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0.xml" ContentType="application/vnd.openxmlformats-officedocument.spreadsheetml.pivotTable+xml"/>
  <Override PartName="/xl/drawings/drawing8.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hidePivotFieldList="1" defaultThemeVersion="166925"/>
  <mc:AlternateContent xmlns:mc="http://schemas.openxmlformats.org/markup-compatibility/2006">
    <mc:Choice Requires="x15">
      <x15ac:absPath xmlns:x15ac="http://schemas.microsoft.com/office/spreadsheetml/2010/11/ac" url="https://contraloriadebogotadc-my.sharepoint.com/personal/daruiz_contraloriabogota_gov_co/Documents/Contraloria/Consolidación/TODO/"/>
    </mc:Choice>
  </mc:AlternateContent>
  <xr:revisionPtr revIDLastSave="0" documentId="8_{EBBCF768-0267-4C50-AE83-71ABD412E20A}" xr6:coauthVersionLast="36" xr6:coauthVersionMax="47" xr10:uidLastSave="{00000000-0000-0000-0000-000000000000}"/>
  <workbookProtection workbookAlgorithmName="SHA-512" workbookHashValue="1a1j1WxBNFAOFBohj8X98vMEICVXoOQzWfYHDeU5rvc7tsiCKgsdHitnGincyHkC1eqCaCz3E9Hj6NL8yrht0Q==" workbookSaltValue="/tzM8eXON0K607pZLckEwA==" workbookSpinCount="100000" lockStructure="1"/>
  <bookViews>
    <workbookView xWindow="-105" yWindow="-105" windowWidth="23250" windowHeight="12450" firstSheet="1" activeTab="4" xr2:uid="{056ED49A-2C29-482D-90CE-22F02EAB7860}"/>
  </bookViews>
  <sheets>
    <sheet name="WorkSheet" sheetId="7" state="hidden" r:id="rId1"/>
    <sheet name="Instructivo" sheetId="12" r:id="rId2"/>
    <sheet name="Notas" sheetId="15" r:id="rId3"/>
    <sheet name="Vocabulario" sheetId="16" r:id="rId4"/>
    <sheet name="Resumen Presupuestal" sheetId="10" r:id="rId5"/>
    <sheet name="Ppto Mensual" sheetId="11" r:id="rId6"/>
    <sheet name="Trabajo Deuda" sheetId="14" state="hidden" r:id="rId7"/>
    <sheet name="Resumen Deuda Distrital" sheetId="13" r:id="rId8"/>
    <sheet name="Comp Ingresos" sheetId="6" state="hidden" r:id="rId9"/>
    <sheet name="Comp Gastos" sheetId="5" state="hidden" r:id="rId10"/>
  </sheets>
  <externalReferences>
    <externalReference r:id="rId11"/>
    <externalReference r:id="rId12"/>
  </externalReferences>
  <definedNames>
    <definedName name="Gastos">#REF!</definedName>
    <definedName name="Ingresos">#REF!</definedName>
    <definedName name="SegmentaciónDeDatos_Año">#N/A</definedName>
    <definedName name="SegmentaciónDeDatos_Entidad">#N/A</definedName>
    <definedName name="SegmentaciónDeDatos_Mes">#N/A</definedName>
    <definedName name="SegmentaciónDeDatos_Nivel">#N/A</definedName>
    <definedName name="SegmentaciónDeDatos_Nombre">#N/A</definedName>
    <definedName name="SegmentaciónDeDatos_Período">#N/A</definedName>
    <definedName name="SegmentaciónDeDatos_Sec_Hacienda">#N/A</definedName>
    <definedName name="SegmentaciónDeDatos_Tipo">#N/A</definedName>
  </definedNames>
  <calcPr calcId="191029"/>
  <pivotCaches>
    <pivotCache cacheId="2" r:id="rId13"/>
    <pivotCache cacheId="3"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0" i="7" l="1"/>
  <c r="C139" i="7"/>
  <c r="C137" i="7"/>
  <c r="C136" i="7"/>
  <c r="C142" i="7"/>
  <c r="C141" i="7"/>
  <c r="C138" i="7"/>
  <c r="C135" i="7"/>
  <c r="I59" i="10"/>
  <c r="H59" i="10"/>
  <c r="G59" i="10"/>
  <c r="F59" i="10"/>
  <c r="E59" i="10"/>
  <c r="I57" i="10"/>
  <c r="H57" i="10"/>
  <c r="G57" i="10"/>
  <c r="F57" i="10"/>
  <c r="E57" i="10"/>
  <c r="I55" i="10"/>
  <c r="H55" i="10"/>
  <c r="G55" i="10"/>
  <c r="F55" i="10"/>
  <c r="E55" i="10"/>
  <c r="I53" i="10"/>
  <c r="H53" i="10"/>
  <c r="G53" i="10"/>
  <c r="F53" i="10"/>
  <c r="E53" i="10"/>
  <c r="I51" i="10"/>
  <c r="H51" i="10"/>
  <c r="G51" i="10"/>
  <c r="F51" i="10"/>
  <c r="E51" i="10"/>
  <c r="D1" i="7"/>
  <c r="D141" i="7"/>
  <c r="D135" i="7"/>
  <c r="D137" i="7"/>
  <c r="H1" i="7"/>
  <c r="D139" i="7"/>
  <c r="D140" i="7"/>
  <c r="D136" i="7"/>
  <c r="D142" i="7"/>
  <c r="F1" i="7"/>
  <c r="D138" i="7"/>
  <c r="E61" i="10" l="1"/>
  <c r="C144" i="7"/>
  <c r="C145" i="7" s="1"/>
  <c r="E142" i="7"/>
  <c r="E138" i="7"/>
  <c r="E140" i="7"/>
  <c r="E141" i="7"/>
  <c r="E136" i="7"/>
  <c r="E137" i="7"/>
  <c r="E139" i="7"/>
  <c r="E135" i="7"/>
  <c r="H61" i="10"/>
  <c r="F61" i="10"/>
  <c r="F4" i="7"/>
  <c r="F5" i="7" s="1"/>
  <c r="D4" i="7"/>
  <c r="D5" i="7" s="1"/>
  <c r="H4" i="7"/>
  <c r="H5" i="7" s="1"/>
  <c r="G61" i="10" l="1"/>
  <c r="I61" i="10"/>
</calcChain>
</file>

<file path=xl/sharedStrings.xml><?xml version="1.0" encoding="utf-8"?>
<sst xmlns="http://schemas.openxmlformats.org/spreadsheetml/2006/main" count="583" uniqueCount="295">
  <si>
    <t>Tipo</t>
  </si>
  <si>
    <t>(Todas)</t>
  </si>
  <si>
    <t>Año</t>
  </si>
  <si>
    <t>Mes</t>
  </si>
  <si>
    <t>Nivel</t>
  </si>
  <si>
    <t>Sec Hacienda</t>
  </si>
  <si>
    <t>Nombre de la Cuenta</t>
  </si>
  <si>
    <t xml:space="preserve"> Apropiación Vigente</t>
  </si>
  <si>
    <t xml:space="preserve"> Giros Acumulados</t>
  </si>
  <si>
    <t xml:space="preserve"> Compromisos Acumulados</t>
  </si>
  <si>
    <t xml:space="preserve"> Recaudos Acumulados</t>
  </si>
  <si>
    <t>Disponibilidad Inicial</t>
  </si>
  <si>
    <t>Ingresos Corrientes</t>
  </si>
  <si>
    <t>Recursos de Capital</t>
  </si>
  <si>
    <t>Gastos de Funcionamiento</t>
  </si>
  <si>
    <t>Inversión</t>
  </si>
  <si>
    <t>Disponibilidad Final</t>
  </si>
  <si>
    <t xml:space="preserve"> % Recaudo</t>
  </si>
  <si>
    <t xml:space="preserve"> % Ejecución</t>
  </si>
  <si>
    <t xml:space="preserve"> % Giros</t>
  </si>
  <si>
    <t>(Varios elementos)</t>
  </si>
  <si>
    <t>Total general</t>
  </si>
  <si>
    <t>Ingresos y Rentas</t>
  </si>
  <si>
    <t>Gastos e Inversiones</t>
  </si>
  <si>
    <t>Etiquetas de fila</t>
  </si>
  <si>
    <t>Período</t>
  </si>
  <si>
    <t>Presupuesto</t>
  </si>
  <si>
    <t>Total Ingresos y Disponibilidad Inicial</t>
  </si>
  <si>
    <t>Transferencias</t>
  </si>
  <si>
    <t>Servicio de la Deuda</t>
  </si>
  <si>
    <t>06 - Junio</t>
  </si>
  <si>
    <t>Diferencial Cambiario</t>
  </si>
  <si>
    <t>Departamentales</t>
  </si>
  <si>
    <t>Otras Transferencias</t>
  </si>
  <si>
    <t>Distritales</t>
  </si>
  <si>
    <t>Derechos Por Monopolios</t>
  </si>
  <si>
    <t>Venta de Bienes y Servicios</t>
  </si>
  <si>
    <t>Transferencias de Capital</t>
  </si>
  <si>
    <t>Tasas y Derechos Administrativos</t>
  </si>
  <si>
    <t>Reintegros</t>
  </si>
  <si>
    <t>Retiros Fonpet</t>
  </si>
  <si>
    <t>Rendimientos Financieros</t>
  </si>
  <si>
    <t>Multas, Sanciones e Intereses Moratorios</t>
  </si>
  <si>
    <t>Dividendos y Utilidades Por Otras Inversiones de Capital</t>
  </si>
  <si>
    <t>Disposición de Activos</t>
  </si>
  <si>
    <t>Excedentes Financieros</t>
  </si>
  <si>
    <t>Contribuciones</t>
  </si>
  <si>
    <t>Transferencias Corrientes</t>
  </si>
  <si>
    <t>Recursos del Balance</t>
  </si>
  <si>
    <t>Recursos del Crédito</t>
  </si>
  <si>
    <t>1</t>
  </si>
  <si>
    <t>2-1</t>
  </si>
  <si>
    <t>2-2</t>
  </si>
  <si>
    <t>2-4</t>
  </si>
  <si>
    <t>2-4-10</t>
  </si>
  <si>
    <t>Código de Cuenta</t>
  </si>
  <si>
    <t>2021</t>
  </si>
  <si>
    <t>2-1-02-03</t>
  </si>
  <si>
    <t>2-1-02-05</t>
  </si>
  <si>
    <t>2-4-03</t>
  </si>
  <si>
    <t>2-4-05</t>
  </si>
  <si>
    <t>2-4-07</t>
  </si>
  <si>
    <t>2-4-08</t>
  </si>
  <si>
    <t>Nombre</t>
  </si>
  <si>
    <t>08 - Agosto</t>
  </si>
  <si>
    <t>2-1-02-04</t>
  </si>
  <si>
    <t>2-4-09</t>
  </si>
  <si>
    <t>Recuperación de Cartera - Préstamos</t>
  </si>
  <si>
    <t>2-1-02-01</t>
  </si>
  <si>
    <t>2-1-02-02</t>
  </si>
  <si>
    <t>2-2-01</t>
  </si>
  <si>
    <t>2-2-02</t>
  </si>
  <si>
    <t>2-2-03</t>
  </si>
  <si>
    <t>2-4-01</t>
  </si>
  <si>
    <t>2-4-02</t>
  </si>
  <si>
    <t>2-4-04</t>
  </si>
  <si>
    <t>2-4-06</t>
  </si>
  <si>
    <t>2-2-04</t>
  </si>
  <si>
    <t>2-1-02-07</t>
  </si>
  <si>
    <t>Participación y derechos por monopolio</t>
  </si>
  <si>
    <t>2-1-02-06</t>
  </si>
  <si>
    <t>Transferencias Corrientes NT</t>
  </si>
  <si>
    <t>2-4-13</t>
  </si>
  <si>
    <t>Reintegros y otros recursos no apropiados</t>
  </si>
  <si>
    <t>Valores</t>
  </si>
  <si>
    <t>Datos graficas progreso</t>
  </si>
  <si>
    <t>Subdirección Estadística y Análisis Presupuestal y Financiero</t>
  </si>
  <si>
    <t>Rubro</t>
  </si>
  <si>
    <t xml:space="preserve"> Rubro</t>
  </si>
  <si>
    <t>2-5</t>
  </si>
  <si>
    <t>Transferencias Administración Central</t>
  </si>
  <si>
    <t>Sujeto de Control</t>
  </si>
  <si>
    <t>Gastos por Nivel Administrativo y % de Ejecución y Giros</t>
  </si>
  <si>
    <t>Ingresos por Nivel Administrativo y % de Recaudo</t>
  </si>
  <si>
    <t>Cambiar nuestros hábitos de vida para reverdecer a Bogotá y adaptarnos y mitigar la crisis climática</t>
  </si>
  <si>
    <t>Construir Bogotá Región con gobierno abierto, transparente y ciudadanía consciente</t>
  </si>
  <si>
    <t>Hacer de Bogotá Región un modelo de movilidad multimodal, incluyente y sostenible</t>
  </si>
  <si>
    <t>Hacer un nuevo contrato social con igualdad de oportunidades para la inclusión social, productiva y política</t>
  </si>
  <si>
    <t>Inspirar confianza y legitimidad para vivir sin miedo y ser epicentro de cultura ciudadana, paz y reconciliación</t>
  </si>
  <si>
    <t>Ejecución de Rentas e Ingresos - Gastos e Inversiones del Distrito Capital*</t>
  </si>
  <si>
    <t>Fuente: SIVICOF. Elaboró Subdirección EAPF.</t>
  </si>
  <si>
    <r>
      <rPr>
        <b/>
        <sz val="8"/>
        <color theme="1"/>
        <rFont val="arial"/>
        <family val="2"/>
      </rPr>
      <t>Nota:</t>
    </r>
    <r>
      <rPr>
        <sz val="8"/>
        <color theme="1"/>
        <rFont val="arial"/>
        <family val="2"/>
      </rPr>
      <t xml:space="preserve"> Al considerar el equilibrio presupuestal es relevante destacar que la Administración Central realiza transferencias a los Establecimientos Públicos, Universidad y Contraloría, por tal motivo al considerar individualmente estos niveles administrativos se presenta una diferencia. Si se considera el Presupuesto Anual (la suma de los niveles anteriores) se reflejará el nombrado equilibrio.
Así mismo al considerar un Sector exclusivo es posible que sus entidades hagan parte de distintos niveles por lo cual no se tendrá el mencionado equilibrio.</t>
    </r>
  </si>
  <si>
    <t>Dirección de Estudios Económicos y Política Pública</t>
  </si>
  <si>
    <t>Ejecución Plan de Desarrollo</t>
  </si>
  <si>
    <t>Total Inversión PDD</t>
  </si>
  <si>
    <t>Programa</t>
  </si>
  <si>
    <t xml:space="preserve"> Compromisos </t>
  </si>
  <si>
    <t xml:space="preserve"> Giros </t>
  </si>
  <si>
    <t>% Consolidado</t>
  </si>
  <si>
    <t>Total Gastos</t>
  </si>
  <si>
    <t>Total Ingresos</t>
  </si>
  <si>
    <t>Participación por  Rubros</t>
  </si>
  <si>
    <r>
      <rPr>
        <b/>
        <sz val="8"/>
        <color theme="1"/>
        <rFont val="arial"/>
        <family val="2"/>
      </rPr>
      <t xml:space="preserve">Nota: </t>
    </r>
    <r>
      <rPr>
        <sz val="8"/>
        <color theme="1"/>
        <rFont val="arial"/>
        <family val="2"/>
      </rPr>
      <t>Participación del 100% respectiva para rubros del Ingreso y del 100% para rubros del Gasto.</t>
    </r>
  </si>
  <si>
    <t>01 - Enero</t>
  </si>
  <si>
    <t>02 - Febrero</t>
  </si>
  <si>
    <t>03 - Marzo</t>
  </si>
  <si>
    <t>04 - Abril</t>
  </si>
  <si>
    <t>05 - Mayo</t>
  </si>
  <si>
    <t>07 - Julio</t>
  </si>
  <si>
    <t xml:space="preserve">Apropiación Vigente </t>
  </si>
  <si>
    <t xml:space="preserve">% Ejecución  </t>
  </si>
  <si>
    <t xml:space="preserve">% Recaudo </t>
  </si>
  <si>
    <t xml:space="preserve">% Giros </t>
  </si>
  <si>
    <t>2 - Gobierno</t>
  </si>
  <si>
    <t>Sector</t>
  </si>
  <si>
    <t>3. Si el mes no aparece listado, se debe a que no se tienen datos para dicho mes.</t>
  </si>
  <si>
    <t>1. Seleccione Únicamente un Mes para ser analizado.</t>
  </si>
  <si>
    <t>2. Seleccione el mes deseado utilizando la barra de desplazamiento de ser necesario.</t>
  </si>
  <si>
    <t>1. Seleccione el o los niveles administrativos para ser analizados.</t>
  </si>
  <si>
    <t>2. Seleccione el nivel(es) deseado(s) utilizando la tecla CTRL para selección múltiple.</t>
  </si>
  <si>
    <t>3. Si el nivel no aparece listado, se debe a que no se tienen datos para dicho mes.</t>
  </si>
  <si>
    <t>4. El mes seleccionado se sombrarea y el texto se establecerá en negrita.</t>
  </si>
  <si>
    <t>1. Seleccione el o los Sectores administrativos para ser analizados.</t>
  </si>
  <si>
    <t>2. Seleccione el sector(es) deseado(s) utilizando la tecla CTRL para selección múltiple y haciendo uso de la barra de desplazamiento.</t>
  </si>
  <si>
    <t>3. Si el sector no aparece listado, se debe a que no se tienen datos para dicho mes.</t>
  </si>
  <si>
    <t>Deuda Interna</t>
  </si>
  <si>
    <t>Deuda externa</t>
  </si>
  <si>
    <t xml:space="preserve"> Intereses</t>
  </si>
  <si>
    <t xml:space="preserve"> Comisiones Y Otros</t>
  </si>
  <si>
    <t xml:space="preserve"> Total Servicio Deuda Publica</t>
  </si>
  <si>
    <t xml:space="preserve"> Saldo Final</t>
  </si>
  <si>
    <t xml:space="preserve"> Saldo Inicial</t>
  </si>
  <si>
    <t xml:space="preserve"> Recursos Del Credito</t>
  </si>
  <si>
    <t xml:space="preserve"> Ajustes</t>
  </si>
  <si>
    <t xml:space="preserve"> Amortizacion</t>
  </si>
  <si>
    <t>Empresas Industriales y Comerciales</t>
  </si>
  <si>
    <t>Total Empresas Industriales y Comerciales</t>
  </si>
  <si>
    <t>% Participación</t>
  </si>
  <si>
    <t>Total Deuda Interna</t>
  </si>
  <si>
    <t>Total</t>
  </si>
  <si>
    <t>Deuda Pública Distrital*</t>
  </si>
  <si>
    <t>Total Deuda Externa</t>
  </si>
  <si>
    <t>INSTRUCCIONES</t>
  </si>
  <si>
    <t>1. Seleccione el tipo para ser analizado.</t>
  </si>
  <si>
    <t>2. Seleccione el tipo utilizando la tecla CTRL para selección múltiple.</t>
  </si>
  <si>
    <t>1. Seleccione la o las entidades para ser analizados.</t>
  </si>
  <si>
    <t>3. Si la entidad no aparece listado, se debe a que no se tienen datos para dicho mes.</t>
  </si>
  <si>
    <t>2. Seleccione la(s) entidade(es) deseada(s) utilizando la tecla CTRL para selección múltiple.</t>
  </si>
  <si>
    <t>4. El/Los sector(es) seleccionado(s) se sombreará(n) y el texto se establecerá(n) en negrita.</t>
  </si>
  <si>
    <t>3. El tipo seleccionado se sombreará y el texto se establecerá(n) en negrita.</t>
  </si>
  <si>
    <t>4. La(s) entidad (es) seleccionada(s) se sombreará(n) y el texto se establecerá(n) en negrita.</t>
  </si>
  <si>
    <t>4. El/Los nivel (es) seleccionado(s) se sombreará(n) y el texto se establecerá(n) en negrita.</t>
  </si>
  <si>
    <t>De acuerdo con la Estructura Presupuestal del Distrito Capital, se divide:</t>
  </si>
  <si>
    <t>Por Niveles:</t>
  </si>
  <si>
    <t xml:space="preserve">Por Sectores Administrativos </t>
  </si>
  <si>
    <t>La Contraloría de Bogotá D.C, agrupa la información por 16 sectores. Según lo estipulado en los Acuerdos Distritales 257 de 2005, 490 de 2012, 637 de 2016 y 638 de se compone de 15 sectores administrativos: Gestión pública, Gobierno, Hacienda, Planeación, Desarrollo económico, Educación, Salud, Integración social, Cultura recreación y deporte, Ambiente, Movilidad, Hábitat, Mujeres, Seguridad convivencia y justicia y Gestión jurídica y se adiciona el de otras entidades distritales (Concejo, Contraloría, Personería y veeduría Distrital.</t>
  </si>
  <si>
    <t>La información se puede consultar por niveles y entidades, a nivel de ranking de ejecución presupuestal y giros, de los sujetos de control, que rinden información presupuestal a través del Sistema y Vigilancia y Control Fiscal SIVICOF.</t>
  </si>
  <si>
    <r>
      <t>·</t>
    </r>
    <r>
      <rPr>
        <sz val="10"/>
        <color theme="1"/>
        <rFont val="Times New Roman"/>
        <family val="1"/>
      </rPr>
      <t xml:space="preserve">       </t>
    </r>
    <r>
      <rPr>
        <b/>
        <sz val="10"/>
        <color theme="1"/>
        <rFont val="arial"/>
        <family val="2"/>
      </rPr>
      <t>Presupuesto Anual</t>
    </r>
    <r>
      <rPr>
        <sz val="10"/>
        <color theme="1"/>
        <rFont val="Arial"/>
        <family val="2"/>
      </rPr>
      <t>, este nivel administrativo hace referencia a los presupuestos de la Administración Central, los Establecimientos Públicos, La Contraloría de Bogotá D.C., y la Universidad Distrital Francisco José de Caldas. El anteproyecto es aprobado por el CONFIS Distrital y el proyecto de presupuesto debe ser aprobado por el Concejo Distrital.</t>
    </r>
  </si>
  <si>
    <r>
      <t>·</t>
    </r>
    <r>
      <rPr>
        <sz val="10"/>
        <color theme="1"/>
        <rFont val="Times New Roman"/>
        <family val="1"/>
      </rPr>
      <t xml:space="preserve">       </t>
    </r>
    <r>
      <rPr>
        <b/>
        <sz val="10"/>
        <color theme="1"/>
        <rFont val="arial"/>
        <family val="2"/>
      </rPr>
      <t xml:space="preserve">Presupuesto </t>
    </r>
    <r>
      <rPr>
        <sz val="10"/>
        <color theme="1"/>
        <rFont val="Arial"/>
        <family val="2"/>
      </rPr>
      <t>de las</t>
    </r>
    <r>
      <rPr>
        <b/>
        <sz val="10"/>
        <color theme="1"/>
        <rFont val="arial"/>
        <family val="2"/>
      </rPr>
      <t xml:space="preserve"> Empresas Industriales y Comerciales del Orden Distrital y </t>
    </r>
    <r>
      <rPr>
        <sz val="10"/>
        <color theme="1"/>
        <rFont val="Arial"/>
        <family val="2"/>
      </rPr>
      <t>de las</t>
    </r>
    <r>
      <rPr>
        <b/>
        <sz val="10"/>
        <color theme="1"/>
        <rFont val="arial"/>
        <family val="2"/>
      </rPr>
      <t xml:space="preserve"> Subredes Integradas de Servicios de Salud</t>
    </r>
    <r>
      <rPr>
        <sz val="10"/>
        <color theme="1"/>
        <rFont val="Arial"/>
        <family val="2"/>
      </rPr>
      <t>, presupuesto aprobado por el CONFIS Distrital.</t>
    </r>
  </si>
  <si>
    <r>
      <t>·</t>
    </r>
    <r>
      <rPr>
        <sz val="10"/>
        <color theme="1"/>
        <rFont val="Times New Roman"/>
        <family val="1"/>
      </rPr>
      <t xml:space="preserve">       </t>
    </r>
    <r>
      <rPr>
        <b/>
        <sz val="10"/>
        <color theme="1"/>
        <rFont val="arial"/>
        <family val="2"/>
      </rPr>
      <t xml:space="preserve">Presupuesto de los Fondos de Desarrollo Local - FDL, </t>
    </r>
    <r>
      <rPr>
        <sz val="10"/>
        <color theme="1"/>
        <rFont val="Arial"/>
        <family val="2"/>
      </rPr>
      <t xml:space="preserve">Presentado por los Alcaldes Locales y aprobado por cada una de las 20 Juntas Administradoras Locales (JAL) El CONFIS Distrital emite concepto sobre el presupuesto de los FDL </t>
    </r>
  </si>
  <si>
    <t>La fuente de la información será el Sistema de Vigilancia y Control Fiscal - SIVICOF - siendo la única y oficial de la rendición de la cuenta de los sujetos de control que tienen la obligación de rendir la cuenta ante la Contraloría de Bogotá.</t>
  </si>
  <si>
    <r>
      <t>·</t>
    </r>
    <r>
      <rPr>
        <sz val="10"/>
        <color theme="1"/>
        <rFont val="Times New Roman"/>
        <family val="1"/>
      </rPr>
      <t xml:space="preserve">       </t>
    </r>
    <r>
      <rPr>
        <b/>
        <sz val="10"/>
        <color theme="1"/>
        <rFont val="arial"/>
        <family val="2"/>
      </rPr>
      <t>Presupuesto General</t>
    </r>
    <r>
      <rPr>
        <sz val="10"/>
        <color theme="1"/>
        <rFont val="Arial"/>
        <family val="2"/>
      </rPr>
      <t>, este nivel  hace referencia a los presupuestos de la Administración Central, los Establecimientos Públicos, La Contraloría de Bogotá D.C., la Universidad Distrital Francisco José de Caldas, Empresas Industriales y Comerciales y las Subredes Integradas de Servicios de Salud. El anteproyecto es aprobado por el CONFIS Distrital y el proyecto de presupuesto debe ser aprobado por el Concejo Distrital.</t>
    </r>
  </si>
  <si>
    <t>La información estará sujeta a cambios, toda vez que los Sujetos de Control y las Direcciones Sectoriales tiene la posibilidad de presentar / solicitar la retransmisición de la rendición para uno o más meses de la presente vigencia, de tal manera que la información cumpla con los requerimientos de forma y fondo.</t>
  </si>
  <si>
    <t>La información aca contenida tiene en cuenta el detalle del Presupuesto General consolidado, que aplicativos e informes como el BogData de la Secretaría de Hacienda, la Veeduría o la Cámara de Comercio no tienen en cuenta.</t>
  </si>
  <si>
    <t>DESCARGO DE RESPONSABILIDAD</t>
  </si>
  <si>
    <t>La información del presupuesto público del Distrito Capital se presenta por niveles, sectores administrativos y entidades</t>
  </si>
  <si>
    <t>FUENTE / TIEMPOS</t>
  </si>
  <si>
    <t>La información podrá ser consultada un mes y una semana después de la rendición realizada por los sujetos de control (prevista para los diez días hábiles siguientes al cierre de mes), tiempo en el cual se realiza la depuración, homologación, verificación y consolidación de las cifras. En caso de que sea necesaria la retransmisión de la cuenta de uno o más sujetos el tiempo para su consulta  deberá tener en cuenta dicho proceso.</t>
  </si>
  <si>
    <t>Comportamiento Presupuesto, Recaudo, Ejecución y Giros Mensual*</t>
  </si>
  <si>
    <t>Por Sujetos de Control</t>
  </si>
  <si>
    <t>*Cifras Preliminares - Sujetas a Cambio - En Millones de Pesos Corrientes</t>
  </si>
  <si>
    <t>09 - Septiembre</t>
  </si>
  <si>
    <t>11 - Noviembre</t>
  </si>
  <si>
    <t>10 - Octubre</t>
  </si>
  <si>
    <t>12 - Diciembre</t>
  </si>
  <si>
    <t>1. Administración Central</t>
  </si>
  <si>
    <t>102 - Personería</t>
  </si>
  <si>
    <t>112 - S. de Educación</t>
  </si>
  <si>
    <t>118 - SD Hábitat.</t>
  </si>
  <si>
    <t>113 - SD Movilidad.</t>
  </si>
  <si>
    <t>122 - SD Integración Social</t>
  </si>
  <si>
    <t>136 - Secretaría Jurídica Distrital.</t>
  </si>
  <si>
    <t>104 - S. General</t>
  </si>
  <si>
    <t>117 - SD Desarrollo Económico.</t>
  </si>
  <si>
    <t>125 - DA Servicio Civil Distrital</t>
  </si>
  <si>
    <t>131 - UAE Cuerpo Oficial de Bomberos.</t>
  </si>
  <si>
    <t>105 - Veeduría</t>
  </si>
  <si>
    <t>120 - SD Planeación.</t>
  </si>
  <si>
    <t>127 - DA de La Defensoría Del Espacio Publico</t>
  </si>
  <si>
    <t>100 - Concejo</t>
  </si>
  <si>
    <t>111 - SD Hacienda.</t>
  </si>
  <si>
    <t>114 - SD Salud.</t>
  </si>
  <si>
    <t>121 - SD La Mujer.</t>
  </si>
  <si>
    <t>110 - S.D. de Gobierno.</t>
  </si>
  <si>
    <t>137 - SD Seguridad, Convivencia Y Justicia</t>
  </si>
  <si>
    <t>126 - SD Ambiente.</t>
  </si>
  <si>
    <t>119 - SD Cultura, Recreación Y Deporte.</t>
  </si>
  <si>
    <t>6 - Educación</t>
  </si>
  <si>
    <t>9 - Hábitat</t>
  </si>
  <si>
    <t>7 - Movilidad</t>
  </si>
  <si>
    <t>13 - Integración Social</t>
  </si>
  <si>
    <t>16 - Gestión Jurídica</t>
  </si>
  <si>
    <t>4 - Gestión Pública</t>
  </si>
  <si>
    <t>8 - Desarrollo Económico, Industria Y Turismo</t>
  </si>
  <si>
    <t>3 - Otras Entidades Distritales</t>
  </si>
  <si>
    <t>11 - Planeación</t>
  </si>
  <si>
    <t>5 - Hacienda</t>
  </si>
  <si>
    <t>1 - Salud</t>
  </si>
  <si>
    <t>15 - Seguridad, Convivencia y Justicia</t>
  </si>
  <si>
    <t>12 - Mujeres</t>
  </si>
  <si>
    <t>14 - Ambiente</t>
  </si>
  <si>
    <t>10 - Cultura, Recreación Y Deporte</t>
  </si>
  <si>
    <t>2. Establecimientos Públicos</t>
  </si>
  <si>
    <t>3. Universidad FJC</t>
  </si>
  <si>
    <t>4. Contraloría</t>
  </si>
  <si>
    <t>5. Empresas Industriales y Comerciales</t>
  </si>
  <si>
    <t>6. Subreded Integradas</t>
  </si>
  <si>
    <t>235 - Contraloría de Bogotá</t>
  </si>
  <si>
    <t>216 - Orquesta Filarmónica</t>
  </si>
  <si>
    <t>214 - Inst. Dis. Para La Protección de Juventud Y La Niñez Desamparada</t>
  </si>
  <si>
    <t>213 - Inst. Dis. Del Patrimonio Cultural</t>
  </si>
  <si>
    <t>501 - Agencia D. ATENEA</t>
  </si>
  <si>
    <t>200 - Inst. Para La Economía Social</t>
  </si>
  <si>
    <t>220 - Inst. Dis. de La Participación Y Acción Comunal</t>
  </si>
  <si>
    <t>203 - Inst. Dis. de Gestión de Riesgos Y Cambio Climático</t>
  </si>
  <si>
    <t>211 - Inst. Dis. Para La Recreación Y El Deporte</t>
  </si>
  <si>
    <t>206 - F. de Prestaciones Económicas, Cesantías Y Pensiones</t>
  </si>
  <si>
    <t>424 - Subred Sur Occidente</t>
  </si>
  <si>
    <t>226 - UAE de Catastro Dis.</t>
  </si>
  <si>
    <t>219 - Inst. Para La Investigación Educativa Y El Desarrollo Pedagógico</t>
  </si>
  <si>
    <t>221 - Inst. Dis. de Turismo</t>
  </si>
  <si>
    <t>201 - F. Financiero Dis. de Salud</t>
  </si>
  <si>
    <t>229 - Inst. Dis. De Protección y Bienestar Animal</t>
  </si>
  <si>
    <t>426 - Subred Norte</t>
  </si>
  <si>
    <t>208 - Caja de Vivienda Popular</t>
  </si>
  <si>
    <t>267 - Capital Salud EPS</t>
  </si>
  <si>
    <t>222 - Inst. Dis. de Las Artes</t>
  </si>
  <si>
    <t>264 - Aguas de Bogotá</t>
  </si>
  <si>
    <t>218 - Jardín Botánico</t>
  </si>
  <si>
    <t>425 - Subred Sur</t>
  </si>
  <si>
    <t>227 - UAE de Rehabilitación y Mantenimiento Vial</t>
  </si>
  <si>
    <t>262 - Transmilenio</t>
  </si>
  <si>
    <t>215 - Fundación</t>
  </si>
  <si>
    <t xml:space="preserve">230 - Universidad Disitrital </t>
  </si>
  <si>
    <t>228 - UAE de Servicios Públicos</t>
  </si>
  <si>
    <t>263 - ERU</t>
  </si>
  <si>
    <t>260 - Canal Capital</t>
  </si>
  <si>
    <t>265 - EAAB</t>
  </si>
  <si>
    <t>423 - Subred Centro Oriente</t>
  </si>
  <si>
    <t>204 - Inst. de Desarrollo Urbano</t>
  </si>
  <si>
    <t>240 - Lotería de Bogotá</t>
  </si>
  <si>
    <t>266 - Metro</t>
  </si>
  <si>
    <t>Administracion Central  - SDH</t>
  </si>
  <si>
    <t>Total Administracion Central  - SDH</t>
  </si>
  <si>
    <t>VOCABULARIO</t>
  </si>
  <si>
    <r>
      <rPr>
        <b/>
        <sz val="12"/>
        <color theme="1"/>
        <rFont val="Arial"/>
        <family val="2"/>
      </rPr>
      <t>RANKING:</t>
    </r>
    <r>
      <rPr>
        <sz val="12"/>
        <color theme="1"/>
        <rFont val="Arial"/>
        <family val="2"/>
      </rPr>
      <t xml:space="preserve"> Lista o relación ordenada de cosas o personas con arreglo a un criterio determinado</t>
    </r>
  </si>
  <si>
    <t>*** Tomado de: Manual Operativo Presupuestal del Distrito Capital. Resolución SDH No. 191 del 22 de septiembre de 2017.</t>
  </si>
  <si>
    <r>
      <rPr>
        <b/>
        <sz val="12"/>
        <color theme="1"/>
        <rFont val="Arial"/>
        <family val="2"/>
      </rPr>
      <t>SISTEMA DE VIGILANCIA Y CONTROL FISCAL (SIVICOF)*:</t>
    </r>
    <r>
      <rPr>
        <sz val="12"/>
        <color theme="1"/>
        <rFont val="Arial"/>
        <family val="2"/>
      </rPr>
      <t>Sistema a través del cual se recibe electrónicamente la información de la cuenta consolidada, remitida por los sujetos de control, para su validación, procesamiento y almacenamiento de manera inmediata, ágil y oportuna, conforme con la forma, métodos y términos establecidos por la Contraloría de Bogotá D.C</t>
    </r>
  </si>
  <si>
    <r>
      <rPr>
        <b/>
        <sz val="12"/>
        <color theme="1"/>
        <rFont val="Arial"/>
        <family val="2"/>
      </rPr>
      <t>PRESUPUESTO PÚBLICO*</t>
    </r>
    <r>
      <rPr>
        <sz val="12"/>
        <color theme="1"/>
        <rFont val="Arial"/>
        <family val="2"/>
      </rPr>
      <t>: Estimativo de la totalidad de los ingresos y gastos del ente territorial o entidad para la vigencia fiscal correspondiente. Herramienta de planeación que a través de la ejecución permite determinar el cumplimiento de metas y objetivos anuales definidos por la administración en los planes y programas de desarrollo económico y social y de obras públicas.</t>
    </r>
  </si>
  <si>
    <r>
      <rPr>
        <b/>
        <sz val="12"/>
        <color theme="1"/>
        <rFont val="Arial"/>
        <family val="2"/>
      </rPr>
      <t xml:space="preserve">PRESUPUESTO GENERAL DEL DISTRITO*: </t>
    </r>
    <r>
      <rPr>
        <sz val="12"/>
        <color theme="1"/>
        <rFont val="Arial"/>
        <family val="2"/>
      </rPr>
      <t xml:space="preserve">Consolidado de los presupuestos anual, empresas industriales y comerciales del distrito, las empresas sociales del estado. Anexo de los fondos de desarrollo local. </t>
    </r>
  </si>
  <si>
    <r>
      <rPr>
        <b/>
        <sz val="12"/>
        <color theme="1"/>
        <rFont val="Arial"/>
        <family val="2"/>
      </rPr>
      <t>PRESUPUESTO ANUAL*:</t>
    </r>
    <r>
      <rPr>
        <sz val="12"/>
        <color theme="1"/>
        <rFont val="Arial"/>
        <family val="2"/>
      </rPr>
      <t xml:space="preserve"> Nombre asignado al presupuesto agregado de la administración central, entes de control y universitario y los establecimientos públicos y que surte trámite en el Concejo de la ciudad para su aprobación. </t>
    </r>
  </si>
  <si>
    <r>
      <rPr>
        <b/>
        <sz val="12"/>
        <color theme="1"/>
        <rFont val="Arial"/>
        <family val="2"/>
      </rPr>
      <t xml:space="preserve">EJECUCIÓN PRESUPUESTAL DE GASTOS E INVERSIONES*: </t>
    </r>
    <r>
      <rPr>
        <sz val="12"/>
        <color theme="1"/>
        <rFont val="Arial"/>
        <family val="2"/>
      </rPr>
      <t>es la relación del presupuesto y ejecución de gastos de funcionamiento, deuda en inversión por los rubros de las diferentes entidades de la administración distrital.</t>
    </r>
  </si>
  <si>
    <r>
      <rPr>
        <b/>
        <sz val="12"/>
        <color theme="1"/>
        <rFont val="Arial"/>
        <family val="2"/>
      </rPr>
      <t xml:space="preserve">PRESUPUESTO DEFINITIVO*: </t>
    </r>
    <r>
      <rPr>
        <sz val="12"/>
        <color theme="1"/>
        <rFont val="Arial"/>
        <family val="2"/>
      </rPr>
      <t>Es el resultado de sumar las partidas asignadas a los rubros según el Decreto de Liquidación del Presupuesto (presupuesto Inicial) más las modificaciones acumuladas.</t>
    </r>
  </si>
  <si>
    <r>
      <rPr>
        <b/>
        <sz val="12"/>
        <color theme="1"/>
        <rFont val="Arial"/>
        <family val="2"/>
      </rPr>
      <t>TOTAL COMPROMISOS ACUMULADOS*:</t>
    </r>
    <r>
      <rPr>
        <sz val="12"/>
        <color theme="1"/>
        <rFont val="Arial"/>
        <family val="2"/>
      </rPr>
      <t xml:space="preserve"> Es el acumulado de la sumatoria de los registros presupuestales incluidas las autorizaciones de giros acumulados y los compromisos sin autorización de giros.</t>
    </r>
  </si>
  <si>
    <r>
      <rPr>
        <b/>
        <sz val="12"/>
        <color theme="1"/>
        <rFont val="Arial"/>
        <family val="2"/>
      </rPr>
      <t xml:space="preserve">% DE EJECUCIÓN PRESUPUESTAL*: </t>
    </r>
    <r>
      <rPr>
        <sz val="12"/>
        <color theme="1"/>
        <rFont val="Arial"/>
        <family val="2"/>
      </rPr>
      <t>Es la relación porcentual entre el Total de los compromisos acumulados y la apropiación definitiva por cada rubro.</t>
    </r>
  </si>
  <si>
    <r>
      <rPr>
        <b/>
        <sz val="12"/>
        <color theme="1"/>
        <rFont val="Arial"/>
        <family val="2"/>
      </rPr>
      <t xml:space="preserve">GIROS ACUMULADOS*: </t>
    </r>
    <r>
      <rPr>
        <sz val="12"/>
        <color theme="1"/>
        <rFont val="Arial"/>
        <family val="2"/>
      </rPr>
      <t>Acumulado de la sumatoria de la autorización en la cual los ordenadores del gasto y los responsables del presupuesto solicitan al tesorero efectuar los pagos de los respectivos compromisos y obligaciones adquiridas por la entidad en el periodo correspondiente, y que serán realizados por la tesorería respectiva de acuerdo con la disponibilidad de recursos y el programa anual de caja (PAC) que cada entidad deberá mantener actualizado.</t>
    </r>
  </si>
  <si>
    <r>
      <rPr>
        <b/>
        <sz val="12"/>
        <color theme="1"/>
        <rFont val="Arial"/>
        <family val="2"/>
      </rPr>
      <t xml:space="preserve">% DE EJECUCIÓN DE GIROS*: </t>
    </r>
    <r>
      <rPr>
        <sz val="12"/>
        <color theme="1"/>
        <rFont val="Arial"/>
        <family val="2"/>
      </rPr>
      <t>Calcula la relación porcentual entre los giros acumulados y la apropiación disponible.</t>
    </r>
  </si>
  <si>
    <r>
      <rPr>
        <b/>
        <sz val="12"/>
        <color theme="1"/>
        <rFont val="Arial"/>
        <family val="2"/>
      </rPr>
      <t>EJECUCIÓN PRESUPUESTAL DE INGRESOS*:</t>
    </r>
    <r>
      <rPr>
        <sz val="12"/>
        <color theme="1"/>
        <rFont val="Arial"/>
        <family val="2"/>
      </rPr>
      <t xml:space="preserve"> es la relación del presupuesto y de las fuentes de financiación de cada una de las entidades del distrito.</t>
    </r>
  </si>
  <si>
    <r>
      <rPr>
        <b/>
        <sz val="12"/>
        <color theme="1"/>
        <rFont val="Arial"/>
        <family val="2"/>
      </rPr>
      <t xml:space="preserve">RECAUDOS ACUMULADOS*: </t>
    </r>
    <r>
      <rPr>
        <sz val="12"/>
        <color theme="1"/>
        <rFont val="Arial"/>
        <family val="2"/>
      </rPr>
      <t>Corresponde al acumulado de la sumatoria del recaudo mensual de los recursos de cada uno de los rubros de ingresos, según el decreto de Liquidación, sin tener en cuenta los costos de su recaudo.</t>
    </r>
  </si>
  <si>
    <r>
      <rPr>
        <b/>
        <sz val="12"/>
        <color theme="1"/>
        <rFont val="Arial"/>
        <family val="2"/>
      </rPr>
      <t xml:space="preserve">% EJECUCIÓN PRESUPUESTAL*: </t>
    </r>
    <r>
      <rPr>
        <sz val="12"/>
        <color theme="1"/>
        <rFont val="Arial"/>
        <family val="2"/>
      </rPr>
      <t>Calcula la relación porcentual entre los recaudos acumulados sobre el presupuesto definitivo de cada uno de los rubros.</t>
    </r>
  </si>
  <si>
    <r>
      <rPr>
        <b/>
        <sz val="12"/>
        <color theme="1"/>
        <rFont val="Arial"/>
        <family val="2"/>
      </rPr>
      <t>SERVICIO DE LA DEUDA**:</t>
    </r>
    <r>
      <rPr>
        <sz val="12"/>
        <color theme="1"/>
        <rFont val="Arial"/>
        <family val="2"/>
      </rPr>
      <t xml:space="preserve"> Erogaciones que efectúa una entidad con el propósito de pagar las obligaciones adquiridas por la contratación de operaciones de crédito público. Está compuesto por las amortizaciones, intereses comisiones y otros pagos de la deuda interna o externa.</t>
    </r>
  </si>
  <si>
    <r>
      <rPr>
        <b/>
        <sz val="12"/>
        <color theme="1"/>
        <rFont val="Arial"/>
        <family val="2"/>
      </rPr>
      <t>SALDO DE DEUDA PÚBLICA**:</t>
    </r>
    <r>
      <rPr>
        <sz val="12"/>
        <color theme="1"/>
        <rFont val="Arial"/>
        <family val="2"/>
      </rPr>
      <t xml:space="preserve"> Valor final de la cuenta u obligación después de sus variaciones positivas o negativas durante un período.</t>
    </r>
  </si>
  <si>
    <r>
      <rPr>
        <b/>
        <sz val="12"/>
        <color theme="1"/>
        <rFont val="Arial"/>
        <family val="2"/>
      </rPr>
      <t xml:space="preserve">CRÉDITO PÚBLICO**: </t>
    </r>
    <r>
      <rPr>
        <sz val="12"/>
        <color theme="1"/>
        <rFont val="Arial"/>
        <family val="2"/>
      </rPr>
      <t>La capacidad que tiene el Estado para endeudarse con el objeto de atender sus necesidades de financiamiento.</t>
    </r>
  </si>
  <si>
    <r>
      <rPr>
        <b/>
        <sz val="12"/>
        <color theme="1"/>
        <rFont val="Arial"/>
        <family val="2"/>
      </rPr>
      <t>INTERESES DE LA DEUDA**:</t>
    </r>
    <r>
      <rPr>
        <sz val="12"/>
        <color theme="1"/>
        <rFont val="Arial"/>
        <family val="2"/>
      </rPr>
      <t xml:space="preserve"> Es la suma pagada por el uso del dinero durante un tiempo dado, o como el retorno obtenido de una inversión productiva. Incluye los pagados durante la vigencia más los causados que van a ser pagados en el resto de la vigencia más los de crédito de corto plazo más los de sobregiro más los de mora más los del nuevo crédito que deban ser cancelados en la vigencia.</t>
    </r>
  </si>
  <si>
    <r>
      <rPr>
        <b/>
        <sz val="12"/>
        <color theme="1"/>
        <rFont val="Arial"/>
        <family val="2"/>
      </rPr>
      <t>CRÉDITO INTERNO**:</t>
    </r>
    <r>
      <rPr>
        <sz val="12"/>
        <color theme="1"/>
        <rFont val="Arial"/>
        <family val="2"/>
      </rPr>
      <t xml:space="preserve"> Recursos provenientes de operaciones de crédito público, que de conformidad con las disposiciones cambiarias, se celebren exclusivamente, entre residentes del territorio colombiano para ser pagaderos en moneda legal colombiana.</t>
    </r>
  </si>
  <si>
    <r>
      <rPr>
        <b/>
        <sz val="12"/>
        <color theme="1"/>
        <rFont val="Arial"/>
        <family val="2"/>
      </rPr>
      <t>CRÉDITO EXTERNO**:</t>
    </r>
    <r>
      <rPr>
        <sz val="12"/>
        <color theme="1"/>
        <rFont val="Arial"/>
        <family val="2"/>
      </rPr>
      <t xml:space="preserve"> Recursos provenientes de operaciones de crédito público, que se celebren con entidades comerciales, multilaterales, gobiernos u organismos del exterior, pagaderos en moneda extranjera.</t>
    </r>
  </si>
  <si>
    <r>
      <rPr>
        <b/>
        <sz val="12"/>
        <color theme="1"/>
        <rFont val="Arial"/>
        <family val="2"/>
      </rPr>
      <t xml:space="preserve">INGRESOS CORRIENTES***: </t>
    </r>
    <r>
      <rPr>
        <sz val="12"/>
        <color theme="1"/>
        <rFont val="Arial"/>
        <family val="2"/>
      </rPr>
      <t>Recursos que percibe el Distrito Capital, en forma regular y permanente y en desarrollo de lo establecido en las disposiciones legales, por concepto de la aplicación de impuestos, contribuciones, tasas, multas. De acuerdo con su origen se identifican como tributarios y no tributarios.</t>
    </r>
  </si>
  <si>
    <r>
      <rPr>
        <b/>
        <sz val="12"/>
        <color theme="1"/>
        <rFont val="Arial"/>
        <family val="2"/>
      </rPr>
      <t xml:space="preserve">TRANSFERENCIAS***: </t>
    </r>
    <r>
      <rPr>
        <sz val="12"/>
        <color theme="1"/>
        <rFont val="Arial"/>
        <family val="2"/>
      </rPr>
      <t>Recursos que se perciben de otros niveles del Estado con fundamento en un mandato legal. Las transferencias se pueden clasificar en el presupuesto según su origen: nacionales, departamentales o municipales. Los principales tipos de transferencias que se incluyen como ingresos en las entidades territoriales son Transferencias del Sistema General de Participaciones, recursos del nivel nacional o departamental que financian parte de la realización de un proyecto específico.</t>
    </r>
  </si>
  <si>
    <r>
      <rPr>
        <b/>
        <sz val="12"/>
        <color theme="1"/>
        <rFont val="Arial"/>
        <family val="2"/>
      </rPr>
      <t xml:space="preserve">RECURSOS DE CAPITAL***: </t>
    </r>
    <r>
      <rPr>
        <sz val="12"/>
        <color theme="1"/>
        <rFont val="Arial"/>
        <family val="2"/>
      </rPr>
      <t>Ingresos extraordinarios que percibe el Distrito Capital, de carácter ocasional y cuantía indeterminable, provenientes entre otras de las siguientes fuentes: operaciones de crédito público con vencimiento mayor a un año, los recursos del balance, los rendimientos por operaciones financieras, las donaciones, el diferencial cambiario, los excedentes financieros de los Establecimientos Públicos del orden distrital y de las empresas y otros recursos de capital diferentes a los mencionados anteriormente.</t>
    </r>
  </si>
  <si>
    <r>
      <rPr>
        <b/>
        <sz val="12"/>
        <color theme="1"/>
        <rFont val="Arial"/>
        <family val="2"/>
      </rPr>
      <t xml:space="preserve">DISPONIBILIDAD INICIAL***: </t>
    </r>
    <r>
      <rPr>
        <sz val="12"/>
        <color theme="1"/>
        <rFont val="Arial"/>
        <family val="2"/>
      </rPr>
      <t>Corresponde a la disponibilidad en tesorería a 31 de diciembre del año inmediatamente anterior, la cual debe registrarse como “recaudo” a partir del mes de enero de la vigencia siguiente a la del cierre, lo anterior teniendo en cuenta que son recursos disponibles en la tesorería. El registro de la apropiación o modificación de la misma se realiza una vez el CONFIS Distrital apruebe los movimientos presupuestales producto del cierre presupuestal de la vigencia anterior.</t>
    </r>
  </si>
  <si>
    <r>
      <rPr>
        <b/>
        <sz val="12"/>
        <color theme="1"/>
        <rFont val="Arial"/>
        <family val="2"/>
      </rPr>
      <t>GASTOS DE FUNCIONAMIENTO***:</t>
    </r>
    <r>
      <rPr>
        <sz val="12"/>
        <color theme="1"/>
        <rFont val="Arial"/>
        <family val="2"/>
      </rPr>
      <t xml:space="preserve"> Son las apropiaciones necesarias para atender las necesidades de las entidades y para cumplir a cabalidad con las funciones asignadas y con el desarrollo de las actividades administrativas, técnicas y operativas. Comprende los gastos por servicios personales, gastos generales, y transferencias de funcionamiento.</t>
    </r>
  </si>
  <si>
    <r>
      <rPr>
        <b/>
        <sz val="12"/>
        <color theme="1"/>
        <rFont val="Arial"/>
        <family val="2"/>
      </rPr>
      <t xml:space="preserve">INVERSIÓN***: </t>
    </r>
    <r>
      <rPr>
        <sz val="12"/>
        <color theme="1"/>
        <rFont val="Arial"/>
        <family val="2"/>
      </rPr>
      <t>Son los gastos en que incurre el Distrito Capital para el desarrollo económico, social y cultural de la ciudad, es decir, aquellos que contribuyen a mejorar el bienestar de los ciudadanos y la satisfacción de sus necesidades al igual que al cumplimiento de los Planes de Desarrollo.</t>
    </r>
  </si>
  <si>
    <r>
      <rPr>
        <b/>
        <sz val="12"/>
        <color theme="1"/>
        <rFont val="Arial"/>
        <family val="2"/>
      </rPr>
      <t xml:space="preserve">DISPONIBILIDAD FINAL***: </t>
    </r>
    <r>
      <rPr>
        <sz val="12"/>
        <color theme="1"/>
        <rFont val="Arial"/>
        <family val="2"/>
      </rPr>
      <t>Es una cuenta de resultado que se obtiene de la diferencia entre el total de ingresos más las cuentas por cobrar, y el total de gastos incluidas las cuentas por pagar.</t>
    </r>
  </si>
  <si>
    <r>
      <t xml:space="preserve">* </t>
    </r>
    <r>
      <rPr>
        <sz val="10"/>
        <color theme="1"/>
        <rFont val="Arial"/>
        <family val="2"/>
      </rPr>
      <t xml:space="preserve">Tomado de: Procedimiento para la elaboración de Informes Obligatorios - Resolución Reglamentaria Contraloría de Bogotá 027 del 14 de octubre de 2021 </t>
    </r>
  </si>
  <si>
    <r>
      <t xml:space="preserve">** </t>
    </r>
    <r>
      <rPr>
        <sz val="10"/>
        <color theme="1"/>
        <rFont val="Arial"/>
        <family val="2"/>
      </rPr>
      <t xml:space="preserve">Tomado de: Procedimiento para la elaboración del Certificado de Registro de Deuda Pública y reporte "SEUD" - Resolución Reglamentaria Contraloría de Bogotá 027 del 14 de octubre de 2021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</si>
</sst>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quot;$&quot;\ * #,##0_-;\-&quot;$&quot;\ * #,##0_-;_-&quot;$&quot;\ * &quot;-&quot;_-;_-@_-"/>
    <numFmt numFmtId="41" formatCode="_-* #,##0_-;\-* #,##0_-;_-* &quot;-&quot;_-;_-@_-"/>
    <numFmt numFmtId="43" formatCode="_-* #,##0.00_-;\-* #,##0.00_-;_-* &quot;-&quot;??_-;_-@_-"/>
    <numFmt numFmtId="164" formatCode="0.0%"/>
    <numFmt numFmtId="165" formatCode="_-* #,##0.0_-;\-* #,##0.0_-;_-* &quot;-&quot;_-;_-@_-"/>
    <numFmt numFmtId="166" formatCode="_-* #,##0_-;\-* #,##0_-;_-* &quot;-&quot;??_-;_-@_-"/>
    <numFmt numFmtId="167" formatCode="_-* #,##0.0_-;\-* #,##0.0_-;_-* &quot;-&quot;??_-;_-@_-"/>
  </numFmts>
  <fonts count="29" x14ac:knownFonts="1">
    <font>
      <sz val="12"/>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2"/>
      <color theme="1"/>
      <name val="Arial"/>
      <family val="2"/>
    </font>
    <font>
      <b/>
      <sz val="12"/>
      <color theme="1"/>
      <name val="Arial"/>
      <family val="2"/>
    </font>
    <font>
      <b/>
      <sz val="16"/>
      <color theme="1"/>
      <name val="Arial"/>
      <family val="2"/>
    </font>
    <font>
      <b/>
      <sz val="18"/>
      <color theme="1"/>
      <name val="Arial"/>
      <family val="2"/>
    </font>
    <font>
      <b/>
      <sz val="14"/>
      <color theme="1"/>
      <name val="Arial"/>
      <family val="2"/>
    </font>
    <font>
      <sz val="10"/>
      <color theme="0"/>
      <name val="arial"/>
      <family val="2"/>
    </font>
    <font>
      <sz val="5"/>
      <color theme="1"/>
      <name val="arial"/>
      <family val="2"/>
    </font>
    <font>
      <sz val="8"/>
      <color theme="1"/>
      <name val="arial"/>
      <family val="2"/>
    </font>
    <font>
      <b/>
      <sz val="8"/>
      <color theme="1"/>
      <name val="arial"/>
      <family val="2"/>
    </font>
    <font>
      <sz val="12"/>
      <color theme="0"/>
      <name val="Arial"/>
      <family val="2"/>
    </font>
    <font>
      <sz val="5"/>
      <color theme="0"/>
      <name val="Arial"/>
      <family val="2"/>
    </font>
    <font>
      <sz val="15"/>
      <color theme="1"/>
      <name val="Arial"/>
      <family val="2"/>
    </font>
    <font>
      <sz val="13"/>
      <color theme="1"/>
      <name val="Arial"/>
      <family val="2"/>
    </font>
    <font>
      <sz val="10"/>
      <color theme="1"/>
      <name val="Times New Roman"/>
      <family val="1"/>
    </font>
    <font>
      <b/>
      <sz val="9"/>
      <color theme="1"/>
      <name val="arial"/>
      <family val="2"/>
    </font>
  </fonts>
  <fills count="17">
    <fill>
      <patternFill patternType="none"/>
    </fill>
    <fill>
      <patternFill patternType="gray125"/>
    </fill>
    <fill>
      <patternFill patternType="solid">
        <fgColor theme="9"/>
        <bgColor indexed="64"/>
      </patternFill>
    </fill>
    <fill>
      <patternFill patternType="solid">
        <fgColor theme="0" tint="-0.34998626667073579"/>
        <bgColor indexed="64"/>
      </patternFill>
    </fill>
    <fill>
      <patternFill patternType="solid">
        <fgColor theme="7"/>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39997558519241921"/>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3">
    <xf numFmtId="0" fontId="0" fillId="0" borderId="0"/>
    <xf numFmtId="41" fontId="14" fillId="0" borderId="0" applyFont="0" applyFill="0" applyBorder="0" applyAlignment="0" applyProtection="0"/>
    <xf numFmtId="9" fontId="14" fillId="0" borderId="0" applyFont="0" applyFill="0" applyBorder="0" applyAlignment="0" applyProtection="0"/>
  </cellStyleXfs>
  <cellXfs count="149">
    <xf numFmtId="0" fontId="0" fillId="0" borderId="0" xfId="0"/>
    <xf numFmtId="0" fontId="0" fillId="0" borderId="0" xfId="0" pivotButton="1"/>
    <xf numFmtId="0" fontId="12" fillId="0" borderId="0" xfId="0" applyFont="1"/>
    <xf numFmtId="0" fontId="12" fillId="0" borderId="0" xfId="0" applyFont="1" applyAlignment="1">
      <alignment horizontal="left"/>
    </xf>
    <xf numFmtId="164" fontId="12" fillId="0" borderId="0" xfId="0" applyNumberFormat="1" applyFont="1"/>
    <xf numFmtId="0" fontId="0" fillId="0" borderId="0" xfId="0" applyAlignment="1">
      <alignment horizontal="left"/>
    </xf>
    <xf numFmtId="0" fontId="0" fillId="0" borderId="0" xfId="0" applyAlignment="1">
      <alignment horizontal="center" vertical="center"/>
    </xf>
    <xf numFmtId="0" fontId="13" fillId="0" borderId="0" xfId="0" applyFont="1"/>
    <xf numFmtId="41" fontId="13" fillId="0" borderId="0" xfId="0" applyNumberFormat="1" applyFont="1"/>
    <xf numFmtId="42" fontId="13" fillId="0" borderId="0" xfId="0" applyNumberFormat="1" applyFont="1"/>
    <xf numFmtId="41" fontId="0" fillId="0" borderId="0" xfId="0" applyNumberFormat="1"/>
    <xf numFmtId="164" fontId="0" fillId="0" borderId="0" xfId="0" applyNumberFormat="1" applyAlignment="1">
      <alignment horizontal="center"/>
    </xf>
    <xf numFmtId="0" fontId="11" fillId="0" borderId="0" xfId="0" applyFont="1" applyAlignment="1">
      <alignment vertical="center" wrapText="1"/>
    </xf>
    <xf numFmtId="0" fontId="11" fillId="0" borderId="0" xfId="0" applyFont="1"/>
    <xf numFmtId="164" fontId="11" fillId="0" borderId="0" xfId="2" applyNumberFormat="1" applyFont="1"/>
    <xf numFmtId="164" fontId="11" fillId="0" borderId="0" xfId="0" applyNumberFormat="1" applyFont="1"/>
    <xf numFmtId="165" fontId="11" fillId="0" borderId="0" xfId="1" applyNumberFormat="1" applyFont="1"/>
    <xf numFmtId="0" fontId="10" fillId="0" borderId="0" xfId="0" applyFont="1"/>
    <xf numFmtId="0" fontId="20" fillId="0" borderId="0" xfId="0" applyFont="1"/>
    <xf numFmtId="0" fontId="0" fillId="0" borderId="0" xfId="0" applyAlignment="1">
      <alignment vertical="center"/>
    </xf>
    <xf numFmtId="0" fontId="18" fillId="0" borderId="0" xfId="0" applyFont="1" applyAlignment="1">
      <alignment horizontal="center" vertical="top"/>
    </xf>
    <xf numFmtId="0" fontId="23" fillId="9" borderId="0" xfId="0" applyFont="1" applyFill="1"/>
    <xf numFmtId="0" fontId="24" fillId="9" borderId="0" xfId="0" applyFont="1" applyFill="1"/>
    <xf numFmtId="0" fontId="19" fillId="9" borderId="0" xfId="0" applyFont="1" applyFill="1"/>
    <xf numFmtId="0" fontId="9" fillId="0" borderId="0" xfId="0" applyFont="1"/>
    <xf numFmtId="0" fontId="9" fillId="0" borderId="0" xfId="0" applyFont="1" applyAlignment="1">
      <alignment wrapText="1"/>
    </xf>
    <xf numFmtId="0" fontId="18" fillId="0" borderId="0" xfId="0" applyFont="1" applyFill="1" applyAlignment="1">
      <alignment vertical="center"/>
    </xf>
    <xf numFmtId="0" fontId="18" fillId="0" borderId="0" xfId="0" applyFont="1" applyFill="1" applyAlignment="1">
      <alignment vertical="center" wrapText="1"/>
    </xf>
    <xf numFmtId="41" fontId="8" fillId="7" borderId="0" xfId="0" applyNumberFormat="1" applyFont="1" applyFill="1"/>
    <xf numFmtId="0" fontId="8" fillId="7" borderId="0" xfId="0" applyFont="1" applyFill="1"/>
    <xf numFmtId="0" fontId="13" fillId="12" borderId="0" xfId="0" applyFont="1" applyFill="1" applyAlignment="1">
      <alignment horizontal="center" vertical="center" wrapText="1"/>
    </xf>
    <xf numFmtId="0" fontId="13" fillId="5" borderId="0" xfId="0" applyFont="1" applyFill="1" applyAlignment="1">
      <alignment horizontal="center" vertical="center" wrapText="1"/>
    </xf>
    <xf numFmtId="0" fontId="13" fillId="4" borderId="0" xfId="0" applyFont="1" applyFill="1" applyAlignment="1">
      <alignment horizontal="center" vertical="center" wrapText="1"/>
    </xf>
    <xf numFmtId="0" fontId="0" fillId="3" borderId="0" xfId="0" applyFont="1" applyFill="1" applyAlignment="1">
      <alignment horizontal="center" vertical="center" wrapText="1"/>
    </xf>
    <xf numFmtId="164" fontId="0" fillId="0" borderId="0" xfId="2" applyNumberFormat="1" applyFont="1"/>
    <xf numFmtId="0" fontId="7" fillId="7" borderId="0" xfId="0" applyFont="1" applyFill="1"/>
    <xf numFmtId="41" fontId="0" fillId="0" borderId="0" xfId="1" applyFont="1"/>
    <xf numFmtId="0" fontId="0" fillId="0" borderId="0" xfId="0" applyAlignment="1">
      <alignment horizontal="center" vertical="center" wrapText="1"/>
    </xf>
    <xf numFmtId="0" fontId="15" fillId="15" borderId="0" xfId="0" applyFont="1" applyFill="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justify" vertical="center" wrapText="1"/>
    </xf>
    <xf numFmtId="0" fontId="6" fillId="0" borderId="0" xfId="0" applyFont="1" applyAlignment="1">
      <alignment horizontal="justify" vertical="center"/>
    </xf>
    <xf numFmtId="0" fontId="28" fillId="15" borderId="0" xfId="0" applyFont="1" applyFill="1" applyAlignment="1">
      <alignment vertical="center"/>
    </xf>
    <xf numFmtId="0" fontId="4" fillId="0" borderId="0" xfId="0" pivotButton="1" applyFont="1"/>
    <xf numFmtId="0" fontId="4" fillId="0" borderId="0" xfId="0" applyFont="1"/>
    <xf numFmtId="41" fontId="4" fillId="0" borderId="0" xfId="0" applyNumberFormat="1" applyFont="1"/>
    <xf numFmtId="0" fontId="4" fillId="0" borderId="0" xfId="0" pivotButton="1" applyFont="1" applyAlignment="1">
      <alignment horizontal="center" vertical="center" wrapText="1"/>
    </xf>
    <xf numFmtId="42" fontId="4" fillId="0" borderId="0" xfId="0" applyNumberFormat="1" applyFont="1"/>
    <xf numFmtId="0" fontId="4" fillId="0" borderId="0" xfId="0" pivotButton="1" applyFont="1" applyAlignment="1">
      <alignment horizontal="center" vertical="center"/>
    </xf>
    <xf numFmtId="0" fontId="4" fillId="0" borderId="0" xfId="0" pivotButton="1" applyFont="1" applyAlignment="1">
      <alignment horizontal="left"/>
    </xf>
    <xf numFmtId="0" fontId="4" fillId="0" borderId="0" xfId="0" applyFont="1" applyAlignment="1">
      <alignment horizontal="left"/>
    </xf>
    <xf numFmtId="0" fontId="3" fillId="0" borderId="0" xfId="0" pivotButton="1" applyFont="1"/>
    <xf numFmtId="0" fontId="3" fillId="0" borderId="0" xfId="0" applyFont="1"/>
    <xf numFmtId="41" fontId="3" fillId="0" borderId="0" xfId="0" applyNumberFormat="1" applyFont="1"/>
    <xf numFmtId="164" fontId="3" fillId="0" borderId="0" xfId="0" applyNumberFormat="1" applyFont="1" applyAlignment="1">
      <alignment horizontal="center"/>
    </xf>
    <xf numFmtId="41" fontId="3"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41" fontId="3" fillId="0" borderId="0" xfId="0" applyNumberFormat="1" applyFont="1" applyAlignment="1">
      <alignment vertical="center"/>
    </xf>
    <xf numFmtId="164" fontId="3" fillId="0" borderId="0" xfId="0" applyNumberFormat="1" applyFont="1" applyAlignment="1">
      <alignment horizontal="center" vertical="center"/>
    </xf>
    <xf numFmtId="0" fontId="3" fillId="0" borderId="0" xfId="0" applyFont="1" applyAlignment="1">
      <alignment vertical="center"/>
    </xf>
    <xf numFmtId="0" fontId="3" fillId="3" borderId="0" xfId="0" applyFont="1" applyFill="1" applyAlignment="1">
      <alignment horizontal="center" vertical="center" wrapText="1"/>
    </xf>
    <xf numFmtId="41" fontId="3" fillId="3" borderId="0" xfId="0" applyNumberFormat="1" applyFont="1" applyFill="1" applyAlignment="1">
      <alignment horizontal="center" vertical="center" wrapText="1"/>
    </xf>
    <xf numFmtId="41" fontId="3" fillId="4" borderId="0" xfId="0" applyNumberFormat="1" applyFont="1" applyFill="1" applyAlignment="1">
      <alignment horizontal="center" vertical="center" wrapText="1"/>
    </xf>
    <xf numFmtId="164" fontId="3" fillId="4" borderId="0" xfId="0" applyNumberFormat="1" applyFont="1" applyFill="1" applyAlignment="1">
      <alignment horizontal="center" vertical="center" wrapText="1"/>
    </xf>
    <xf numFmtId="41" fontId="3" fillId="5" borderId="0" xfId="0" applyNumberFormat="1" applyFont="1" applyFill="1" applyAlignment="1">
      <alignment horizontal="center" vertical="center" wrapText="1"/>
    </xf>
    <xf numFmtId="164" fontId="3" fillId="5" borderId="0" xfId="0" applyNumberFormat="1" applyFont="1" applyFill="1" applyAlignment="1">
      <alignment horizontal="center" vertical="center" wrapText="1"/>
    </xf>
    <xf numFmtId="41" fontId="3" fillId="7" borderId="0" xfId="0" applyNumberFormat="1" applyFont="1" applyFill="1"/>
    <xf numFmtId="41" fontId="3" fillId="7" borderId="0" xfId="0" applyNumberFormat="1" applyFont="1" applyFill="1" applyAlignment="1">
      <alignment vertical="center"/>
    </xf>
    <xf numFmtId="0" fontId="3" fillId="7" borderId="0" xfId="0" applyFont="1" applyFill="1"/>
    <xf numFmtId="0" fontId="3" fillId="7" borderId="0" xfId="0" applyFont="1" applyFill="1" applyAlignment="1">
      <alignment vertical="center"/>
    </xf>
    <xf numFmtId="41" fontId="3" fillId="8" borderId="0" xfId="0" applyNumberFormat="1" applyFont="1" applyFill="1"/>
    <xf numFmtId="164" fontId="3" fillId="8" borderId="0" xfId="0" applyNumberFormat="1" applyFont="1" applyFill="1" applyAlignment="1">
      <alignment horizontal="center"/>
    </xf>
    <xf numFmtId="41" fontId="3" fillId="8" borderId="0" xfId="0" applyNumberFormat="1" applyFont="1" applyFill="1" applyAlignment="1">
      <alignment vertical="center"/>
    </xf>
    <xf numFmtId="164" fontId="3" fillId="8" borderId="0" xfId="0" applyNumberFormat="1" applyFont="1" applyFill="1" applyAlignment="1">
      <alignment horizontal="center" vertical="center"/>
    </xf>
    <xf numFmtId="41" fontId="3" fillId="13" borderId="0" xfId="0" applyNumberFormat="1" applyFont="1" applyFill="1"/>
    <xf numFmtId="164" fontId="3" fillId="13" borderId="0" xfId="0" applyNumberFormat="1" applyFont="1" applyFill="1" applyAlignment="1">
      <alignment horizontal="center"/>
    </xf>
    <xf numFmtId="41" fontId="3" fillId="13" borderId="0" xfId="0" applyNumberFormat="1" applyFont="1" applyFill="1" applyAlignment="1">
      <alignment vertical="center"/>
    </xf>
    <xf numFmtId="164" fontId="3" fillId="13" borderId="0" xfId="0" applyNumberFormat="1" applyFont="1" applyFill="1" applyAlignment="1">
      <alignment horizontal="center" vertical="center"/>
    </xf>
    <xf numFmtId="41" fontId="3" fillId="2" borderId="0" xfId="0" applyNumberFormat="1" applyFont="1" applyFill="1" applyAlignment="1">
      <alignment horizontal="center" vertical="center" wrapText="1"/>
    </xf>
    <xf numFmtId="164" fontId="3" fillId="2" borderId="0" xfId="0" applyNumberFormat="1" applyFont="1" applyFill="1" applyAlignment="1">
      <alignment horizontal="center" vertical="center" wrapText="1"/>
    </xf>
    <xf numFmtId="41" fontId="3" fillId="6" borderId="0" xfId="0" applyNumberFormat="1" applyFont="1" applyFill="1"/>
    <xf numFmtId="164" fontId="3" fillId="6" borderId="0" xfId="0" applyNumberFormat="1" applyFont="1" applyFill="1" applyAlignment="1">
      <alignment horizontal="center"/>
    </xf>
    <xf numFmtId="41" fontId="3" fillId="6" borderId="0" xfId="0" applyNumberFormat="1" applyFont="1" applyFill="1" applyAlignment="1">
      <alignment vertical="center"/>
    </xf>
    <xf numFmtId="164" fontId="3" fillId="6" borderId="0" xfId="0" applyNumberFormat="1" applyFont="1" applyFill="1" applyAlignment="1">
      <alignment horizontal="center" vertical="center"/>
    </xf>
    <xf numFmtId="0" fontId="3" fillId="0" borderId="0" xfId="0" applyFont="1" applyAlignment="1">
      <alignment horizontal="center"/>
    </xf>
    <xf numFmtId="0" fontId="3" fillId="0" borderId="0" xfId="0" pivotButton="1" applyFont="1" applyAlignment="1">
      <alignment horizontal="center"/>
    </xf>
    <xf numFmtId="0" fontId="3" fillId="0" borderId="0" xfId="0" applyFont="1" applyAlignment="1">
      <alignment horizontal="center" vertical="center" wrapText="1"/>
    </xf>
    <xf numFmtId="41" fontId="3" fillId="14" borderId="0" xfId="0" applyNumberFormat="1" applyFont="1" applyFill="1"/>
    <xf numFmtId="0" fontId="3" fillId="14" borderId="0" xfId="0" applyFont="1" applyFill="1"/>
    <xf numFmtId="41" fontId="3" fillId="15" borderId="0" xfId="0" applyNumberFormat="1" applyFont="1" applyFill="1"/>
    <xf numFmtId="0" fontId="3" fillId="12" borderId="0" xfId="0" applyFont="1" applyFill="1" applyAlignment="1">
      <alignment horizontal="center" vertical="center" wrapText="1"/>
    </xf>
    <xf numFmtId="164" fontId="3" fillId="15" borderId="0" xfId="0" applyNumberFormat="1" applyFont="1" applyFill="1" applyAlignment="1">
      <alignment horizontal="center"/>
    </xf>
    <xf numFmtId="0" fontId="13" fillId="0" borderId="0" xfId="0" applyFont="1" applyAlignment="1">
      <alignment horizontal="justify" vertical="center"/>
    </xf>
    <xf numFmtId="0" fontId="2" fillId="0" borderId="0" xfId="0" pivotButton="1" applyFont="1" applyAlignment="1">
      <alignment horizontal="center" vertical="center" wrapText="1"/>
    </xf>
    <xf numFmtId="43" fontId="2" fillId="0" borderId="0" xfId="0" applyNumberFormat="1" applyFont="1" applyAlignment="1">
      <alignment horizontal="center" vertical="center" wrapText="1"/>
    </xf>
    <xf numFmtId="0" fontId="2" fillId="0" borderId="0" xfId="0" applyFont="1" applyAlignment="1">
      <alignment horizontal="center" vertical="center"/>
    </xf>
    <xf numFmtId="0" fontId="2" fillId="0" borderId="0" xfId="0" pivotButton="1" applyFont="1" applyAlignment="1">
      <alignment horizontal="center" vertical="center"/>
    </xf>
    <xf numFmtId="43" fontId="2" fillId="0" borderId="0" xfId="0" applyNumberFormat="1" applyFont="1" applyAlignment="1">
      <alignment vertical="center"/>
    </xf>
    <xf numFmtId="43" fontId="2" fillId="0" borderId="0" xfId="0" applyNumberFormat="1" applyFont="1" applyAlignment="1">
      <alignment vertical="center" wrapText="1"/>
    </xf>
    <xf numFmtId="0" fontId="2" fillId="0" borderId="0" xfId="0" applyFont="1" applyAlignment="1">
      <alignment horizontal="center" vertical="center" wrapText="1"/>
    </xf>
    <xf numFmtId="167" fontId="2" fillId="0" borderId="0" xfId="0" applyNumberFormat="1" applyFont="1" applyAlignment="1">
      <alignment vertical="center"/>
    </xf>
    <xf numFmtId="167" fontId="2" fillId="0" borderId="0" xfId="0" applyNumberFormat="1" applyFont="1" applyAlignment="1">
      <alignment vertical="center" wrapText="1"/>
    </xf>
    <xf numFmtId="10" fontId="2" fillId="0" borderId="0" xfId="0" applyNumberFormat="1" applyFont="1" applyAlignment="1">
      <alignment vertical="center"/>
    </xf>
    <xf numFmtId="166" fontId="2" fillId="0" borderId="0" xfId="0" applyNumberFormat="1" applyFont="1" applyAlignment="1">
      <alignment vertical="center"/>
    </xf>
    <xf numFmtId="0" fontId="0" fillId="0" borderId="0" xfId="0" applyAlignment="1">
      <alignment horizontal="justify" vertical="center" wrapText="1"/>
    </xf>
    <xf numFmtId="0" fontId="0" fillId="0" borderId="0" xfId="0" applyAlignment="1">
      <alignment horizontal="justify" vertical="center"/>
    </xf>
    <xf numFmtId="0" fontId="15" fillId="14" borderId="0" xfId="0" applyFont="1" applyFill="1" applyAlignment="1">
      <alignment horizontal="center" vertical="center"/>
    </xf>
    <xf numFmtId="0" fontId="1" fillId="0" borderId="0" xfId="0" applyFont="1" applyAlignment="1">
      <alignment horizontal="justify" vertical="center"/>
    </xf>
    <xf numFmtId="0" fontId="16" fillId="11" borderId="0" xfId="0" applyFont="1" applyFill="1" applyAlignment="1">
      <alignment horizontal="center" vertical="center"/>
    </xf>
    <xf numFmtId="0" fontId="17" fillId="0" borderId="0" xfId="0" applyFont="1" applyAlignment="1">
      <alignment horizontal="center" vertical="top"/>
    </xf>
    <xf numFmtId="0" fontId="25" fillId="0" borderId="0" xfId="0" applyFont="1" applyAlignment="1">
      <alignment horizontal="center" vertical="top"/>
    </xf>
    <xf numFmtId="0" fontId="26" fillId="0" borderId="0" xfId="0" applyFont="1" applyAlignment="1">
      <alignment horizontal="center" vertical="top"/>
    </xf>
    <xf numFmtId="0" fontId="0" fillId="0" borderId="0" xfId="0" applyAlignment="1">
      <alignment wrapText="1"/>
    </xf>
    <xf numFmtId="0" fontId="15" fillId="16" borderId="0" xfId="0" applyFont="1" applyFill="1" applyAlignment="1">
      <alignment horizontal="center" vertical="center"/>
    </xf>
    <xf numFmtId="0" fontId="5" fillId="0" borderId="0" xfId="0" applyFont="1" applyAlignment="1">
      <alignment horizontal="justify" vertical="center" wrapText="1"/>
    </xf>
    <xf numFmtId="0" fontId="6" fillId="0" borderId="0" xfId="0" applyFont="1" applyAlignment="1">
      <alignment horizontal="justify" vertical="center" wrapText="1"/>
    </xf>
    <xf numFmtId="0" fontId="13" fillId="0" borderId="0" xfId="0" applyFont="1" applyAlignment="1">
      <alignment horizontal="justify" vertical="center"/>
    </xf>
    <xf numFmtId="0" fontId="15" fillId="6" borderId="0" xfId="0" applyFont="1" applyFill="1" applyAlignment="1">
      <alignment horizontal="center" vertical="center"/>
    </xf>
    <xf numFmtId="0" fontId="6" fillId="0" borderId="0" xfId="0" applyFont="1" applyAlignment="1">
      <alignment horizontal="justify" vertical="center"/>
    </xf>
    <xf numFmtId="164" fontId="13" fillId="13" borderId="2" xfId="2" applyNumberFormat="1" applyFont="1" applyFill="1" applyBorder="1" applyAlignment="1">
      <alignment horizontal="center" vertical="center"/>
    </xf>
    <xf numFmtId="164" fontId="13" fillId="13" borderId="1" xfId="2" applyNumberFormat="1" applyFont="1" applyFill="1" applyBorder="1" applyAlignment="1">
      <alignment horizontal="center" vertical="center"/>
    </xf>
    <xf numFmtId="0" fontId="8" fillId="7" borderId="0" xfId="0" applyFont="1" applyFill="1" applyAlignment="1">
      <alignment horizontal="left" vertical="center" wrapText="1"/>
    </xf>
    <xf numFmtId="41" fontId="8" fillId="7" borderId="0" xfId="1" applyFont="1" applyFill="1" applyAlignment="1">
      <alignment horizontal="center" vertical="center"/>
    </xf>
    <xf numFmtId="41" fontId="8" fillId="8" borderId="0" xfId="1" applyFont="1" applyFill="1" applyAlignment="1">
      <alignment horizontal="center" vertical="center"/>
    </xf>
    <xf numFmtId="164" fontId="8" fillId="8" borderId="0" xfId="2" applyNumberFormat="1" applyFont="1" applyFill="1" applyAlignment="1">
      <alignment horizontal="center" vertical="center"/>
    </xf>
    <xf numFmtId="41" fontId="8" fillId="13" borderId="0" xfId="1" applyFont="1" applyFill="1" applyAlignment="1">
      <alignment horizontal="center" vertical="center"/>
    </xf>
    <xf numFmtId="164" fontId="8" fillId="13" borderId="0" xfId="2" applyNumberFormat="1" applyFont="1" applyFill="1" applyAlignment="1">
      <alignment horizontal="center" vertical="center"/>
    </xf>
    <xf numFmtId="0" fontId="13" fillId="7" borderId="2" xfId="0" applyFont="1" applyFill="1" applyBorder="1" applyAlignment="1">
      <alignment horizontal="center" vertical="center"/>
    </xf>
    <xf numFmtId="0" fontId="13" fillId="7" borderId="1" xfId="0" applyFont="1" applyFill="1" applyBorder="1" applyAlignment="1">
      <alignment horizontal="center" vertical="center"/>
    </xf>
    <xf numFmtId="41" fontId="13" fillId="7" borderId="2" xfId="1" applyFont="1" applyFill="1" applyBorder="1" applyAlignment="1">
      <alignment horizontal="center" vertical="center"/>
    </xf>
    <xf numFmtId="41" fontId="13" fillId="7" borderId="1" xfId="1" applyFont="1" applyFill="1" applyBorder="1" applyAlignment="1">
      <alignment horizontal="center" vertical="center"/>
    </xf>
    <xf numFmtId="41" fontId="13" fillId="8" borderId="2" xfId="1" applyFont="1" applyFill="1" applyBorder="1" applyAlignment="1">
      <alignment horizontal="center" vertical="center"/>
    </xf>
    <xf numFmtId="41" fontId="13" fillId="8" borderId="1" xfId="1" applyFont="1" applyFill="1" applyBorder="1" applyAlignment="1">
      <alignment horizontal="center" vertical="center"/>
    </xf>
    <xf numFmtId="164" fontId="13" fillId="8" borderId="2" xfId="2" applyNumberFormat="1" applyFont="1" applyFill="1" applyBorder="1" applyAlignment="1">
      <alignment horizontal="center" vertical="center"/>
    </xf>
    <xf numFmtId="164" fontId="13" fillId="8" borderId="1" xfId="2" applyNumberFormat="1" applyFont="1" applyFill="1" applyBorder="1" applyAlignment="1">
      <alignment horizontal="center" vertical="center"/>
    </xf>
    <xf numFmtId="41" fontId="13" fillId="13" borderId="2" xfId="1" applyFont="1" applyFill="1" applyBorder="1" applyAlignment="1">
      <alignment horizontal="center" vertical="center"/>
    </xf>
    <xf numFmtId="41" fontId="13" fillId="13" borderId="1" xfId="1" applyFont="1" applyFill="1" applyBorder="1" applyAlignment="1">
      <alignment horizontal="center" vertical="center"/>
    </xf>
    <xf numFmtId="0" fontId="21" fillId="0" borderId="0" xfId="0" applyFont="1" applyAlignment="1">
      <alignment horizontal="left" vertical="center"/>
    </xf>
    <xf numFmtId="0" fontId="18" fillId="6" borderId="0" xfId="0" applyFont="1" applyFill="1" applyAlignment="1">
      <alignment horizontal="center" vertical="center"/>
    </xf>
    <xf numFmtId="0" fontId="18" fillId="10" borderId="0" xfId="0" applyFont="1" applyFill="1" applyAlignment="1">
      <alignment horizontal="center" vertical="center"/>
    </xf>
    <xf numFmtId="0" fontId="18" fillId="10" borderId="0" xfId="0" applyFont="1" applyFill="1" applyAlignment="1">
      <alignment horizontal="center" vertical="center" wrapText="1"/>
    </xf>
    <xf numFmtId="0" fontId="21" fillId="0" borderId="0" xfId="0" applyFont="1" applyAlignment="1" applyProtection="1">
      <alignment horizontal="justify" vertical="center" wrapText="1"/>
      <protection hidden="1"/>
    </xf>
    <xf numFmtId="0" fontId="15" fillId="12" borderId="0" xfId="0" applyFont="1" applyFill="1" applyAlignment="1">
      <alignment horizontal="center" vertical="center" wrapText="1"/>
    </xf>
    <xf numFmtId="0" fontId="15" fillId="6" borderId="0" xfId="0" applyFont="1" applyFill="1" applyAlignment="1">
      <alignment horizontal="center"/>
    </xf>
    <xf numFmtId="0" fontId="22" fillId="15" borderId="0" xfId="0" applyFont="1" applyFill="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8" fillId="15" borderId="0" xfId="0" applyFont="1" applyFill="1" applyAlignment="1">
      <alignment horizontal="left" vertical="center"/>
    </xf>
  </cellXfs>
  <cellStyles count="3">
    <cellStyle name="Millares [0]" xfId="1" builtinId="6"/>
    <cellStyle name="Normal" xfId="0" builtinId="0"/>
    <cellStyle name="Porcentaje" xfId="2" builtinId="5"/>
  </cellStyles>
  <dxfs count="425">
    <dxf>
      <numFmt numFmtId="32" formatCode="_-&quot;$&quot;\ * #,##0_-;\-&quot;$&quot;\ * #,##0_-;_-&quot;$&quot;\ * &quot;-&quot;_-;_-@_-"/>
    </dxf>
    <dxf>
      <alignment horizontal="center"/>
    </dxf>
    <dxf>
      <alignment horizontal="center"/>
    </dxf>
    <dxf>
      <alignment vertical="center"/>
    </dxf>
    <dxf>
      <alignment vertical="center"/>
    </dxf>
    <dxf>
      <alignment wrapText="1"/>
    </dxf>
    <dxf>
      <alignment wrapText="1"/>
    </dxf>
    <dxf>
      <font>
        <sz val="10"/>
      </font>
    </dxf>
    <dxf>
      <font>
        <sz val="10"/>
      </font>
    </dxf>
    <dxf>
      <font>
        <sz val="10"/>
      </font>
    </dxf>
    <dxf>
      <font>
        <sz val="10"/>
      </font>
    </dxf>
    <dxf>
      <font>
        <sz val="10"/>
      </font>
    </dxf>
    <dxf>
      <font>
        <sz val="10"/>
      </font>
    </dxf>
    <dxf>
      <numFmt numFmtId="33" formatCode="_-* #,##0_-;\-* #,##0_-;_-* &quot;-&quot;_-;_-@_-"/>
    </dxf>
    <dxf>
      <font>
        <b/>
      </font>
    </dxf>
    <dxf>
      <font>
        <b/>
      </font>
    </dxf>
    <dxf>
      <font>
        <b/>
      </font>
    </dxf>
    <dxf>
      <font>
        <b/>
      </font>
    </dxf>
    <dxf>
      <alignment horizontal="left"/>
    </dxf>
    <dxf>
      <alignment horizontal="left"/>
    </dxf>
    <dxf>
      <alignment horizontal="left"/>
    </dxf>
    <dxf>
      <alignment horizontal="left"/>
    </dxf>
    <dxf>
      <alignment horizontal="center"/>
    </dxf>
    <dxf>
      <alignment vertical="center"/>
    </dxf>
    <dxf>
      <numFmt numFmtId="32" formatCode="_-&quot;$&quot;\ * #,##0_-;\-&quot;$&quot;\ * #,##0_-;_-&quot;$&quot;\ * &quot;-&quot;_-;_-@_-"/>
    </dxf>
    <dxf>
      <numFmt numFmtId="32" formatCode="_-&quot;$&quot;\ * #,##0_-;\-&quot;$&quot;\ * #,##0_-;_-&quot;$&quot;\ * &quot;-&quot;_-;_-@_-"/>
    </dxf>
    <dxf>
      <alignment horizontal="center"/>
    </dxf>
    <dxf>
      <alignment horizontal="center"/>
    </dxf>
    <dxf>
      <alignment vertical="center"/>
    </dxf>
    <dxf>
      <alignment vertical="center"/>
    </dxf>
    <dxf>
      <alignment wrapText="1"/>
    </dxf>
    <dxf>
      <alignment wrapText="1"/>
    </dxf>
    <dxf>
      <font>
        <sz val="10"/>
      </font>
    </dxf>
    <dxf>
      <font>
        <sz val="10"/>
      </font>
    </dxf>
    <dxf>
      <font>
        <sz val="10"/>
      </font>
    </dxf>
    <dxf>
      <font>
        <sz val="10"/>
      </font>
    </dxf>
    <dxf>
      <font>
        <sz val="10"/>
      </font>
    </dxf>
    <dxf>
      <font>
        <sz val="10"/>
      </font>
    </dxf>
    <dxf>
      <numFmt numFmtId="33" formatCode="_-* #,##0_-;\-* #,##0_-;_-* &quot;-&quot;_-;_-@_-"/>
    </dxf>
    <dxf>
      <numFmt numFmtId="167" formatCode="_-* #,##0.0_-;\-* #,##0.0_-;_-* &quot;-&quot;??_-;_-@_-"/>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dxf>
    <dxf>
      <alignment vertical="center"/>
    </dxf>
    <dxf>
      <alignment wrapText="1"/>
    </dxf>
    <dxf>
      <alignment wrapText="1"/>
    </dxf>
    <dxf>
      <alignment wrapText="1"/>
    </dxf>
    <dxf>
      <alignment horizontal="center"/>
    </dxf>
    <dxf>
      <alignment horizontal="center"/>
    </dxf>
    <dxf>
      <numFmt numFmtId="35" formatCode="_-* #,##0.00_-;\-* #,##0.00_-;_-* &quot;-&quot;??_-;_-@_-"/>
    </dxf>
    <dxf>
      <numFmt numFmtId="14" formatCode="0.00%"/>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dxf>
    <dxf>
      <alignment vertical="center"/>
    </dxf>
    <dxf>
      <alignment wrapText="1"/>
    </dxf>
    <dxf>
      <alignment wrapText="1"/>
    </dxf>
    <dxf>
      <alignment horizontal="center"/>
    </dxf>
    <dxf>
      <alignment horizontal="center"/>
    </dxf>
    <dxf>
      <numFmt numFmtId="35" formatCode="_-* #,##0.00_-;\-* #,##0.00_-;_-* &quot;-&quot;??_-;_-@_-"/>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dxf>
    <dxf>
      <alignment vertical="center"/>
    </dxf>
    <dxf>
      <alignment wrapText="1"/>
    </dxf>
    <dxf>
      <alignment wrapText="1"/>
    </dxf>
    <dxf>
      <alignment wrapText="1"/>
    </dxf>
    <dxf>
      <alignment horizontal="center"/>
    </dxf>
    <dxf>
      <alignment horizontal="center"/>
    </dxf>
    <dxf>
      <numFmt numFmtId="35" formatCode="_-* #,##0.00_-;\-* #,##0.00_-;_-* &quot;-&quot;??_-;_-@_-"/>
    </dxf>
    <dxf>
      <numFmt numFmtId="166" formatCode="_-* #,##0_-;\-* #,##0_-;_-* &quot;-&quot;??_-;_-@_-"/>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alignment vertical="center"/>
    </dxf>
    <dxf>
      <alignment vertical="center"/>
    </dxf>
    <dxf>
      <alignment wrapText="1"/>
    </dxf>
    <dxf>
      <alignment wrapText="1"/>
    </dxf>
    <dxf>
      <alignment horizontal="center"/>
    </dxf>
    <dxf>
      <alignment horizontal="center"/>
    </dxf>
    <dxf>
      <numFmt numFmtId="35" formatCode="_-* #,##0.00_-;\-* #,##0.00_-;_-* &quot;-&quot;??_-;_-@_-"/>
    </dxf>
    <dxf>
      <fill>
        <patternFill>
          <bgColor theme="9"/>
        </patternFill>
      </fill>
    </dxf>
    <dxf>
      <fill>
        <patternFill>
          <bgColor theme="9" tint="0.59999389629810485"/>
        </patternFill>
      </fill>
    </dxf>
    <dxf>
      <fill>
        <patternFill>
          <bgColor theme="9" tint="0.59999389629810485"/>
        </patternFill>
      </fill>
    </dxf>
    <dxf>
      <fill>
        <patternFill patternType="solid">
          <bgColor theme="7" tint="0.59999389629810485"/>
        </patternFill>
      </fill>
    </dxf>
    <dxf>
      <fill>
        <patternFill patternType="solid">
          <bgColor theme="4" tint="0.79998168889431442"/>
        </patternFill>
      </fill>
    </dxf>
    <dxf>
      <alignment horizontal="center"/>
    </dxf>
    <dxf>
      <alignment horizontal="center"/>
    </dxf>
    <dxf>
      <numFmt numFmtId="164" formatCode="0.0%"/>
    </dxf>
    <dxf>
      <alignment horizontal="center"/>
    </dxf>
    <dxf>
      <numFmt numFmtId="164" formatCode="0.0%"/>
    </dxf>
    <dxf>
      <font>
        <sz val="10"/>
      </font>
      <numFmt numFmtId="33" formatCode="_-* #,##0_-;\-* #,##0_-;_-* &quot;-&quot;_-;_-@_-"/>
      <fill>
        <patternFill patternType="solid">
          <fgColor indexed="64"/>
          <bgColor theme="7"/>
        </patternFill>
      </fill>
      <alignment horizontal="center" vertical="center" wrapText="1"/>
    </dxf>
    <dxf>
      <numFmt numFmtId="164" formatCode="0.0%"/>
    </dxf>
    <dxf>
      <numFmt numFmtId="164" formatCode="0.0%"/>
    </dxf>
    <dxf>
      <alignment horizontal="center"/>
    </dxf>
    <dxf>
      <numFmt numFmtId="13" formatCode="0%"/>
    </dxf>
    <dxf>
      <font>
        <sz val="10"/>
      </font>
      <numFmt numFmtId="33" formatCode="_-* #,##0_-;\-* #,##0_-;_-* &quot;-&quot;_-;_-@_-"/>
      <fill>
        <patternFill patternType="solid">
          <fgColor indexed="64"/>
          <bgColor theme="9"/>
        </patternFill>
      </fill>
      <alignment vertical="center" wrapText="1"/>
    </dxf>
    <dxf>
      <alignment horizontal="center"/>
    </dxf>
    <dxf>
      <numFmt numFmtId="164" formatCode="0.0%"/>
    </dxf>
    <dxf>
      <fill>
        <patternFill patternType="solid">
          <bgColor theme="4" tint="0.79998168889431442"/>
        </patternFill>
      </fill>
    </dxf>
    <dxf>
      <numFmt numFmtId="164" formatCode="0.0%"/>
    </dxf>
    <dxf>
      <font>
        <sz val="10"/>
      </font>
      <numFmt numFmtId="164" formatCode="0.0%"/>
      <fill>
        <patternFill patternType="solid">
          <fgColor indexed="64"/>
          <bgColor theme="4" tint="0.39997558519241921"/>
        </patternFill>
      </fill>
      <alignment horizontal="center" vertical="center" wrapText="1"/>
    </dxf>
    <dxf>
      <fill>
        <patternFill patternType="solid">
          <bgColor theme="7"/>
        </patternFill>
      </fill>
    </dxf>
    <dxf>
      <fill>
        <patternFill patternType="solid">
          <bgColor theme="4" tint="0.39997558519241921"/>
        </patternFill>
      </fill>
    </dxf>
    <dxf>
      <fill>
        <patternFill>
          <bgColor theme="9"/>
        </patternFill>
      </fill>
    </dxf>
    <dxf>
      <fill>
        <patternFill>
          <bgColor theme="0" tint="-0.249977111117893"/>
        </patternFill>
      </fill>
    </dxf>
    <dxf>
      <fill>
        <patternFill>
          <bgColor theme="0" tint="-0.249977111117893"/>
        </patternFill>
      </fill>
    </dxf>
    <dxf>
      <fill>
        <patternFill patternType="solid">
          <bgColor theme="7" tint="0.59999389629810485"/>
        </patternFill>
      </fill>
    </dxf>
    <dxf>
      <fill>
        <patternFill patternType="solid">
          <bgColor theme="4" tint="0.79998168889431442"/>
        </patternFill>
      </fill>
    </dxf>
    <dxf>
      <fill>
        <patternFill patternType="solid">
          <bgColor theme="9" tint="0.59999389629810485"/>
        </patternFill>
      </fill>
    </dxf>
    <dxf>
      <fill>
        <patternFill patternType="solid">
          <bgColor theme="9" tint="0.59999389629810485"/>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sz val="10"/>
      </font>
    </dxf>
    <dxf>
      <font>
        <sz val="10"/>
      </font>
    </dxf>
    <dxf>
      <font>
        <sz val="10"/>
      </font>
    </dxf>
    <dxf>
      <font>
        <sz val="10"/>
      </font>
    </dxf>
    <dxf>
      <alignment horizontal="center"/>
    </dxf>
    <dxf>
      <alignment horizontal="center"/>
    </dxf>
    <dxf>
      <alignment vertical="center"/>
    </dxf>
    <dxf>
      <alignment vertical="center"/>
    </dxf>
    <dxf>
      <alignment wrapText="1"/>
    </dxf>
    <dxf>
      <alignment wrapText="1"/>
    </dxf>
    <dxf>
      <numFmt numFmtId="33" formatCode="_-* #,##0_-;\-* #,##0_-;_-* &quot;-&quot;_-;_-@_-"/>
    </dxf>
    <dxf>
      <numFmt numFmtId="33" formatCode="_-* #,##0_-;\-* #,##0_-;_-* &quot;-&quot;_-;_-@_-"/>
      <fill>
        <patternFill patternType="solid">
          <fgColor indexed="64"/>
          <bgColor theme="0" tint="-0.34998626667073579"/>
        </patternFill>
      </fill>
      <alignment horizontal="center" vertical="center" wrapText="1"/>
    </dxf>
    <dxf>
      <fill>
        <patternFill>
          <bgColor theme="7" tint="0.59999389629810485"/>
        </patternFill>
      </fill>
    </dxf>
    <dxf>
      <numFmt numFmtId="33" formatCode="_-* #,##0_-;\-* #,##0_-;_-* &quot;-&quot;_-;_-@_-"/>
      <fill>
        <patternFill patternType="solid">
          <fgColor indexed="64"/>
          <bgColor theme="0" tint="-0.34998626667073579"/>
        </patternFill>
      </fill>
      <alignment horizontal="center" vertical="center" wrapText="1"/>
    </dxf>
    <dxf>
      <alignment vertical="center"/>
    </dxf>
    <dxf>
      <alignment vertical="center"/>
    </dxf>
    <dxf>
      <fill>
        <patternFill patternType="solid">
          <bgColor theme="7" tint="0.79998168889431442"/>
        </patternFill>
      </fill>
    </dxf>
    <dxf>
      <fill>
        <patternFill>
          <bgColor theme="4" tint="0.79998168889431442"/>
        </patternFill>
      </fill>
    </dxf>
    <dxf>
      <fill>
        <patternFill patternType="solid">
          <bgColor theme="8" tint="0.7999816888943144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4" tint="0.39997558519241921"/>
        </patternFill>
      </fill>
    </dxf>
    <dxf>
      <fill>
        <patternFill patternType="solid">
          <bgColor theme="7"/>
        </patternFill>
      </fill>
    </dxf>
    <dxf>
      <fill>
        <patternFill patternType="solid">
          <bgColor theme="4" tint="-0.249977111117893"/>
        </patternFill>
      </fill>
    </dxf>
    <dxf>
      <fill>
        <patternFill patternType="solid">
          <bgColor theme="0" tint="-0.34998626667073579"/>
        </patternFill>
      </fill>
    </dxf>
    <dxf>
      <fill>
        <patternFill patternType="solid">
          <bgColor theme="0" tint="-0.34998626667073579"/>
        </patternFill>
      </fill>
    </dxf>
    <dxf>
      <alignment vertical="center"/>
    </dxf>
    <dxf>
      <alignment vertical="center"/>
    </dxf>
    <dxf>
      <alignment vertical="center"/>
    </dxf>
    <dxf>
      <alignment vertical="center"/>
    </dxf>
    <dxf>
      <alignment horizontal="center"/>
    </dxf>
    <dxf>
      <alignment horizontal="center"/>
    </dxf>
    <dxf>
      <alignment wrapText="1"/>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numFmt numFmtId="164" formatCode="0.0%"/>
    </dxf>
    <dxf>
      <numFmt numFmtId="164" formatCode="0.0%"/>
    </dxf>
    <dxf>
      <numFmt numFmtId="33" formatCode="_-* #,##0_-;\-* #,##0_-;_-* &quot;-&quot;_-;_-@_-"/>
    </dxf>
    <dxf>
      <numFmt numFmtId="33" formatCode="_-* #,##0_-;\-* #,##0_-;_-* &quot;-&quot;_-;_-@_-"/>
    </dxf>
    <dxf>
      <alignment horizontal="center"/>
    </dxf>
    <dxf>
      <numFmt numFmtId="164" formatCode="0.0%"/>
    </dxf>
    <dxf>
      <numFmt numFmtId="33" formatCode="_-* #,##0_-;\-* #,##0_-;_-* &quot;-&quot;_-;_-@_-"/>
    </dxf>
    <dxf>
      <font>
        <sz val="12"/>
      </font>
    </dxf>
    <dxf>
      <fill>
        <patternFill>
          <bgColor theme="7" tint="0.59999389629810485"/>
        </patternFill>
      </fill>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alignment vertical="center"/>
    </dxf>
    <dxf>
      <alignment vertical="center"/>
    </dxf>
    <dxf>
      <fill>
        <patternFill patternType="solid">
          <bgColor theme="7" tint="0.79998168889431442"/>
        </patternFill>
      </fill>
    </dxf>
    <dxf>
      <fill>
        <patternFill>
          <bgColor theme="4" tint="0.79998168889431442"/>
        </patternFill>
      </fill>
    </dxf>
    <dxf>
      <fill>
        <patternFill patternType="solid">
          <bgColor theme="8" tint="0.7999816888943144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4" tint="0.39997558519241921"/>
        </patternFill>
      </fill>
    </dxf>
    <dxf>
      <fill>
        <patternFill patternType="solid">
          <bgColor theme="7"/>
        </patternFill>
      </fill>
    </dxf>
    <dxf>
      <fill>
        <patternFill patternType="solid">
          <bgColor theme="4" tint="-0.249977111117893"/>
        </patternFill>
      </fill>
    </dxf>
    <dxf>
      <fill>
        <patternFill patternType="solid">
          <bgColor theme="0" tint="-0.34998626667073579"/>
        </patternFill>
      </fill>
    </dxf>
    <dxf>
      <fill>
        <patternFill patternType="solid">
          <bgColor theme="0" tint="-0.34998626667073579"/>
        </patternFill>
      </fill>
    </dxf>
    <dxf>
      <alignment vertical="center"/>
    </dxf>
    <dxf>
      <alignment vertical="center"/>
    </dxf>
    <dxf>
      <alignment vertical="center"/>
    </dxf>
    <dxf>
      <alignment vertical="center"/>
    </dxf>
    <dxf>
      <alignment horizontal="center"/>
    </dxf>
    <dxf>
      <alignment horizontal="center"/>
    </dxf>
    <dxf>
      <alignment wrapText="1"/>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numFmt numFmtId="164" formatCode="0.0%"/>
    </dxf>
    <dxf>
      <numFmt numFmtId="164" formatCode="0.0%"/>
    </dxf>
    <dxf>
      <numFmt numFmtId="33" formatCode="_-* #,##0_-;\-* #,##0_-;_-* &quot;-&quot;_-;_-@_-"/>
    </dxf>
    <dxf>
      <numFmt numFmtId="33" formatCode="_-* #,##0_-;\-* #,##0_-;_-* &quot;-&quot;_-;_-@_-"/>
    </dxf>
    <dxf>
      <alignment horizontal="center"/>
    </dxf>
    <dxf>
      <numFmt numFmtId="164" formatCode="0.0%"/>
    </dxf>
    <dxf>
      <numFmt numFmtId="33" formatCode="_-* #,##0_-;\-* #,##0_-;_-* &quot;-&quot;_-;_-@_-"/>
    </dxf>
    <dxf>
      <fill>
        <patternFill>
          <bgColor theme="7" tint="0.59999389629810485"/>
        </patternFill>
      </fill>
    </dxf>
    <dxf>
      <alignment vertical="center"/>
    </dxf>
    <dxf>
      <alignment vertical="center"/>
    </dxf>
    <dxf>
      <alignment vertical="center"/>
    </dxf>
    <dxf>
      <numFmt numFmtId="33" formatCode="_-* #,##0_-;\-* #,##0_-;_-* &quot;-&quot;_-;_-@_-"/>
      <fill>
        <patternFill patternType="solid">
          <fgColor indexed="64"/>
          <bgColor theme="0" tint="-0.34998626667073579"/>
        </patternFill>
      </fill>
      <alignment horizontal="center" vertical="center" wrapText="1"/>
    </dxf>
    <dxf>
      <alignment vertical="center"/>
    </dxf>
    <dxf>
      <alignment vertical="center"/>
    </dxf>
    <dxf>
      <fill>
        <patternFill patternType="solid">
          <bgColor theme="7" tint="0.79998168889431442"/>
        </patternFill>
      </fill>
    </dxf>
    <dxf>
      <fill>
        <patternFill>
          <bgColor theme="4" tint="0.79998168889431442"/>
        </patternFill>
      </fill>
    </dxf>
    <dxf>
      <fill>
        <patternFill patternType="solid">
          <bgColor theme="8" tint="0.7999816888943144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4" tint="0.39997558519241921"/>
        </patternFill>
      </fill>
    </dxf>
    <dxf>
      <fill>
        <patternFill patternType="solid">
          <bgColor theme="7"/>
        </patternFill>
      </fill>
    </dxf>
    <dxf>
      <fill>
        <patternFill patternType="solid">
          <bgColor theme="4" tint="-0.249977111117893"/>
        </patternFill>
      </fill>
    </dxf>
    <dxf>
      <fill>
        <patternFill patternType="solid">
          <bgColor theme="0" tint="-0.34998626667073579"/>
        </patternFill>
      </fill>
    </dxf>
    <dxf>
      <fill>
        <patternFill patternType="solid">
          <bgColor theme="0" tint="-0.34998626667073579"/>
        </patternFill>
      </fill>
    </dxf>
    <dxf>
      <alignment vertical="center"/>
    </dxf>
    <dxf>
      <alignment vertical="center"/>
    </dxf>
    <dxf>
      <alignment vertical="center"/>
    </dxf>
    <dxf>
      <alignment vertical="center"/>
    </dxf>
    <dxf>
      <alignment horizontal="center"/>
    </dxf>
    <dxf>
      <alignment horizontal="center"/>
    </dxf>
    <dxf>
      <alignment wrapText="1"/>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horizontal="center"/>
    </dxf>
    <dxf>
      <numFmt numFmtId="164" formatCode="0.0%"/>
    </dxf>
    <dxf>
      <numFmt numFmtId="164" formatCode="0.0%"/>
    </dxf>
    <dxf>
      <numFmt numFmtId="33" formatCode="_-* #,##0_-;\-* #,##0_-;_-* &quot;-&quot;_-;_-@_-"/>
    </dxf>
    <dxf>
      <numFmt numFmtId="33" formatCode="_-* #,##0_-;\-* #,##0_-;_-* &quot;-&quot;_-;_-@_-"/>
    </dxf>
    <dxf>
      <alignment horizontal="center"/>
    </dxf>
    <dxf>
      <numFmt numFmtId="164" formatCode="0.0%"/>
    </dxf>
    <dxf>
      <numFmt numFmtId="33" formatCode="_-* #,##0_-;\-* #,##0_-;_-* &quot;-&quot;_-;_-@_-"/>
    </dxf>
    <dxf>
      <font>
        <sz val="12"/>
      </font>
    </dxf>
    <dxf>
      <font>
        <color theme="0"/>
      </font>
    </dxf>
    <dxf>
      <font>
        <color theme="0"/>
      </font>
    </dxf>
    <dxf>
      <fill>
        <patternFill patternType="solid">
          <bgColor theme="0"/>
        </patternFill>
      </fill>
    </dxf>
    <dxf>
      <fill>
        <patternFill patternType="solid">
          <bgColor theme="0"/>
        </patternFill>
      </fill>
    </dxf>
    <dxf>
      <alignment vertical="center"/>
    </dxf>
    <dxf>
      <alignment vertical="cent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9" tint="0.79998168889431442"/>
        </patternFill>
      </fill>
    </dxf>
    <dxf>
      <fill>
        <patternFill>
          <bgColor theme="0" tint="-0.34998626667073579"/>
        </patternFill>
      </fill>
    </dxf>
    <dxf>
      <fill>
        <patternFill>
          <bgColor theme="0" tint="-0.34998626667073579"/>
        </patternFill>
      </fill>
    </dxf>
    <dxf>
      <fill>
        <patternFill patternType="solid">
          <bgColor theme="9"/>
        </patternFill>
      </fill>
    </dxf>
    <dxf>
      <fill>
        <patternFill patternType="solid">
          <bgColor theme="9"/>
        </patternFill>
      </fill>
    </dxf>
    <dxf>
      <alignment vertical="center"/>
    </dxf>
    <dxf>
      <alignment vertical="center"/>
    </dxf>
    <dxf>
      <font>
        <sz val="10"/>
      </font>
    </dxf>
    <dxf>
      <font>
        <sz val="10"/>
      </font>
    </dxf>
    <dxf>
      <font>
        <sz val="10"/>
      </font>
    </dxf>
    <dxf>
      <font>
        <sz val="10"/>
      </font>
    </dxf>
    <dxf>
      <font>
        <sz val="10"/>
      </font>
    </dxf>
    <dxf>
      <font>
        <sz val="10"/>
      </font>
    </dxf>
    <dxf>
      <alignment horizontal="center"/>
    </dxf>
    <dxf>
      <alignment horizontal="center"/>
    </dxf>
    <dxf>
      <alignment vertical="center"/>
    </dxf>
    <dxf>
      <alignment vertical="center"/>
    </dxf>
    <dxf>
      <alignment wrapText="1"/>
    </dxf>
    <dxf>
      <alignment wrapText="1"/>
    </dxf>
    <dxf>
      <alignment horizontal="center"/>
    </dxf>
    <dxf>
      <numFmt numFmtId="164" formatCode="0.0%"/>
    </dxf>
    <dxf>
      <numFmt numFmtId="33" formatCode="_-* #,##0_-;\-* #,##0_-;_-* &quot;-&quot;_-;_-@_-"/>
    </dxf>
    <dxf>
      <alignment horizontal="center"/>
    </dxf>
    <dxf>
      <numFmt numFmtId="164" formatCode="0.0%"/>
    </dxf>
    <dxf>
      <numFmt numFmtId="33" formatCode="_-* #,##0_-;\-* #,##0_-;_-* &quot;-&quot;_-;_-@_-"/>
    </dxf>
    <dxf>
      <alignment horizontal="center"/>
    </dxf>
    <dxf>
      <alignment horizontal="center"/>
    </dxf>
    <dxf>
      <numFmt numFmtId="164" formatCode="0.0%"/>
    </dxf>
    <dxf>
      <numFmt numFmtId="164" formatCode="0.0%"/>
    </dxf>
    <dxf>
      <numFmt numFmtId="33" formatCode="_-* #,##0_-;\-* #,##0_-;_-* &quot;-&quot;_-;_-@_-"/>
    </dxf>
    <dxf>
      <numFmt numFmtId="33" formatCode="_-* #,##0_-;\-* #,##0_-;_-* &quot;-&quot;_-;_-@_-"/>
    </dxf>
    <dxf>
      <alignment horizontal="center"/>
    </dxf>
    <dxf>
      <numFmt numFmtId="164" formatCode="0.0%"/>
    </dxf>
    <dxf>
      <numFmt numFmtId="33" formatCode="_-* #,##0_-;\-* #,##0_-;_-* &quot;-&quot;_-;_-@_-"/>
    </dxf>
    <dxf>
      <alignment horizontal="center"/>
    </dxf>
    <dxf>
      <numFmt numFmtId="164" formatCode="0.0%"/>
    </dxf>
    <dxf>
      <numFmt numFmtId="33" formatCode="_-* #,##0_-;\-* #,##0_-;_-* &quot;-&quot;_-;_-@_-"/>
    </dxf>
    <dxf>
      <alignment horizontal="center"/>
    </dxf>
    <dxf>
      <numFmt numFmtId="164" formatCode="0.0%"/>
    </dxf>
    <dxf>
      <numFmt numFmtId="33" formatCode="_-* #,##0_-;\-* #,##0_-;_-* &quot;-&quot;_-;_-@_-"/>
    </dxf>
    <dxf>
      <alignment vertical="center"/>
    </dxf>
    <dxf>
      <alignment horizontal="left"/>
    </dxf>
    <dxf>
      <alignment wrapText="1"/>
    </dxf>
    <dxf>
      <alignment horizontal="center"/>
    </dxf>
    <dxf>
      <alignment vertical="center"/>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numFmt numFmtId="164" formatCode="0.0%"/>
    </dxf>
    <dxf>
      <numFmt numFmtId="33" formatCode="_-* #,##0_-;\-* #,##0_-;_-* &quot;-&quot;_-;_-@_-"/>
    </dxf>
    <dxf>
      <font>
        <strike val="0"/>
        <color theme="0"/>
      </font>
      <fill>
        <patternFill>
          <bgColor theme="0"/>
        </patternFill>
      </fill>
      <border diagonalUp="0" diagonalDown="0">
        <left/>
        <right/>
        <top/>
        <bottom/>
        <vertical/>
        <horizontal/>
      </border>
    </dxf>
    <dxf>
      <font>
        <name val="Century Gothic"/>
        <family val="2"/>
        <scheme val="none"/>
      </font>
    </dxf>
  </dxfs>
  <tableStyles count="3" defaultTableStyle="TableStyleMedium2" defaultPivotStyle="PivotStyleLight16">
    <tableStyle name="Estilo de segmentación de datos 1" pivot="0" table="0" count="6" xr9:uid="{345D8452-AFBB-41ED-A2FA-6F89F1DF75C5}">
      <tableStyleElement type="wholeTable" dxfId="424"/>
    </tableStyle>
    <tableStyle name="Estilo de segmentación de datos 2" pivot="0" table="0" count="1" xr9:uid="{7924887B-8942-4595-9CB9-0C8027638400}"/>
    <tableStyle name="Estilo de tabla 1" pivot="0" count="1" xr9:uid="{E1FD40DF-CB30-489A-A08E-16F5E7B15E93}">
      <tableStyleElement type="wholeTable" dxfId="423"/>
    </tableStyle>
  </tableStyles>
  <colors>
    <mruColors>
      <color rgb="FFFBEDE9"/>
    </mruColors>
  </colors>
  <extLst>
    <ext xmlns:x14="http://schemas.microsoft.com/office/spreadsheetml/2009/9/main" uri="{46F421CA-312F-682f-3DD2-61675219B42D}">
      <x14:dxfs count="6">
        <dxf>
          <font>
            <sz val="10"/>
          </font>
        </dxf>
        <dxf>
          <font>
            <color theme="0"/>
          </font>
        </dxf>
        <dxf>
          <font>
            <color theme="0"/>
          </font>
        </dxf>
        <dxf>
          <font>
            <b/>
            <i val="0"/>
            <sz val="10"/>
            <name val="Century Gothic"/>
            <family val="2"/>
            <scheme val="none"/>
          </font>
          <fill>
            <patternFill>
              <bgColor theme="6" tint="0.39994506668294322"/>
            </patternFill>
          </fill>
          <border>
            <left style="dotted">
              <color auto="1"/>
            </left>
            <right style="dotted">
              <color auto="1"/>
            </right>
            <top style="dotted">
              <color auto="1"/>
            </top>
            <bottom style="dotted">
              <color auto="1"/>
            </bottom>
          </border>
        </dxf>
        <dxf>
          <font>
            <color theme="0"/>
          </font>
        </dxf>
        <dxf>
          <font>
            <b val="0"/>
            <i val="0"/>
            <sz val="10"/>
            <name val="Century Gothic"/>
            <family val="2"/>
            <scheme val="none"/>
          </font>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5"/>
            <x14:slicerStyleElement type="unselectedItemWithNoData" dxfId="4"/>
            <x14:slicerStyleElement type="selectedItemWithData" dxfId="3"/>
            <x14:slicerStyleElement type="hoveredUnselectedItemWithNoData" dxfId="2"/>
            <x14:slicerStyleElement type="hoveredSelectedItemWithNoData" dxfId="1"/>
          </x14:slicerStyleElements>
        </x14:slicerStyle>
        <x14:slicerStyle name="Estilo de segmentación de datos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7.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07/relationships/slicerCache" Target="slicerCaches/slicerCache3.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8.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Ejecución Presupuestal &amp; Deuda.xlsx]WorkSheet!GraficoGastos</c:name>
    <c:fmtId val="0"/>
  </c:pivotSource>
  <c:chart>
    <c:autoTitleDeleted val="1"/>
    <c:pivotFmts>
      <c:pivotFmt>
        <c:idx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6350" cap="flat" cmpd="sng" algn="ctr">
            <a:solidFill>
              <a:schemeClr val="accent3"/>
            </a:solidFill>
            <a:prstDash val="solid"/>
            <a:miter lim="800000"/>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noFill/>
            <a:round/>
          </a:ln>
          <a:effectLst>
            <a:outerShdw blurRad="57150" dist="19050" dir="5400000" algn="ctr" rotWithShape="0">
              <a:srgbClr val="000000">
                <a:alpha val="63000"/>
              </a:srgbClr>
            </a:outerShdw>
          </a:effectLst>
        </c:spPr>
        <c:marker>
          <c:symbol val="circle"/>
          <c:size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lumMod val="75000"/>
                    </a:schemeClr>
                  </a:solidFill>
                  <a:latin typeface="Century Gothic" panose="020B0502020202020204" pitchFamily="34" charset="0"/>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6350" cap="flat" cmpd="sng" algn="ctr">
            <a:solidFill>
              <a:schemeClr val="accent3"/>
            </a:solidFill>
            <a:prstDash val="solid"/>
            <a:miter lim="800000"/>
          </a:ln>
          <a:effectLst/>
        </c:spPr>
      </c:pivotFmt>
      <c:pivotFmt>
        <c:idx val="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6350" cap="flat" cmpd="sng" algn="ctr">
            <a:solidFill>
              <a:schemeClr val="accent3"/>
            </a:solidFill>
            <a:prstDash val="solid"/>
            <a:miter lim="800000"/>
          </a:ln>
          <a:effectLst/>
        </c:spPr>
      </c:pivotFmt>
      <c:pivotFmt>
        <c:idx val="9"/>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6350" cap="flat" cmpd="sng" algn="ctr">
            <a:solidFill>
              <a:schemeClr val="accent3"/>
            </a:solidFill>
            <a:prstDash val="solid"/>
            <a:miter lim="800000"/>
          </a:ln>
          <a:effectLst/>
        </c:spPr>
      </c:pivotFmt>
      <c:pivotFmt>
        <c:idx val="1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ln w="28575" cap="rnd">
            <a:noFill/>
            <a:round/>
          </a:ln>
          <a:effectLst>
            <a:outerShdw blurRad="57150" dist="19050" dir="5400000" algn="ctr" rotWithShape="0">
              <a:srgbClr val="000000">
                <a:alpha val="63000"/>
              </a:srgbClr>
            </a:outerShdw>
          </a:effectLst>
        </c:spPr>
        <c:marker>
          <c:symbol val="diamond"/>
          <c:size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4">
                      <a:lumMod val="75000"/>
                    </a:schemeClr>
                  </a:solidFill>
                  <a:latin typeface="Century Gothic" panose="020B0502020202020204" pitchFamily="34" charset="0"/>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manualLayout>
          <c:layoutTarget val="inner"/>
          <c:xMode val="edge"/>
          <c:yMode val="edge"/>
          <c:x val="0.21028314144985344"/>
          <c:y val="3.7678110758492034E-2"/>
          <c:w val="0.78971685855014651"/>
          <c:h val="0.67201617503849087"/>
        </c:manualLayout>
      </c:layout>
      <c:barChart>
        <c:barDir val="col"/>
        <c:grouping val="clustered"/>
        <c:varyColors val="0"/>
        <c:ser>
          <c:idx val="0"/>
          <c:order val="0"/>
          <c:tx>
            <c:strRef>
              <c:f>WorkSheet!$C$44:$C$45</c:f>
              <c:strCache>
                <c:ptCount val="1"/>
                <c:pt idx="0">
                  <c:v> Apropiación Vigente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6350" cap="flat" cmpd="sng" algn="ctr">
              <a:solidFill>
                <a:schemeClr val="accent3"/>
              </a:solidFill>
              <a:prstDash val="solid"/>
              <a:miter lim="800000"/>
            </a:ln>
            <a:effectLst/>
          </c:spPr>
          <c:invertIfNegative val="0"/>
          <c:cat>
            <c:strRef>
              <c:f>WorkSheet!$B$46:$B$52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WorkSheet!$C$46:$C$52</c:f>
              <c:numCache>
                <c:formatCode>_(* #,##0_);_(* \(#,##0\);_(* "-"_);_(@_)</c:formatCode>
                <c:ptCount val="6"/>
                <c:pt idx="0">
                  <c:v>16245386.341391001</c:v>
                </c:pt>
                <c:pt idx="1">
                  <c:v>7858646.7546500005</c:v>
                </c:pt>
                <c:pt idx="2">
                  <c:v>397051.54982499999</c:v>
                </c:pt>
                <c:pt idx="3">
                  <c:v>176646.42</c:v>
                </c:pt>
                <c:pt idx="4">
                  <c:v>13971072.239475999</c:v>
                </c:pt>
                <c:pt idx="5">
                  <c:v>2792257.7118370002</c:v>
                </c:pt>
              </c:numCache>
            </c:numRef>
          </c:val>
          <c:extLst>
            <c:ext xmlns:c16="http://schemas.microsoft.com/office/drawing/2014/chart" uri="{C3380CC4-5D6E-409C-BE32-E72D297353CC}">
              <c16:uniqueId val="{00000000-653D-473E-BE72-BBB81DD96659}"/>
            </c:ext>
          </c:extLst>
        </c:ser>
        <c:ser>
          <c:idx val="1"/>
          <c:order val="1"/>
          <c:tx>
            <c:strRef>
              <c:f>WorkSheet!$D$44:$D$45</c:f>
              <c:strCache>
                <c:ptCount val="1"/>
                <c:pt idx="0">
                  <c:v> Compromisos Acumulados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WorkSheet!$B$46:$B$52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WorkSheet!$D$46:$D$52</c:f>
              <c:numCache>
                <c:formatCode>_(* #,##0_);_(* \(#,##0\);_(* "-"_);_(@_)</c:formatCode>
                <c:ptCount val="6"/>
                <c:pt idx="0">
                  <c:v>15388373.588873999</c:v>
                </c:pt>
                <c:pt idx="1">
                  <c:v>7116263.2860769993</c:v>
                </c:pt>
                <c:pt idx="2">
                  <c:v>342305.26286900003</c:v>
                </c:pt>
                <c:pt idx="3">
                  <c:v>176009.162599</c:v>
                </c:pt>
                <c:pt idx="4">
                  <c:v>11620768.258538999</c:v>
                </c:pt>
                <c:pt idx="5">
                  <c:v>2534533.6059910003</c:v>
                </c:pt>
              </c:numCache>
            </c:numRef>
          </c:val>
          <c:extLst>
            <c:ext xmlns:c16="http://schemas.microsoft.com/office/drawing/2014/chart" uri="{C3380CC4-5D6E-409C-BE32-E72D297353CC}">
              <c16:uniqueId val="{00000001-653D-473E-BE72-BBB81DD96659}"/>
            </c:ext>
          </c:extLst>
        </c:ser>
        <c:ser>
          <c:idx val="3"/>
          <c:order val="3"/>
          <c:tx>
            <c:strRef>
              <c:f>WorkSheet!$F$44:$F$45</c:f>
              <c:strCache>
                <c:ptCount val="1"/>
                <c:pt idx="0">
                  <c:v> Giros Acumulados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WorkSheet!$B$46:$B$52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WorkSheet!$F$46:$F$52</c:f>
              <c:numCache>
                <c:formatCode>_(* #,##0_);_(* \(#,##0\);_(* "-"_);_(@_)</c:formatCode>
                <c:ptCount val="6"/>
                <c:pt idx="0">
                  <c:v>13758299.544321999</c:v>
                </c:pt>
                <c:pt idx="1">
                  <c:v>5250822.6231999993</c:v>
                </c:pt>
                <c:pt idx="2">
                  <c:v>317378.99461499997</c:v>
                </c:pt>
                <c:pt idx="3">
                  <c:v>173176.72655399999</c:v>
                </c:pt>
                <c:pt idx="4">
                  <c:v>8128340.3890559999</c:v>
                </c:pt>
                <c:pt idx="5">
                  <c:v>1819410.137994</c:v>
                </c:pt>
              </c:numCache>
            </c:numRef>
          </c:val>
          <c:extLst>
            <c:ext xmlns:c16="http://schemas.microsoft.com/office/drawing/2014/chart" uri="{C3380CC4-5D6E-409C-BE32-E72D297353CC}">
              <c16:uniqueId val="{0000000B-653D-473E-BE72-BBB81DD96659}"/>
            </c:ext>
          </c:extLst>
        </c:ser>
        <c:dLbls>
          <c:showLegendKey val="0"/>
          <c:showVal val="0"/>
          <c:showCatName val="0"/>
          <c:showSerName val="0"/>
          <c:showPercent val="0"/>
          <c:showBubbleSize val="0"/>
        </c:dLbls>
        <c:gapWidth val="100"/>
        <c:overlap val="100"/>
        <c:axId val="241724479"/>
        <c:axId val="241721567"/>
      </c:barChart>
      <c:lineChart>
        <c:grouping val="standard"/>
        <c:varyColors val="0"/>
        <c:ser>
          <c:idx val="2"/>
          <c:order val="2"/>
          <c:tx>
            <c:strRef>
              <c:f>WorkSheet!$E$44:$E$45</c:f>
              <c:strCache>
                <c:ptCount val="1"/>
                <c:pt idx="0">
                  <c:v> % Ejecución</c:v>
                </c:pt>
              </c:strCache>
            </c:strRef>
          </c:tx>
          <c:spPr>
            <a:ln w="28575" cap="rnd">
              <a:noFill/>
              <a:round/>
            </a:ln>
            <a:effectLst>
              <a:outerShdw blurRad="57150" dist="19050" dir="5400000" algn="ctr" rotWithShape="0">
                <a:srgbClr val="000000">
                  <a:alpha val="63000"/>
                </a:srgbClr>
              </a:outerShdw>
            </a:effectLst>
          </c:spPr>
          <c:marker>
            <c:symbol val="circle"/>
            <c:size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lumMod val="75000"/>
                      </a:schemeClr>
                    </a:solidFill>
                    <a:latin typeface="Century Gothic" panose="020B0502020202020204" pitchFamily="34" charset="0"/>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WorkSheet!$B$46:$B$52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WorkSheet!$E$46:$E$52</c:f>
              <c:numCache>
                <c:formatCode>0.0%</c:formatCode>
                <c:ptCount val="6"/>
                <c:pt idx="0">
                  <c:v>0.94724577584631209</c:v>
                </c:pt>
                <c:pt idx="1">
                  <c:v>0.90553291275832837</c:v>
                </c:pt>
                <c:pt idx="2">
                  <c:v>0.86211793662528369</c:v>
                </c:pt>
                <c:pt idx="3">
                  <c:v>0.99639246919920588</c:v>
                </c:pt>
                <c:pt idx="4">
                  <c:v>0.83177354317186247</c:v>
                </c:pt>
                <c:pt idx="5">
                  <c:v>0.90770045875298322</c:v>
                </c:pt>
              </c:numCache>
            </c:numRef>
          </c:val>
          <c:smooth val="0"/>
          <c:extLst>
            <c:ext xmlns:c16="http://schemas.microsoft.com/office/drawing/2014/chart" uri="{C3380CC4-5D6E-409C-BE32-E72D297353CC}">
              <c16:uniqueId val="{00000002-653D-473E-BE72-BBB81DD96659}"/>
            </c:ext>
          </c:extLst>
        </c:ser>
        <c:ser>
          <c:idx val="4"/>
          <c:order val="4"/>
          <c:tx>
            <c:strRef>
              <c:f>WorkSheet!$G$44:$G$45</c:f>
              <c:strCache>
                <c:ptCount val="1"/>
                <c:pt idx="0">
                  <c:v> % Giros</c:v>
                </c:pt>
              </c:strCache>
            </c:strRef>
          </c:tx>
          <c:spPr>
            <a:ln w="28575" cap="rnd">
              <a:noFill/>
              <a:round/>
            </a:ln>
            <a:effectLst>
              <a:outerShdw blurRad="57150" dist="19050" dir="5400000" algn="ctr" rotWithShape="0">
                <a:srgbClr val="000000">
                  <a:alpha val="63000"/>
                </a:srgbClr>
              </a:outerShdw>
            </a:effectLst>
          </c:spPr>
          <c:marker>
            <c:symbol val="diamond"/>
            <c:size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4">
                        <a:lumMod val="75000"/>
                      </a:schemeClr>
                    </a:solidFill>
                    <a:latin typeface="Century Gothic" panose="020B050202020202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WorkSheet!$B$46:$B$52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WorkSheet!$G$46:$G$52</c:f>
              <c:numCache>
                <c:formatCode>0.0%</c:formatCode>
                <c:ptCount val="6"/>
                <c:pt idx="0">
                  <c:v>0.8469050384642286</c:v>
                </c:pt>
                <c:pt idx="1">
                  <c:v>0.66815862668633896</c:v>
                </c:pt>
                <c:pt idx="2">
                  <c:v>0.79933951839473838</c:v>
                </c:pt>
                <c:pt idx="3">
                  <c:v>0.98035797472714126</c:v>
                </c:pt>
                <c:pt idx="4">
                  <c:v>0.58179789279801641</c:v>
                </c:pt>
                <c:pt idx="5">
                  <c:v>0.65159105131346462</c:v>
                </c:pt>
              </c:numCache>
            </c:numRef>
          </c:val>
          <c:smooth val="0"/>
          <c:extLst>
            <c:ext xmlns:c16="http://schemas.microsoft.com/office/drawing/2014/chart" uri="{C3380CC4-5D6E-409C-BE32-E72D297353CC}">
              <c16:uniqueId val="{0000000C-653D-473E-BE72-BBB81DD96659}"/>
            </c:ext>
          </c:extLst>
        </c:ser>
        <c:dLbls>
          <c:showLegendKey val="0"/>
          <c:showVal val="0"/>
          <c:showCatName val="0"/>
          <c:showSerName val="0"/>
          <c:showPercent val="0"/>
          <c:showBubbleSize val="0"/>
        </c:dLbls>
        <c:marker val="1"/>
        <c:smooth val="0"/>
        <c:axId val="287171903"/>
        <c:axId val="287172735"/>
      </c:lineChart>
      <c:catAx>
        <c:axId val="241724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crossAx val="241721567"/>
        <c:crosses val="autoZero"/>
        <c:auto val="1"/>
        <c:lblAlgn val="ctr"/>
        <c:lblOffset val="100"/>
        <c:noMultiLvlLbl val="0"/>
      </c:catAx>
      <c:valAx>
        <c:axId val="24172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r>
                  <a:rPr lang="en-US" sz="1200" b="1"/>
                  <a:t>Millones de Pesos</a:t>
                </a:r>
              </a:p>
            </c:rich>
          </c:tx>
          <c:layout>
            <c:manualLayout>
              <c:xMode val="edge"/>
              <c:yMode val="edge"/>
              <c:x val="2.9964296588925299E-2"/>
              <c:y val="1.5701426636381268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mn-cs"/>
              </a:defRPr>
            </a:pPr>
            <a:endParaRPr lang="es-CO"/>
          </a:p>
        </c:txPr>
        <c:crossAx val="241724479"/>
        <c:crosses val="autoZero"/>
        <c:crossBetween val="between"/>
      </c:valAx>
      <c:valAx>
        <c:axId val="287172735"/>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crossAx val="287171903"/>
        <c:crosses val="max"/>
        <c:crossBetween val="between"/>
      </c:valAx>
      <c:catAx>
        <c:axId val="287171903"/>
        <c:scaling>
          <c:orientation val="minMax"/>
        </c:scaling>
        <c:delete val="1"/>
        <c:axPos val="b"/>
        <c:numFmt formatCode="General" sourceLinked="1"/>
        <c:majorTickMark val="out"/>
        <c:minorTickMark val="none"/>
        <c:tickLblPos val="nextTo"/>
        <c:crossAx val="287172735"/>
        <c:crosses val="autoZero"/>
        <c:auto val="1"/>
        <c:lblAlgn val="ctr"/>
        <c:lblOffset val="100"/>
        <c:noMultiLvlLbl val="0"/>
      </c:catAx>
      <c:dTable>
        <c:showHorzBorder val="1"/>
        <c:showVertBorder val="1"/>
        <c:showOutline val="0"/>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Century Gothic" panose="020B0502020202020204" pitchFamily="34" charset="0"/>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ysClr val="windowText" lastClr="000000"/>
          </a:solidFill>
          <a:latin typeface="Century Gothic" panose="020B0502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Ejecución Presupuestal &amp; Deuda.xlsx]WorkSheet!GraficoIngresos</c:name>
    <c:fmtId val="4"/>
  </c:pivotSource>
  <c:chart>
    <c:autoTitleDeleted val="0"/>
    <c:pivotFmts>
      <c:pivotFmt>
        <c:idx val="0"/>
        <c:spPr>
          <a:solidFill>
            <a:schemeClr val="accent1"/>
          </a:solidFill>
          <a:ln w="19050">
            <a:solidFill>
              <a:schemeClr val="tx2">
                <a:lumMod val="75000"/>
              </a:schemeClr>
            </a:solid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a:ln>
            <a:noFill/>
          </a:ln>
          <a:effectLst>
            <a:outerShdw blurRad="57150" dist="19050" dir="5400000" algn="ctr" rotWithShape="0">
              <a:srgbClr val="000000">
                <a:alpha val="63000"/>
              </a:srgbClr>
            </a:outerShdw>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lumMod val="50000"/>
                    </a:schemeClr>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noFill/>
            <a:round/>
          </a:ln>
          <a:effectLst>
            <a:outerShdw blurRad="57150" dist="19050" dir="5400000" algn="ctr" rotWithShape="0">
              <a:srgbClr val="000000">
                <a:alpha val="63000"/>
              </a:srgbClr>
            </a:outerShdw>
          </a:effectLst>
        </c:spPr>
        <c:marker>
          <c:symbol val="diamond"/>
          <c:size val="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bg1">
                      <a:lumMod val="50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tx2">
                <a:lumMod val="75000"/>
              </a:schemeClr>
            </a:solidFill>
          </a:ln>
          <a:effectLst/>
        </c:spPr>
        <c:dLbl>
          <c:idx val="0"/>
          <c:layout>
            <c:manualLayout>
              <c:x val="-5.5752014645398038E-17"/>
              <c:y val="-6.589147286821706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tx2">
                <a:lumMod val="75000"/>
              </a:schemeClr>
            </a:solidFill>
          </a:ln>
          <a:effectLst/>
        </c:spPr>
        <c:dLbl>
          <c:idx val="0"/>
          <c:layout>
            <c:manualLayout>
              <c:x val="0"/>
              <c:y val="-6.2015503875969061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tx2">
                <a:lumMod val="75000"/>
              </a:schemeClr>
            </a:solidFill>
          </a:ln>
          <a:effectLst/>
        </c:spPr>
        <c:dLbl>
          <c:idx val="0"/>
          <c:layout>
            <c:manualLayout>
              <c:x val="0"/>
              <c:y val="-2.3255813953488302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tx2">
                <a:lumMod val="75000"/>
              </a:schemeClr>
            </a:solid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tx2">
                <a:lumMod val="75000"/>
              </a:schemeClr>
            </a:solidFill>
          </a:ln>
          <a:effectLst/>
        </c:spPr>
        <c:dLbl>
          <c:idx val="0"/>
          <c:layout>
            <c:manualLayout>
              <c:x val="-5.5752014645398038E-17"/>
              <c:y val="-6.589147286821706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tx2">
                <a:lumMod val="75000"/>
              </a:schemeClr>
            </a:solidFill>
          </a:ln>
          <a:effectLst/>
        </c:spPr>
        <c:dLbl>
          <c:idx val="0"/>
          <c:layout>
            <c:manualLayout>
              <c:x val="0"/>
              <c:y val="-6.2015503875969061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tx2">
                <a:lumMod val="75000"/>
              </a:schemeClr>
            </a:solidFill>
          </a:ln>
          <a:effectLst/>
        </c:spPr>
        <c:dLbl>
          <c:idx val="0"/>
          <c:layout>
            <c:manualLayout>
              <c:x val="0"/>
              <c:y val="-2.3255813953488302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a:ln>
            <a:noFill/>
          </a:ln>
          <a:effectLst>
            <a:outerShdw blurRad="57150" dist="19050" dir="5400000" algn="ctr" rotWithShape="0">
              <a:srgbClr val="000000">
                <a:alpha val="63000"/>
              </a:srgbClr>
            </a:outerShdw>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lumMod val="50000"/>
                    </a:schemeClr>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a:outerShdw blurRad="57150" dist="19050" dir="5400000" algn="ctr" rotWithShape="0">
              <a:srgbClr val="000000">
                <a:alpha val="63000"/>
              </a:srgbClr>
            </a:outerShdw>
          </a:effectLst>
        </c:spPr>
        <c:marker>
          <c:symbol val="diamond"/>
          <c:size val="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bg1">
                      <a:lumMod val="50000"/>
                    </a:schemeClr>
                  </a:solidFill>
                  <a:latin typeface="Century Gothic" panose="020B0502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pivotFmt>
      <c:pivotFmt>
        <c:idx val="2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1"/>
        <c:spPr>
          <a:ln w="28575" cap="rnd">
            <a:noFill/>
            <a:round/>
          </a:ln>
          <a:effectLst>
            <a:outerShdw blurRad="57150" dist="19050" dir="5400000" algn="ctr" rotWithShape="0">
              <a:srgbClr val="000000">
                <a:alpha val="63000"/>
              </a:srgbClr>
            </a:outerShdw>
          </a:effectLst>
        </c:spPr>
        <c:marker>
          <c:symbol val="diamond"/>
          <c:size val="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1" i="0" u="none" strike="noStrike" kern="1200" baseline="0">
                  <a:solidFill>
                    <a:schemeClr val="accent6">
                      <a:lumMod val="75000"/>
                    </a:schemeClr>
                  </a:solidFill>
                  <a:latin typeface="Century Gothic" panose="020B0502020202020204" pitchFamily="34" charset="0"/>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manualLayout>
          <c:layoutTarget val="inner"/>
          <c:xMode val="edge"/>
          <c:yMode val="edge"/>
          <c:x val="0.17647555578344751"/>
          <c:y val="3.7802596583579526E-2"/>
          <c:w val="0.82352444421655246"/>
          <c:h val="0.64588404715091507"/>
        </c:manualLayout>
      </c:layout>
      <c:barChart>
        <c:barDir val="col"/>
        <c:grouping val="clustered"/>
        <c:varyColors val="0"/>
        <c:ser>
          <c:idx val="0"/>
          <c:order val="0"/>
          <c:tx>
            <c:strRef>
              <c:f>WorkSheet!$C$85</c:f>
              <c:strCache>
                <c:ptCount val="1"/>
                <c:pt idx="0">
                  <c:v> Apropiación Vigente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WorkSheet!$B$86:$B$92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WorkSheet!$C$86:$C$92</c:f>
              <c:numCache>
                <c:formatCode>_(* #,##0_);_(* \(#,##0\);_(* "-"_);_(@_)</c:formatCode>
                <c:ptCount val="6"/>
                <c:pt idx="0">
                  <c:v>22395006.539039001</c:v>
                </c:pt>
                <c:pt idx="1">
                  <c:v>2146007.4480019999</c:v>
                </c:pt>
                <c:pt idx="2">
                  <c:v>135480.77882499999</c:v>
                </c:pt>
                <c:pt idx="3">
                  <c:v>1236.3</c:v>
                </c:pt>
                <c:pt idx="4">
                  <c:v>13971072.239475999</c:v>
                </c:pt>
                <c:pt idx="5">
                  <c:v>2792257.7118370002</c:v>
                </c:pt>
              </c:numCache>
            </c:numRef>
          </c:val>
          <c:extLst>
            <c:ext xmlns:c16="http://schemas.microsoft.com/office/drawing/2014/chart" uri="{C3380CC4-5D6E-409C-BE32-E72D297353CC}">
              <c16:uniqueId val="{00000003-77BD-4C82-80B5-2BFBC60927D5}"/>
            </c:ext>
          </c:extLst>
        </c:ser>
        <c:ser>
          <c:idx val="1"/>
          <c:order val="1"/>
          <c:tx>
            <c:strRef>
              <c:f>WorkSheet!$D$85</c:f>
              <c:strCache>
                <c:ptCount val="1"/>
                <c:pt idx="0">
                  <c:v> Recaudos Acumulados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WorkSheet!$B$86:$B$92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WorkSheet!$D$86:$D$92</c:f>
              <c:numCache>
                <c:formatCode>_(* #,##0_);_(* \(#,##0\);_(* "-"_);_(@_)</c:formatCode>
                <c:ptCount val="6"/>
                <c:pt idx="0">
                  <c:v>21373799.339756001</c:v>
                </c:pt>
                <c:pt idx="1">
                  <c:v>2313993.7221220005</c:v>
                </c:pt>
                <c:pt idx="2">
                  <c:v>147968.53047299999</c:v>
                </c:pt>
                <c:pt idx="3">
                  <c:v>1445.786638</c:v>
                </c:pt>
                <c:pt idx="4">
                  <c:v>13172123.489496002</c:v>
                </c:pt>
                <c:pt idx="5">
                  <c:v>2658504.3550869999</c:v>
                </c:pt>
              </c:numCache>
            </c:numRef>
          </c:val>
          <c:extLst>
            <c:ext xmlns:c16="http://schemas.microsoft.com/office/drawing/2014/chart" uri="{C3380CC4-5D6E-409C-BE32-E72D297353CC}">
              <c16:uniqueId val="{00000004-77BD-4C82-80B5-2BFBC60927D5}"/>
            </c:ext>
          </c:extLst>
        </c:ser>
        <c:dLbls>
          <c:showLegendKey val="0"/>
          <c:showVal val="0"/>
          <c:showCatName val="0"/>
          <c:showSerName val="0"/>
          <c:showPercent val="0"/>
          <c:showBubbleSize val="0"/>
        </c:dLbls>
        <c:gapWidth val="75"/>
        <c:overlap val="100"/>
        <c:axId val="221882080"/>
        <c:axId val="221882912"/>
      </c:barChart>
      <c:lineChart>
        <c:grouping val="standard"/>
        <c:varyColors val="0"/>
        <c:ser>
          <c:idx val="2"/>
          <c:order val="2"/>
          <c:tx>
            <c:strRef>
              <c:f>WorkSheet!$E$85</c:f>
              <c:strCache>
                <c:ptCount val="1"/>
                <c:pt idx="0">
                  <c:v> % Recaudo</c:v>
                </c:pt>
              </c:strCache>
            </c:strRef>
          </c:tx>
          <c:spPr>
            <a:ln w="28575" cap="rnd">
              <a:noFill/>
              <a:round/>
            </a:ln>
            <a:effectLst>
              <a:outerShdw blurRad="57150" dist="19050" dir="5400000" algn="ctr" rotWithShape="0">
                <a:srgbClr val="000000">
                  <a:alpha val="63000"/>
                </a:srgbClr>
              </a:outerShdw>
            </a:effectLst>
          </c:spPr>
          <c:marker>
            <c:symbol val="diamond"/>
            <c:size val="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noFill/>
              </a:ln>
              <a:effectLst>
                <a:outerShdw blurRad="57150" dist="19050" dir="5400000" algn="ctr" rotWithShape="0">
                  <a:srgbClr val="000000">
                    <a:alpha val="63000"/>
                  </a:srgbClr>
                </a:outerShdw>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400" b="1" i="0" u="none" strike="noStrike" kern="1200" baseline="0">
                    <a:solidFill>
                      <a:schemeClr val="accent6">
                        <a:lumMod val="75000"/>
                      </a:schemeClr>
                    </a:solidFill>
                    <a:latin typeface="Century Gothic" panose="020B0502020202020204" pitchFamily="34" charset="0"/>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WorkSheet!$B$86:$B$92</c:f>
              <c:strCache>
                <c:ptCount val="6"/>
                <c:pt idx="0">
                  <c:v>1. Administración Central</c:v>
                </c:pt>
                <c:pt idx="1">
                  <c:v>2. Establecimientos Públicos</c:v>
                </c:pt>
                <c:pt idx="2">
                  <c:v>3. Universidad FJC</c:v>
                </c:pt>
                <c:pt idx="3">
                  <c:v>4. Contraloría</c:v>
                </c:pt>
                <c:pt idx="4">
                  <c:v>5. Empresas Industriales y Comerciales</c:v>
                </c:pt>
                <c:pt idx="5">
                  <c:v>6. Subreded Integradas</c:v>
                </c:pt>
              </c:strCache>
            </c:strRef>
          </c:cat>
          <c:val>
            <c:numRef>
              <c:f>WorkSheet!$E$86:$E$92</c:f>
              <c:numCache>
                <c:formatCode>0.0%</c:formatCode>
                <c:ptCount val="6"/>
                <c:pt idx="0">
                  <c:v>0.95440022768009325</c:v>
                </c:pt>
                <c:pt idx="1">
                  <c:v>1.0782785140267808</c:v>
                </c:pt>
                <c:pt idx="2">
                  <c:v>1.0921736039333696</c:v>
                </c:pt>
                <c:pt idx="3">
                  <c:v>1.1694464434198819</c:v>
                </c:pt>
                <c:pt idx="4">
                  <c:v>0.94281407065360912</c:v>
                </c:pt>
                <c:pt idx="5">
                  <c:v>0.95209849141682368</c:v>
                </c:pt>
              </c:numCache>
            </c:numRef>
          </c:val>
          <c:smooth val="0"/>
          <c:extLst>
            <c:ext xmlns:c16="http://schemas.microsoft.com/office/drawing/2014/chart" uri="{C3380CC4-5D6E-409C-BE32-E72D297353CC}">
              <c16:uniqueId val="{00000005-77BD-4C82-80B5-2BFBC60927D5}"/>
            </c:ext>
          </c:extLst>
        </c:ser>
        <c:dLbls>
          <c:showLegendKey val="0"/>
          <c:showVal val="0"/>
          <c:showCatName val="0"/>
          <c:showSerName val="0"/>
          <c:showPercent val="0"/>
          <c:showBubbleSize val="0"/>
        </c:dLbls>
        <c:marker val="1"/>
        <c:smooth val="0"/>
        <c:axId val="339414383"/>
        <c:axId val="339418127"/>
      </c:lineChart>
      <c:catAx>
        <c:axId val="2218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crossAx val="221882912"/>
        <c:crosses val="autoZero"/>
        <c:auto val="1"/>
        <c:lblAlgn val="ctr"/>
        <c:lblOffset val="100"/>
        <c:noMultiLvlLbl val="0"/>
      </c:catAx>
      <c:valAx>
        <c:axId val="221882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r>
                  <a:rPr lang="en-US" sz="1200" b="1"/>
                  <a:t>Millones de Pesos</a:t>
                </a:r>
              </a:p>
            </c:rich>
          </c:tx>
          <c:layout>
            <c:manualLayout>
              <c:xMode val="edge"/>
              <c:yMode val="edge"/>
              <c:x val="1.3365448915967665E-2"/>
              <c:y val="1.5114049540209772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mn-cs"/>
              </a:defRPr>
            </a:pPr>
            <a:endParaRPr lang="es-CO"/>
          </a:p>
        </c:txPr>
        <c:crossAx val="221882080"/>
        <c:crosses val="autoZero"/>
        <c:crossBetween val="between"/>
        <c:majorUnit val="2500000"/>
      </c:valAx>
      <c:valAx>
        <c:axId val="339418127"/>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Century Gothic" panose="020B0502020202020204" pitchFamily="34" charset="0"/>
                <a:ea typeface="+mn-ea"/>
                <a:cs typeface="+mn-cs"/>
              </a:defRPr>
            </a:pPr>
            <a:endParaRPr lang="es-CO"/>
          </a:p>
        </c:txPr>
        <c:crossAx val="339414383"/>
        <c:crosses val="max"/>
        <c:crossBetween val="between"/>
      </c:valAx>
      <c:catAx>
        <c:axId val="339414383"/>
        <c:scaling>
          <c:orientation val="minMax"/>
        </c:scaling>
        <c:delete val="1"/>
        <c:axPos val="b"/>
        <c:numFmt formatCode="General" sourceLinked="1"/>
        <c:majorTickMark val="out"/>
        <c:minorTickMark val="none"/>
        <c:tickLblPos val="nextTo"/>
        <c:crossAx val="339418127"/>
        <c:crosses val="autoZero"/>
        <c:auto val="1"/>
        <c:lblAlgn val="ctr"/>
        <c:lblOffset val="100"/>
        <c:noMultiLvlLbl val="0"/>
      </c:catAx>
      <c:dTable>
        <c:showHorzBorder val="1"/>
        <c:showVertBorder val="1"/>
        <c:showOutline val="0"/>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Century Gothic" panose="020B0502020202020204" pitchFamily="34" charset="0"/>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ysClr val="windowText" lastClr="000000"/>
          </a:solidFill>
          <a:latin typeface="Century Gothic" panose="020B0502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'[2]Hoja de Trabajo'!$E$11</c:f>
              <c:strCache>
                <c:ptCount val="1"/>
                <c:pt idx="0">
                  <c:v> % Recaudo</c:v>
                </c:pt>
              </c:strCache>
            </c:strRef>
          </c:tx>
          <c:spPr>
            <a:solidFill>
              <a:schemeClr val="accent6"/>
            </a:solidFill>
          </c:spPr>
          <c:explosion val="5"/>
          <c:dPt>
            <c:idx val="0"/>
            <c:bubble3D val="0"/>
            <c:spPr>
              <a:solidFill>
                <a:schemeClr val="accent6"/>
              </a:solidFill>
              <a:ln w="19050">
                <a:solidFill>
                  <a:schemeClr val="lt1"/>
                </a:solidFill>
              </a:ln>
              <a:effectLst/>
            </c:spPr>
            <c:extLst>
              <c:ext xmlns:c16="http://schemas.microsoft.com/office/drawing/2014/chart" uri="{C3380CC4-5D6E-409C-BE32-E72D297353CC}">
                <c16:uniqueId val="{00000001-C2E1-4B42-BD93-DABCE8A90F41}"/>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C2E1-4B42-BD93-DABCE8A90F4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C2E1-4B42-BD93-DABCE8A90F41}"/>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C2E1-4B42-BD93-DABCE8A90F4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C2E1-4B42-BD93-DABCE8A90F4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2E1-4B42-BD93-DABCE8A90F41}"/>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D-C2E1-4B42-BD93-DABCE8A90F41}"/>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C2E1-4B42-BD93-DABCE8A90F41}"/>
              </c:ext>
            </c:extLst>
          </c:dPt>
          <c:dPt>
            <c:idx val="8"/>
            <c:bubble3D val="0"/>
            <c:spPr>
              <a:solidFill>
                <a:schemeClr val="accent6"/>
              </a:solidFill>
              <a:ln w="19050">
                <a:solidFill>
                  <a:schemeClr val="lt1"/>
                </a:solidFill>
              </a:ln>
              <a:effectLst/>
            </c:spPr>
            <c:extLst>
              <c:ext xmlns:c16="http://schemas.microsoft.com/office/drawing/2014/chart" uri="{C3380CC4-5D6E-409C-BE32-E72D297353CC}">
                <c16:uniqueId val="{00000011-C2E1-4B42-BD93-DABCE8A90F41}"/>
              </c:ext>
            </c:extLst>
          </c:dPt>
          <c:dPt>
            <c:idx val="9"/>
            <c:bubble3D val="0"/>
            <c:spPr>
              <a:solidFill>
                <a:schemeClr val="accent6"/>
              </a:solidFill>
              <a:ln w="19050">
                <a:solidFill>
                  <a:schemeClr val="lt1"/>
                </a:solidFill>
              </a:ln>
              <a:effectLst/>
            </c:spPr>
            <c:extLst>
              <c:ext xmlns:c16="http://schemas.microsoft.com/office/drawing/2014/chart" uri="{C3380CC4-5D6E-409C-BE32-E72D297353CC}">
                <c16:uniqueId val="{00000013-C2E1-4B42-BD93-DABCE8A90F41}"/>
              </c:ext>
            </c:extLst>
          </c:dPt>
          <c:dPt>
            <c:idx val="10"/>
            <c:bubble3D val="0"/>
            <c:spPr>
              <a:solidFill>
                <a:schemeClr val="accent6"/>
              </a:solidFill>
              <a:ln w="19050">
                <a:solidFill>
                  <a:schemeClr val="lt1"/>
                </a:solidFill>
              </a:ln>
              <a:effectLst/>
            </c:spPr>
            <c:extLst>
              <c:ext xmlns:c16="http://schemas.microsoft.com/office/drawing/2014/chart" uri="{C3380CC4-5D6E-409C-BE32-E72D297353CC}">
                <c16:uniqueId val="{00000015-C2E1-4B42-BD93-DABCE8A90F41}"/>
              </c:ext>
            </c:extLst>
          </c:dPt>
          <c:dPt>
            <c:idx val="11"/>
            <c:bubble3D val="0"/>
            <c:spPr>
              <a:solidFill>
                <a:schemeClr val="accent6"/>
              </a:solidFill>
              <a:ln w="19050">
                <a:solidFill>
                  <a:schemeClr val="lt1"/>
                </a:solidFill>
              </a:ln>
              <a:effectLst/>
            </c:spPr>
            <c:extLst>
              <c:ext xmlns:c16="http://schemas.microsoft.com/office/drawing/2014/chart" uri="{C3380CC4-5D6E-409C-BE32-E72D297353CC}">
                <c16:uniqueId val="{00000017-C2E1-4B42-BD93-DABCE8A90F41}"/>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19-C2E1-4B42-BD93-DABCE8A90F41}"/>
              </c:ext>
            </c:extLst>
          </c:dPt>
          <c:dPt>
            <c:idx val="13"/>
            <c:bubble3D val="0"/>
            <c:spPr>
              <a:solidFill>
                <a:schemeClr val="accent6"/>
              </a:solidFill>
              <a:ln w="19050">
                <a:solidFill>
                  <a:schemeClr val="lt1"/>
                </a:solidFill>
              </a:ln>
              <a:effectLst/>
            </c:spPr>
            <c:extLst>
              <c:ext xmlns:c16="http://schemas.microsoft.com/office/drawing/2014/chart" uri="{C3380CC4-5D6E-409C-BE32-E72D297353CC}">
                <c16:uniqueId val="{0000001B-C2E1-4B42-BD93-DABCE8A90F41}"/>
              </c:ext>
            </c:extLst>
          </c:dPt>
          <c:dPt>
            <c:idx val="14"/>
            <c:bubble3D val="0"/>
            <c:spPr>
              <a:solidFill>
                <a:schemeClr val="accent6"/>
              </a:solidFill>
              <a:ln w="19050">
                <a:solidFill>
                  <a:schemeClr val="lt1"/>
                </a:solidFill>
              </a:ln>
              <a:effectLst/>
            </c:spPr>
            <c:extLst>
              <c:ext xmlns:c16="http://schemas.microsoft.com/office/drawing/2014/chart" uri="{C3380CC4-5D6E-409C-BE32-E72D297353CC}">
                <c16:uniqueId val="{0000001D-C2E1-4B42-BD93-DABCE8A90F41}"/>
              </c:ext>
            </c:extLst>
          </c:dPt>
          <c:dPt>
            <c:idx val="15"/>
            <c:bubble3D val="0"/>
            <c:spPr>
              <a:solidFill>
                <a:schemeClr val="accent6"/>
              </a:solidFill>
              <a:ln w="19050">
                <a:solidFill>
                  <a:schemeClr val="lt1"/>
                </a:solidFill>
              </a:ln>
              <a:effectLst/>
            </c:spPr>
            <c:extLst>
              <c:ext xmlns:c16="http://schemas.microsoft.com/office/drawing/2014/chart" uri="{C3380CC4-5D6E-409C-BE32-E72D297353CC}">
                <c16:uniqueId val="{0000001F-C2E1-4B42-BD93-DABCE8A90F41}"/>
              </c:ext>
            </c:extLst>
          </c:dPt>
          <c:dPt>
            <c:idx val="16"/>
            <c:bubble3D val="0"/>
            <c:spPr>
              <a:solidFill>
                <a:schemeClr val="accent6"/>
              </a:solidFill>
              <a:ln w="19050">
                <a:solidFill>
                  <a:schemeClr val="lt1"/>
                </a:solidFill>
              </a:ln>
              <a:effectLst/>
            </c:spPr>
            <c:extLst>
              <c:ext xmlns:c16="http://schemas.microsoft.com/office/drawing/2014/chart" uri="{C3380CC4-5D6E-409C-BE32-E72D297353CC}">
                <c16:uniqueId val="{00000021-C2E1-4B42-BD93-DABCE8A90F41}"/>
              </c:ext>
            </c:extLst>
          </c:dPt>
          <c:dPt>
            <c:idx val="17"/>
            <c:bubble3D val="0"/>
            <c:spPr>
              <a:solidFill>
                <a:schemeClr val="accent6"/>
              </a:solidFill>
              <a:ln w="19050">
                <a:solidFill>
                  <a:schemeClr val="lt1"/>
                </a:solidFill>
              </a:ln>
              <a:effectLst/>
            </c:spPr>
            <c:extLst>
              <c:ext xmlns:c16="http://schemas.microsoft.com/office/drawing/2014/chart" uri="{C3380CC4-5D6E-409C-BE32-E72D297353CC}">
                <c16:uniqueId val="{00000023-C2E1-4B42-BD93-DABCE8A90F41}"/>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25-C2E1-4B42-BD93-DABCE8A90F41}"/>
              </c:ext>
            </c:extLst>
          </c:dPt>
          <c:val>
            <c:numLit>
              <c:formatCode>General</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Lit>
          </c:val>
          <c:extLst>
            <c:ext xmlns:c16="http://schemas.microsoft.com/office/drawing/2014/chart" uri="{C3380CC4-5D6E-409C-BE32-E72D297353CC}">
              <c16:uniqueId val="{00000026-C2E1-4B42-BD93-DABCE8A90F41}"/>
            </c:ext>
          </c:extLst>
        </c:ser>
        <c:dLbls>
          <c:showLegendKey val="0"/>
          <c:showVal val="0"/>
          <c:showCatName val="0"/>
          <c:showSerName val="0"/>
          <c:showPercent val="0"/>
          <c:showBubbleSize val="0"/>
          <c:showLeaderLines val="1"/>
        </c:dLbls>
        <c:firstSliceAng val="0"/>
        <c:holeSize val="65"/>
      </c:doughnutChart>
      <c:doughnutChart>
        <c:varyColors val="1"/>
        <c:ser>
          <c:idx val="1"/>
          <c:order val="1"/>
          <c:tx>
            <c:strRef>
              <c:f>WorkSheet!$F$12</c:f>
              <c:strCache>
                <c:ptCount val="1"/>
                <c:pt idx="0">
                  <c:v>  Recaudos Acumulados </c:v>
                </c:pt>
              </c:strCache>
            </c:strRef>
          </c:tx>
          <c:dPt>
            <c:idx val="0"/>
            <c:bubble3D val="0"/>
            <c:spPr>
              <a:noFill/>
              <a:ln w="19050">
                <a:solidFill>
                  <a:schemeClr val="lt1"/>
                </a:solidFill>
              </a:ln>
              <a:effectLst/>
            </c:spPr>
            <c:extLst>
              <c:ext xmlns:c16="http://schemas.microsoft.com/office/drawing/2014/chart" uri="{C3380CC4-5D6E-409C-BE32-E72D297353CC}">
                <c16:uniqueId val="{00000028-C2E1-4B42-BD93-DABCE8A90F41}"/>
              </c:ext>
            </c:extLst>
          </c:dPt>
          <c:dPt>
            <c:idx val="1"/>
            <c:bubble3D val="0"/>
            <c:spPr>
              <a:solidFill>
                <a:schemeClr val="bg1">
                  <a:alpha val="50000"/>
                </a:schemeClr>
              </a:solidFill>
              <a:ln w="19050">
                <a:solidFill>
                  <a:schemeClr val="lt1"/>
                </a:solidFill>
              </a:ln>
              <a:effectLst/>
            </c:spPr>
            <c:extLst>
              <c:ext xmlns:c16="http://schemas.microsoft.com/office/drawing/2014/chart" uri="{C3380CC4-5D6E-409C-BE32-E72D297353CC}">
                <c16:uniqueId val="{0000002A-C2E1-4B42-BD93-DABCE8A90F41}"/>
              </c:ext>
            </c:extLst>
          </c:dPt>
          <c:val>
            <c:numRef>
              <c:f>WorkSheet!$D$4:$D$5</c:f>
              <c:numCache>
                <c:formatCode>_-* #,##0.0_-;\-* #,##0.0_-;_-* "-"_-;_-@_-</c:formatCode>
                <c:ptCount val="2"/>
                <c:pt idx="0">
                  <c:v>95.721089783700407</c:v>
                </c:pt>
                <c:pt idx="1">
                  <c:v>4.2789102162995931</c:v>
                </c:pt>
              </c:numCache>
            </c:numRef>
          </c:val>
          <c:extLst>
            <c:ext xmlns:c16="http://schemas.microsoft.com/office/drawing/2014/chart" uri="{C3380CC4-5D6E-409C-BE32-E72D297353CC}">
              <c16:uniqueId val="{0000002B-C2E1-4B42-BD93-DABCE8A90F41}"/>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'[2]Hoja de Trabajo'!$G$11</c:f>
              <c:strCache>
                <c:ptCount val="1"/>
                <c:pt idx="0">
                  <c:v> % Ejecución</c:v>
                </c:pt>
              </c:strCache>
            </c:strRef>
          </c:tx>
          <c:spPr>
            <a:solidFill>
              <a:schemeClr val="accent1"/>
            </a:solidFill>
          </c:spPr>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973-4725-87BE-FC05256EBF2B}"/>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E973-4725-87BE-FC05256EBF2B}"/>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E973-4725-87BE-FC05256EBF2B}"/>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E973-4725-87BE-FC05256EBF2B}"/>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E973-4725-87BE-FC05256EBF2B}"/>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E973-4725-87BE-FC05256EBF2B}"/>
              </c:ext>
            </c:extLst>
          </c:dPt>
          <c:dPt>
            <c:idx val="6"/>
            <c:bubble3D val="0"/>
            <c:spPr>
              <a:solidFill>
                <a:schemeClr val="accent1"/>
              </a:solidFill>
              <a:ln w="19050">
                <a:solidFill>
                  <a:schemeClr val="lt1"/>
                </a:solidFill>
              </a:ln>
              <a:effectLst/>
            </c:spPr>
            <c:extLst>
              <c:ext xmlns:c16="http://schemas.microsoft.com/office/drawing/2014/chart" uri="{C3380CC4-5D6E-409C-BE32-E72D297353CC}">
                <c16:uniqueId val="{0000000D-E973-4725-87BE-FC05256EBF2B}"/>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E973-4725-87BE-FC05256EBF2B}"/>
              </c:ext>
            </c:extLst>
          </c:dPt>
          <c:dPt>
            <c:idx val="8"/>
            <c:bubble3D val="0"/>
            <c:spPr>
              <a:solidFill>
                <a:schemeClr val="accent1"/>
              </a:solidFill>
              <a:ln w="19050">
                <a:solidFill>
                  <a:schemeClr val="lt1"/>
                </a:solidFill>
              </a:ln>
              <a:effectLst/>
            </c:spPr>
            <c:extLst>
              <c:ext xmlns:c16="http://schemas.microsoft.com/office/drawing/2014/chart" uri="{C3380CC4-5D6E-409C-BE32-E72D297353CC}">
                <c16:uniqueId val="{00000011-E973-4725-87BE-FC05256EBF2B}"/>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E973-4725-87BE-FC05256EBF2B}"/>
              </c:ext>
            </c:extLst>
          </c:dPt>
          <c:dPt>
            <c:idx val="10"/>
            <c:bubble3D val="0"/>
            <c:spPr>
              <a:solidFill>
                <a:schemeClr val="accent1"/>
              </a:solidFill>
              <a:ln w="19050">
                <a:solidFill>
                  <a:schemeClr val="lt1"/>
                </a:solidFill>
              </a:ln>
              <a:effectLst/>
            </c:spPr>
            <c:extLst>
              <c:ext xmlns:c16="http://schemas.microsoft.com/office/drawing/2014/chart" uri="{C3380CC4-5D6E-409C-BE32-E72D297353CC}">
                <c16:uniqueId val="{00000015-E973-4725-87BE-FC05256EBF2B}"/>
              </c:ext>
            </c:extLst>
          </c:dPt>
          <c:dPt>
            <c:idx val="11"/>
            <c:bubble3D val="0"/>
            <c:spPr>
              <a:solidFill>
                <a:schemeClr val="accent1"/>
              </a:solidFill>
              <a:ln w="19050">
                <a:solidFill>
                  <a:schemeClr val="lt1"/>
                </a:solidFill>
              </a:ln>
              <a:effectLst/>
            </c:spPr>
            <c:extLst>
              <c:ext xmlns:c16="http://schemas.microsoft.com/office/drawing/2014/chart" uri="{C3380CC4-5D6E-409C-BE32-E72D297353CC}">
                <c16:uniqueId val="{00000017-E973-4725-87BE-FC05256EBF2B}"/>
              </c:ext>
            </c:extLst>
          </c:dPt>
          <c:dPt>
            <c:idx val="12"/>
            <c:bubble3D val="0"/>
            <c:spPr>
              <a:solidFill>
                <a:schemeClr val="accent1"/>
              </a:solidFill>
              <a:ln w="19050">
                <a:solidFill>
                  <a:schemeClr val="lt1"/>
                </a:solidFill>
              </a:ln>
              <a:effectLst/>
            </c:spPr>
            <c:extLst>
              <c:ext xmlns:c16="http://schemas.microsoft.com/office/drawing/2014/chart" uri="{C3380CC4-5D6E-409C-BE32-E72D297353CC}">
                <c16:uniqueId val="{00000019-E973-4725-87BE-FC05256EBF2B}"/>
              </c:ext>
            </c:extLst>
          </c:dPt>
          <c:dPt>
            <c:idx val="13"/>
            <c:bubble3D val="0"/>
            <c:spPr>
              <a:solidFill>
                <a:schemeClr val="accent1"/>
              </a:solidFill>
              <a:ln w="19050">
                <a:solidFill>
                  <a:schemeClr val="lt1"/>
                </a:solidFill>
              </a:ln>
              <a:effectLst/>
            </c:spPr>
            <c:extLst>
              <c:ext xmlns:c16="http://schemas.microsoft.com/office/drawing/2014/chart" uri="{C3380CC4-5D6E-409C-BE32-E72D297353CC}">
                <c16:uniqueId val="{0000001B-E973-4725-87BE-FC05256EBF2B}"/>
              </c:ext>
            </c:extLst>
          </c:dPt>
          <c:dPt>
            <c:idx val="14"/>
            <c:bubble3D val="0"/>
            <c:spPr>
              <a:solidFill>
                <a:schemeClr val="accent1"/>
              </a:solidFill>
              <a:ln w="19050">
                <a:solidFill>
                  <a:schemeClr val="lt1"/>
                </a:solidFill>
              </a:ln>
              <a:effectLst/>
            </c:spPr>
            <c:extLst>
              <c:ext xmlns:c16="http://schemas.microsoft.com/office/drawing/2014/chart" uri="{C3380CC4-5D6E-409C-BE32-E72D297353CC}">
                <c16:uniqueId val="{0000001D-E973-4725-87BE-FC05256EBF2B}"/>
              </c:ext>
            </c:extLst>
          </c:dPt>
          <c:dPt>
            <c:idx val="15"/>
            <c:bubble3D val="0"/>
            <c:spPr>
              <a:solidFill>
                <a:schemeClr val="accent1"/>
              </a:solidFill>
              <a:ln w="19050">
                <a:solidFill>
                  <a:schemeClr val="lt1"/>
                </a:solidFill>
              </a:ln>
              <a:effectLst/>
            </c:spPr>
            <c:extLst>
              <c:ext xmlns:c16="http://schemas.microsoft.com/office/drawing/2014/chart" uri="{C3380CC4-5D6E-409C-BE32-E72D297353CC}">
                <c16:uniqueId val="{0000001F-E973-4725-87BE-FC05256EBF2B}"/>
              </c:ext>
            </c:extLst>
          </c:dPt>
          <c:dPt>
            <c:idx val="16"/>
            <c:bubble3D val="0"/>
            <c:spPr>
              <a:solidFill>
                <a:schemeClr val="accent1"/>
              </a:solidFill>
              <a:ln w="19050">
                <a:solidFill>
                  <a:schemeClr val="lt1"/>
                </a:solidFill>
              </a:ln>
              <a:effectLst/>
            </c:spPr>
            <c:extLst>
              <c:ext xmlns:c16="http://schemas.microsoft.com/office/drawing/2014/chart" uri="{C3380CC4-5D6E-409C-BE32-E72D297353CC}">
                <c16:uniqueId val="{00000021-E973-4725-87BE-FC05256EBF2B}"/>
              </c:ext>
            </c:extLst>
          </c:dPt>
          <c:dPt>
            <c:idx val="17"/>
            <c:bubble3D val="0"/>
            <c:spPr>
              <a:solidFill>
                <a:schemeClr val="accent1"/>
              </a:solidFill>
              <a:ln w="19050">
                <a:solidFill>
                  <a:schemeClr val="lt1"/>
                </a:solidFill>
              </a:ln>
              <a:effectLst/>
            </c:spPr>
            <c:extLst>
              <c:ext xmlns:c16="http://schemas.microsoft.com/office/drawing/2014/chart" uri="{C3380CC4-5D6E-409C-BE32-E72D297353CC}">
                <c16:uniqueId val="{00000023-E973-4725-87BE-FC05256EBF2B}"/>
              </c:ext>
            </c:extLst>
          </c:dPt>
          <c:dPt>
            <c:idx val="18"/>
            <c:bubble3D val="0"/>
            <c:spPr>
              <a:solidFill>
                <a:schemeClr val="accent1"/>
              </a:solidFill>
              <a:ln w="19050">
                <a:solidFill>
                  <a:schemeClr val="lt1"/>
                </a:solidFill>
              </a:ln>
              <a:effectLst/>
            </c:spPr>
            <c:extLst>
              <c:ext xmlns:c16="http://schemas.microsoft.com/office/drawing/2014/chart" uri="{C3380CC4-5D6E-409C-BE32-E72D297353CC}">
                <c16:uniqueId val="{00000025-E973-4725-87BE-FC05256EBF2B}"/>
              </c:ext>
            </c:extLst>
          </c:dPt>
          <c:val>
            <c:numLit>
              <c:formatCode>General</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Lit>
          </c:val>
          <c:extLst>
            <c:ext xmlns:c16="http://schemas.microsoft.com/office/drawing/2014/chart" uri="{C3380CC4-5D6E-409C-BE32-E72D297353CC}">
              <c16:uniqueId val="{00000026-E973-4725-87BE-FC05256EBF2B}"/>
            </c:ext>
          </c:extLst>
        </c:ser>
        <c:dLbls>
          <c:showLegendKey val="0"/>
          <c:showVal val="0"/>
          <c:showCatName val="0"/>
          <c:showSerName val="0"/>
          <c:showPercent val="0"/>
          <c:showBubbleSize val="0"/>
          <c:showLeaderLines val="1"/>
        </c:dLbls>
        <c:firstSliceAng val="0"/>
        <c:holeSize val="65"/>
      </c:doughnutChart>
      <c:doughnutChart>
        <c:varyColors val="1"/>
        <c:ser>
          <c:idx val="1"/>
          <c:order val="1"/>
          <c:tx>
            <c:strRef>
              <c:f>WorkSheet!$H$12</c:f>
              <c:strCache>
                <c:ptCount val="1"/>
                <c:pt idx="0">
                  <c:v> % Ejecución</c:v>
                </c:pt>
              </c:strCache>
            </c:strRef>
          </c:tx>
          <c:dPt>
            <c:idx val="0"/>
            <c:bubble3D val="0"/>
            <c:spPr>
              <a:noFill/>
              <a:ln w="19050">
                <a:solidFill>
                  <a:schemeClr val="lt1"/>
                </a:solidFill>
              </a:ln>
              <a:effectLst/>
            </c:spPr>
            <c:extLst>
              <c:ext xmlns:c16="http://schemas.microsoft.com/office/drawing/2014/chart" uri="{C3380CC4-5D6E-409C-BE32-E72D297353CC}">
                <c16:uniqueId val="{00000028-E973-4725-87BE-FC05256EBF2B}"/>
              </c:ext>
            </c:extLst>
          </c:dPt>
          <c:dPt>
            <c:idx val="1"/>
            <c:bubble3D val="0"/>
            <c:spPr>
              <a:solidFill>
                <a:schemeClr val="bg1">
                  <a:alpha val="50000"/>
                </a:schemeClr>
              </a:solidFill>
              <a:ln w="19050">
                <a:solidFill>
                  <a:schemeClr val="lt1"/>
                </a:solidFill>
              </a:ln>
              <a:effectLst/>
            </c:spPr>
            <c:extLst>
              <c:ext xmlns:c16="http://schemas.microsoft.com/office/drawing/2014/chart" uri="{C3380CC4-5D6E-409C-BE32-E72D297353CC}">
                <c16:uniqueId val="{0000002A-E973-4725-87BE-FC05256EBF2B}"/>
              </c:ext>
            </c:extLst>
          </c:dPt>
          <c:val>
            <c:numRef>
              <c:f>WorkSheet!$F$4:$F$5</c:f>
              <c:numCache>
                <c:formatCode>_-* #,##0.0_-;\-* #,##0.0_-;_-* "-"_-;_-@_-</c:formatCode>
                <c:ptCount val="2"/>
                <c:pt idx="0">
                  <c:v>89.713564885650726</c:v>
                </c:pt>
                <c:pt idx="1">
                  <c:v>10.286435114349274</c:v>
                </c:pt>
              </c:numCache>
            </c:numRef>
          </c:val>
          <c:extLst>
            <c:ext xmlns:c16="http://schemas.microsoft.com/office/drawing/2014/chart" uri="{C3380CC4-5D6E-409C-BE32-E72D297353CC}">
              <c16:uniqueId val="{0000002B-E973-4725-87BE-FC05256EBF2B}"/>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'[2]Hoja de Trabajo'!$I$11</c:f>
              <c:strCache>
                <c:ptCount val="1"/>
                <c:pt idx="0">
                  <c:v> % Giros</c:v>
                </c:pt>
              </c:strCache>
            </c:strRef>
          </c:tx>
          <c:spPr>
            <a:solidFill>
              <a:schemeClr val="accent4"/>
            </a:solidFill>
          </c:spPr>
          <c:explosion val="5"/>
          <c:dPt>
            <c:idx val="0"/>
            <c:bubble3D val="0"/>
            <c:spPr>
              <a:solidFill>
                <a:schemeClr val="accent4"/>
              </a:solidFill>
              <a:ln w="19050">
                <a:solidFill>
                  <a:schemeClr val="lt1"/>
                </a:solidFill>
              </a:ln>
              <a:effectLst/>
            </c:spPr>
            <c:extLst>
              <c:ext xmlns:c16="http://schemas.microsoft.com/office/drawing/2014/chart" uri="{C3380CC4-5D6E-409C-BE32-E72D297353CC}">
                <c16:uniqueId val="{00000001-BA23-4BE7-9082-45882D9EA1F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BA23-4BE7-9082-45882D9EA1F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BA23-4BE7-9082-45882D9EA1F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A23-4BE7-9082-45882D9EA1F9}"/>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9-BA23-4BE7-9082-45882D9EA1F9}"/>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0B-BA23-4BE7-9082-45882D9EA1F9}"/>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BA23-4BE7-9082-45882D9EA1F9}"/>
              </c:ext>
            </c:extLst>
          </c:dPt>
          <c:dPt>
            <c:idx val="7"/>
            <c:bubble3D val="0"/>
            <c:spPr>
              <a:solidFill>
                <a:schemeClr val="accent4"/>
              </a:solidFill>
              <a:ln w="19050">
                <a:solidFill>
                  <a:schemeClr val="lt1"/>
                </a:solidFill>
              </a:ln>
              <a:effectLst/>
            </c:spPr>
            <c:extLst>
              <c:ext xmlns:c16="http://schemas.microsoft.com/office/drawing/2014/chart" uri="{C3380CC4-5D6E-409C-BE32-E72D297353CC}">
                <c16:uniqueId val="{0000000F-BA23-4BE7-9082-45882D9EA1F9}"/>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11-BA23-4BE7-9082-45882D9EA1F9}"/>
              </c:ext>
            </c:extLst>
          </c:dPt>
          <c:dPt>
            <c:idx val="9"/>
            <c:bubble3D val="0"/>
            <c:spPr>
              <a:solidFill>
                <a:schemeClr val="accent4"/>
              </a:solidFill>
              <a:ln w="19050">
                <a:solidFill>
                  <a:schemeClr val="lt1"/>
                </a:solidFill>
              </a:ln>
              <a:effectLst/>
            </c:spPr>
            <c:extLst>
              <c:ext xmlns:c16="http://schemas.microsoft.com/office/drawing/2014/chart" uri="{C3380CC4-5D6E-409C-BE32-E72D297353CC}">
                <c16:uniqueId val="{00000013-BA23-4BE7-9082-45882D9EA1F9}"/>
              </c:ext>
            </c:extLst>
          </c:dPt>
          <c:dPt>
            <c:idx val="10"/>
            <c:bubble3D val="0"/>
            <c:spPr>
              <a:solidFill>
                <a:schemeClr val="accent4"/>
              </a:solidFill>
              <a:ln w="19050">
                <a:solidFill>
                  <a:schemeClr val="lt1"/>
                </a:solidFill>
              </a:ln>
              <a:effectLst/>
            </c:spPr>
            <c:extLst>
              <c:ext xmlns:c16="http://schemas.microsoft.com/office/drawing/2014/chart" uri="{C3380CC4-5D6E-409C-BE32-E72D297353CC}">
                <c16:uniqueId val="{00000015-BA23-4BE7-9082-45882D9EA1F9}"/>
              </c:ext>
            </c:extLst>
          </c:dPt>
          <c:dPt>
            <c:idx val="11"/>
            <c:bubble3D val="0"/>
            <c:spPr>
              <a:solidFill>
                <a:schemeClr val="accent4"/>
              </a:solidFill>
              <a:ln w="19050">
                <a:solidFill>
                  <a:schemeClr val="lt1"/>
                </a:solidFill>
              </a:ln>
              <a:effectLst/>
            </c:spPr>
            <c:extLst>
              <c:ext xmlns:c16="http://schemas.microsoft.com/office/drawing/2014/chart" uri="{C3380CC4-5D6E-409C-BE32-E72D297353CC}">
                <c16:uniqueId val="{00000017-BA23-4BE7-9082-45882D9EA1F9}"/>
              </c:ext>
            </c:extLst>
          </c:dPt>
          <c:dPt>
            <c:idx val="12"/>
            <c:bubble3D val="0"/>
            <c:spPr>
              <a:solidFill>
                <a:schemeClr val="accent4"/>
              </a:solidFill>
              <a:ln w="19050">
                <a:solidFill>
                  <a:schemeClr val="lt1"/>
                </a:solidFill>
              </a:ln>
              <a:effectLst/>
            </c:spPr>
            <c:extLst>
              <c:ext xmlns:c16="http://schemas.microsoft.com/office/drawing/2014/chart" uri="{C3380CC4-5D6E-409C-BE32-E72D297353CC}">
                <c16:uniqueId val="{00000019-BA23-4BE7-9082-45882D9EA1F9}"/>
              </c:ext>
            </c:extLst>
          </c:dPt>
          <c:dPt>
            <c:idx val="13"/>
            <c:bubble3D val="0"/>
            <c:spPr>
              <a:solidFill>
                <a:schemeClr val="accent4"/>
              </a:solidFill>
              <a:ln w="19050">
                <a:solidFill>
                  <a:schemeClr val="lt1"/>
                </a:solidFill>
              </a:ln>
              <a:effectLst/>
            </c:spPr>
            <c:extLst>
              <c:ext xmlns:c16="http://schemas.microsoft.com/office/drawing/2014/chart" uri="{C3380CC4-5D6E-409C-BE32-E72D297353CC}">
                <c16:uniqueId val="{0000001B-BA23-4BE7-9082-45882D9EA1F9}"/>
              </c:ext>
            </c:extLst>
          </c:dPt>
          <c:dPt>
            <c:idx val="14"/>
            <c:bubble3D val="0"/>
            <c:spPr>
              <a:solidFill>
                <a:schemeClr val="accent4"/>
              </a:solidFill>
              <a:ln w="19050">
                <a:solidFill>
                  <a:schemeClr val="lt1"/>
                </a:solidFill>
              </a:ln>
              <a:effectLst/>
            </c:spPr>
            <c:extLst>
              <c:ext xmlns:c16="http://schemas.microsoft.com/office/drawing/2014/chart" uri="{C3380CC4-5D6E-409C-BE32-E72D297353CC}">
                <c16:uniqueId val="{0000001D-BA23-4BE7-9082-45882D9EA1F9}"/>
              </c:ext>
            </c:extLst>
          </c:dPt>
          <c:dPt>
            <c:idx val="15"/>
            <c:bubble3D val="0"/>
            <c:spPr>
              <a:solidFill>
                <a:schemeClr val="accent4"/>
              </a:solidFill>
              <a:ln w="19050">
                <a:solidFill>
                  <a:schemeClr val="lt1"/>
                </a:solidFill>
              </a:ln>
              <a:effectLst/>
            </c:spPr>
            <c:extLst>
              <c:ext xmlns:c16="http://schemas.microsoft.com/office/drawing/2014/chart" uri="{C3380CC4-5D6E-409C-BE32-E72D297353CC}">
                <c16:uniqueId val="{0000001F-BA23-4BE7-9082-45882D9EA1F9}"/>
              </c:ext>
            </c:extLst>
          </c:dPt>
          <c:dPt>
            <c:idx val="16"/>
            <c:bubble3D val="0"/>
            <c:spPr>
              <a:solidFill>
                <a:schemeClr val="accent4"/>
              </a:solidFill>
              <a:ln w="19050">
                <a:solidFill>
                  <a:schemeClr val="lt1"/>
                </a:solidFill>
              </a:ln>
              <a:effectLst/>
            </c:spPr>
            <c:extLst>
              <c:ext xmlns:c16="http://schemas.microsoft.com/office/drawing/2014/chart" uri="{C3380CC4-5D6E-409C-BE32-E72D297353CC}">
                <c16:uniqueId val="{00000021-BA23-4BE7-9082-45882D9EA1F9}"/>
              </c:ext>
            </c:extLst>
          </c:dPt>
          <c:dPt>
            <c:idx val="17"/>
            <c:bubble3D val="0"/>
            <c:spPr>
              <a:solidFill>
                <a:schemeClr val="accent4"/>
              </a:solidFill>
              <a:ln w="19050">
                <a:solidFill>
                  <a:schemeClr val="lt1"/>
                </a:solidFill>
              </a:ln>
              <a:effectLst/>
            </c:spPr>
            <c:extLst>
              <c:ext xmlns:c16="http://schemas.microsoft.com/office/drawing/2014/chart" uri="{C3380CC4-5D6E-409C-BE32-E72D297353CC}">
                <c16:uniqueId val="{00000023-BA23-4BE7-9082-45882D9EA1F9}"/>
              </c:ext>
            </c:extLst>
          </c:dPt>
          <c:dPt>
            <c:idx val="18"/>
            <c:bubble3D val="0"/>
            <c:spPr>
              <a:solidFill>
                <a:schemeClr val="accent4"/>
              </a:solidFill>
              <a:ln w="19050">
                <a:solidFill>
                  <a:schemeClr val="lt1"/>
                </a:solidFill>
              </a:ln>
              <a:effectLst/>
            </c:spPr>
            <c:extLst>
              <c:ext xmlns:c16="http://schemas.microsoft.com/office/drawing/2014/chart" uri="{C3380CC4-5D6E-409C-BE32-E72D297353CC}">
                <c16:uniqueId val="{00000025-BA23-4BE7-9082-45882D9EA1F9}"/>
              </c:ext>
            </c:extLst>
          </c:dPt>
          <c:val>
            <c:numLit>
              <c:formatCode>General</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Lit>
          </c:val>
          <c:extLst>
            <c:ext xmlns:c16="http://schemas.microsoft.com/office/drawing/2014/chart" uri="{C3380CC4-5D6E-409C-BE32-E72D297353CC}">
              <c16:uniqueId val="{00000026-BA23-4BE7-9082-45882D9EA1F9}"/>
            </c:ext>
          </c:extLst>
        </c:ser>
        <c:dLbls>
          <c:showLegendKey val="0"/>
          <c:showVal val="0"/>
          <c:showCatName val="0"/>
          <c:showSerName val="0"/>
          <c:showPercent val="0"/>
          <c:showBubbleSize val="0"/>
          <c:showLeaderLines val="1"/>
        </c:dLbls>
        <c:firstSliceAng val="0"/>
        <c:holeSize val="65"/>
      </c:doughnutChart>
      <c:doughnutChart>
        <c:varyColors val="1"/>
        <c:ser>
          <c:idx val="1"/>
          <c:order val="1"/>
          <c:tx>
            <c:strRef>
              <c:f>WorkSheet!$I$12</c:f>
              <c:strCache>
                <c:ptCount val="1"/>
                <c:pt idx="0">
                  <c:v> % Giros</c:v>
                </c:pt>
              </c:strCache>
            </c:strRef>
          </c:tx>
          <c:dPt>
            <c:idx val="0"/>
            <c:bubble3D val="0"/>
            <c:spPr>
              <a:noFill/>
              <a:ln w="19050">
                <a:solidFill>
                  <a:schemeClr val="lt1"/>
                </a:solidFill>
              </a:ln>
              <a:effectLst/>
            </c:spPr>
            <c:extLst>
              <c:ext xmlns:c16="http://schemas.microsoft.com/office/drawing/2014/chart" uri="{C3380CC4-5D6E-409C-BE32-E72D297353CC}">
                <c16:uniqueId val="{00000028-BA23-4BE7-9082-45882D9EA1F9}"/>
              </c:ext>
            </c:extLst>
          </c:dPt>
          <c:dPt>
            <c:idx val="1"/>
            <c:bubble3D val="0"/>
            <c:spPr>
              <a:solidFill>
                <a:schemeClr val="bg1">
                  <a:alpha val="50000"/>
                </a:schemeClr>
              </a:solidFill>
              <a:ln w="19050">
                <a:solidFill>
                  <a:schemeClr val="lt1"/>
                </a:solidFill>
              </a:ln>
              <a:effectLst/>
            </c:spPr>
            <c:extLst>
              <c:ext xmlns:c16="http://schemas.microsoft.com/office/drawing/2014/chart" uri="{C3380CC4-5D6E-409C-BE32-E72D297353CC}">
                <c16:uniqueId val="{0000002A-BA23-4BE7-9082-45882D9EA1F9}"/>
              </c:ext>
            </c:extLst>
          </c:dPt>
          <c:val>
            <c:numRef>
              <c:f>WorkSheet!$H$4:$H$5</c:f>
              <c:numCache>
                <c:formatCode>_-* #,##0.0_-;\-* #,##0.0_-;_-* "-"_-;_-@_-</c:formatCode>
                <c:ptCount val="2"/>
                <c:pt idx="0">
                  <c:v>71.058577393889237</c:v>
                </c:pt>
                <c:pt idx="1">
                  <c:v>28.941422606110763</c:v>
                </c:pt>
              </c:numCache>
            </c:numRef>
          </c:val>
          <c:extLst>
            <c:ext xmlns:c16="http://schemas.microsoft.com/office/drawing/2014/chart" uri="{C3380CC4-5D6E-409C-BE32-E72D297353CC}">
              <c16:uniqueId val="{0000002B-BA23-4BE7-9082-45882D9EA1F9}"/>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864895013123361"/>
          <c:y val="1.3888888888888888E-2"/>
          <c:w val="0.60079549431321089"/>
          <c:h val="0.97452963094626799"/>
        </c:manualLayout>
      </c:layout>
      <c:barChart>
        <c:barDir val="bar"/>
        <c:grouping val="clustered"/>
        <c:varyColors val="1"/>
        <c:ser>
          <c:idx val="0"/>
          <c:order val="0"/>
          <c:invertIfNegative val="0"/>
          <c:dPt>
            <c:idx val="0"/>
            <c:invertIfNegative val="1"/>
            <c:bubble3D val="0"/>
            <c:spPr>
              <a:solidFill>
                <a:schemeClr val="accent6"/>
              </a:solidFill>
              <a:ln>
                <a:noFill/>
              </a:ln>
              <a:effectLst/>
            </c:spPr>
            <c:extLst>
              <c:ext xmlns:c16="http://schemas.microsoft.com/office/drawing/2014/chart" uri="{C3380CC4-5D6E-409C-BE32-E72D297353CC}">
                <c16:uniqueId val="{00000001-FF34-4EB8-8926-15045E8AB707}"/>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FF34-4EB8-8926-15045E8AB707}"/>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FF34-4EB8-8926-15045E8AB707}"/>
              </c:ext>
            </c:extLst>
          </c:dPt>
          <c:dPt>
            <c:idx val="3"/>
            <c:invertIfNegative val="0"/>
            <c:bubble3D val="0"/>
            <c:spPr>
              <a:solidFill>
                <a:schemeClr val="accent6">
                  <a:lumMod val="60000"/>
                </a:schemeClr>
              </a:solidFill>
              <a:ln>
                <a:noFill/>
              </a:ln>
              <a:effectLst/>
            </c:spPr>
            <c:extLst>
              <c:ext xmlns:c16="http://schemas.microsoft.com/office/drawing/2014/chart" uri="{C3380CC4-5D6E-409C-BE32-E72D297353CC}">
                <c16:uniqueId val="{00000007-FF34-4EB8-8926-15045E8AB707}"/>
              </c:ext>
            </c:extLst>
          </c:dPt>
          <c:dPt>
            <c:idx val="4"/>
            <c:invertIfNegative val="0"/>
            <c:bubble3D val="0"/>
            <c:spPr>
              <a:solidFill>
                <a:schemeClr val="accent5">
                  <a:lumMod val="60000"/>
                </a:schemeClr>
              </a:solidFill>
              <a:ln>
                <a:noFill/>
              </a:ln>
              <a:effectLst/>
            </c:spPr>
            <c:extLst>
              <c:ext xmlns:c16="http://schemas.microsoft.com/office/drawing/2014/chart" uri="{C3380CC4-5D6E-409C-BE32-E72D297353CC}">
                <c16:uniqueId val="{00000009-FF34-4EB8-8926-15045E8AB707}"/>
              </c:ext>
            </c:extLst>
          </c:dPt>
          <c:dPt>
            <c:idx val="5"/>
            <c:invertIfNegative val="0"/>
            <c:bubble3D val="0"/>
            <c:spPr>
              <a:solidFill>
                <a:schemeClr val="accent4">
                  <a:lumMod val="60000"/>
                </a:schemeClr>
              </a:solidFill>
              <a:ln>
                <a:noFill/>
              </a:ln>
              <a:effectLst/>
            </c:spPr>
            <c:extLst>
              <c:ext xmlns:c16="http://schemas.microsoft.com/office/drawing/2014/chart" uri="{C3380CC4-5D6E-409C-BE32-E72D297353CC}">
                <c16:uniqueId val="{0000000B-FF34-4EB8-8926-15045E8AB707}"/>
              </c:ext>
            </c:extLst>
          </c:dPt>
          <c:dPt>
            <c:idx val="6"/>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0D-FF34-4EB8-8926-15045E8AB707}"/>
              </c:ext>
            </c:extLst>
          </c:dPt>
          <c:dPt>
            <c:idx val="7"/>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0F-FF34-4EB8-8926-15045E8AB70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WorkSheet!$B$135:$B$142</c:f>
              <c:strCache>
                <c:ptCount val="8"/>
                <c:pt idx="0">
                  <c:v>Inversión</c:v>
                </c:pt>
                <c:pt idx="1">
                  <c:v>Ingresos Corrientes</c:v>
                </c:pt>
                <c:pt idx="2">
                  <c:v>Recursos de Capital</c:v>
                </c:pt>
                <c:pt idx="3">
                  <c:v>Gastos de Funcionamiento</c:v>
                </c:pt>
                <c:pt idx="4">
                  <c:v>Transferencias</c:v>
                </c:pt>
                <c:pt idx="5">
                  <c:v>Disponibilidad Inicial</c:v>
                </c:pt>
                <c:pt idx="6">
                  <c:v>Disponibilidad Final</c:v>
                </c:pt>
                <c:pt idx="7">
                  <c:v>Servicio de la Deuda</c:v>
                </c:pt>
              </c:strCache>
            </c:strRef>
          </c:cat>
          <c:val>
            <c:numRef>
              <c:f>WorkSheet!$D$135:$D$142</c:f>
              <c:numCache>
                <c:formatCode>0.0%</c:formatCode>
                <c:ptCount val="8"/>
                <c:pt idx="0">
                  <c:v>0.72464663128480944</c:v>
                </c:pt>
                <c:pt idx="1">
                  <c:v>0.48980082755175391</c:v>
                </c:pt>
                <c:pt idx="2">
                  <c:v>0.28427791719288725</c:v>
                </c:pt>
                <c:pt idx="3">
                  <c:v>0.22269147618965118</c:v>
                </c:pt>
                <c:pt idx="4">
                  <c:v>0.11412334425608638</c:v>
                </c:pt>
                <c:pt idx="5">
                  <c:v>0.11179791099927254</c:v>
                </c:pt>
                <c:pt idx="6">
                  <c:v>3.883457260256587E-2</c:v>
                </c:pt>
                <c:pt idx="7">
                  <c:v>1.3827319922973511E-2</c:v>
                </c:pt>
              </c:numCache>
            </c:numRef>
          </c:val>
          <c:extLst>
            <c:ext xmlns:c16="http://schemas.microsoft.com/office/drawing/2014/chart" uri="{C3380CC4-5D6E-409C-BE32-E72D297353CC}">
              <c16:uniqueId val="{00000010-FF34-4EB8-8926-15045E8AB707}"/>
            </c:ext>
          </c:extLst>
        </c:ser>
        <c:dLbls>
          <c:showLegendKey val="0"/>
          <c:showVal val="0"/>
          <c:showCatName val="0"/>
          <c:showSerName val="0"/>
          <c:showPercent val="0"/>
          <c:showBubbleSize val="0"/>
        </c:dLbls>
        <c:gapWidth val="75"/>
        <c:axId val="995517583"/>
        <c:axId val="995520079"/>
      </c:barChart>
      <c:catAx>
        <c:axId val="9955175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crossAx val="995520079"/>
        <c:crosses val="autoZero"/>
        <c:auto val="1"/>
        <c:lblAlgn val="ctr"/>
        <c:lblOffset val="100"/>
        <c:noMultiLvlLbl val="0"/>
      </c:catAx>
      <c:valAx>
        <c:axId val="995520079"/>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995517583"/>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Ejecución Presupuestal &amp; Deuda.xlsx]Ppto Mensual!Mensual</c:name>
    <c:fmtId val="1"/>
  </c:pivotSource>
  <c:chart>
    <c:autoTitleDeleted val="0"/>
    <c:pivotFmts>
      <c:pivotFmt>
        <c:idx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chemeClr val="accent1"/>
          </a:solidFill>
          <a:ln w="28575" cap="flat" cmpd="sng" algn="ctr">
            <a:solidFill>
              <a:schemeClr val="accent6"/>
            </a:solidFill>
            <a:prstDash val="sysDash"/>
            <a:miter lim="800000"/>
          </a:ln>
          <a:effectLst/>
        </c:spPr>
        <c:marker>
          <c:symbol val="circle"/>
          <c:size val="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28575" cap="flat" cmpd="sng" algn="ctr">
              <a:solidFill>
                <a:schemeClr val="accent6"/>
              </a:solidFill>
              <a:prstDash val="sysDash"/>
              <a:miter lim="800000"/>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1" i="0" u="none" strike="noStrike" kern="1200" baseline="0">
                  <a:solidFill>
                    <a:schemeClr val="accent6">
                      <a:lumMod val="7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solidFill>
            <a:schemeClr val="accent1"/>
          </a:solidFill>
          <a:ln w="28575" cap="flat" cmpd="sng" algn="ctr">
            <a:solidFill>
              <a:schemeClr val="accent5"/>
            </a:solidFill>
            <a:prstDash val="sysDot"/>
            <a:miter lim="800000"/>
          </a:ln>
          <a:effectLst/>
        </c:spPr>
        <c:marker>
          <c:symbol val="diamond"/>
          <c:size val="7"/>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8575" cap="flat" cmpd="sng" algn="ctr">
              <a:solidFill>
                <a:schemeClr val="accent5"/>
              </a:solidFill>
              <a:prstDash val="sysDot"/>
              <a:miter lim="800000"/>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1" i="0" u="none" strike="noStrike" kern="1200" baseline="0">
                  <a:solidFill>
                    <a:schemeClr val="accen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solidFill>
            <a:schemeClr val="accent1"/>
          </a:solidFill>
          <a:ln w="28575" cap="flat" cmpd="sng" algn="ctr">
            <a:solidFill>
              <a:schemeClr val="accent4"/>
            </a:solidFill>
            <a:prstDash val="dashDot"/>
            <a:miter lim="800000"/>
          </a:ln>
          <a:effectLst/>
        </c:spPr>
        <c:marker>
          <c:symbol val="triangle"/>
          <c:size val="7"/>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28575" cap="flat" cmpd="sng" algn="ctr">
              <a:solidFill>
                <a:schemeClr val="accent4"/>
              </a:solidFill>
              <a:prstDash val="dashDot"/>
              <a:miter lim="800000"/>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1" i="0" u="none" strike="noStrike" kern="1200" baseline="0">
                  <a:solidFill>
                    <a:schemeClr val="accent4">
                      <a:lumMod val="7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ln w="28575" cap="rnd">
            <a:solidFill>
              <a:schemeClr val="accent1"/>
            </a:solidFill>
            <a:prstDash val="sysDot"/>
            <a:round/>
          </a:ln>
          <a:effectLst/>
        </c:spPr>
        <c:marker>
          <c:symbol val="diamond"/>
          <c:size val="7"/>
          <c:spPr>
            <a:solidFill>
              <a:schemeClr val="accent5"/>
            </a:solidFill>
            <a:ln w="9525">
              <a:solidFill>
                <a:schemeClr val="accent5"/>
              </a:solidFill>
              <a:prstDash val="sysDot"/>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ln w="31750" cap="rnd">
            <a:solidFill>
              <a:schemeClr val="accent6"/>
            </a:solidFill>
            <a:prstDash val="sysDash"/>
            <a:round/>
          </a:ln>
          <a:effectLst/>
        </c:spPr>
        <c:marker>
          <c:symbol val="triangle"/>
          <c:size val="7"/>
          <c:spPr>
            <a:solidFill>
              <a:schemeClr val="accent6"/>
            </a:solidFill>
            <a:ln w="9525">
              <a:solidFill>
                <a:schemeClr val="accent3"/>
              </a:solidFill>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6">
                      <a:lumMod val="7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ln w="31750" cap="rnd">
            <a:solidFill>
              <a:schemeClr val="accent4"/>
            </a:solidFill>
            <a:prstDash val="dashDot"/>
            <a:round/>
          </a:ln>
          <a:effectLst/>
        </c:spPr>
        <c:marker>
          <c:symbol val="circle"/>
          <c:size val="7"/>
          <c:spPr>
            <a:solidFill>
              <a:schemeClr val="accent4"/>
            </a:solidFill>
            <a:ln w="9525">
              <a:noFill/>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4">
                      <a:lumMod val="75000"/>
                    </a:schemeClr>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ln w="31750" cap="rnd">
            <a:solidFill>
              <a:schemeClr val="accent5"/>
            </a:solidFill>
            <a:prstDash val="sysDot"/>
            <a:round/>
          </a:ln>
          <a:effectLst/>
        </c:spPr>
        <c:marker>
          <c:symbol val="diamond"/>
          <c:size val="7"/>
          <c:spPr>
            <a:solidFill>
              <a:schemeClr val="accent5"/>
            </a:solidFill>
            <a:ln w="28575">
              <a:solidFill>
                <a:schemeClr val="accent5"/>
              </a:solidFill>
              <a:prstDash val="sysDot"/>
            </a:ln>
            <a:effectLst/>
          </c:spPr>
        </c:marker>
      </c:pivotFmt>
    </c:pivotFmts>
    <c:plotArea>
      <c:layout>
        <c:manualLayout>
          <c:layoutTarget val="inner"/>
          <c:xMode val="edge"/>
          <c:yMode val="edge"/>
          <c:x val="8.7566209863680272E-2"/>
          <c:y val="0.10290297707697044"/>
          <c:w val="0.90739472370725893"/>
          <c:h val="0.81552782767874776"/>
        </c:manualLayout>
      </c:layout>
      <c:barChart>
        <c:barDir val="col"/>
        <c:grouping val="clustered"/>
        <c:varyColors val="0"/>
        <c:ser>
          <c:idx val="0"/>
          <c:order val="0"/>
          <c:tx>
            <c:strRef>
              <c:f>'Ppto Mensual'!$C$8:$C$9</c:f>
              <c:strCache>
                <c:ptCount val="1"/>
                <c:pt idx="0">
                  <c:v>Apropiación Vigente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Mensual'!$C$10:$C$21</c:f>
              <c:numCache>
                <c:formatCode>_(* #,##0_);_(* \(#,##0\);_(* "-"_);_(@_)</c:formatCode>
                <c:ptCount val="12"/>
                <c:pt idx="0">
                  <c:v>40742154.37400002</c:v>
                </c:pt>
                <c:pt idx="1">
                  <c:v>40771425.029587023</c:v>
                </c:pt>
                <c:pt idx="2">
                  <c:v>41114473.190964013</c:v>
                </c:pt>
                <c:pt idx="3">
                  <c:v>41005680.161715016</c:v>
                </c:pt>
                <c:pt idx="4">
                  <c:v>41032050.873330012</c:v>
                </c:pt>
                <c:pt idx="5">
                  <c:v>41196614.384124018</c:v>
                </c:pt>
                <c:pt idx="6">
                  <c:v>41274096.082812011</c:v>
                </c:pt>
                <c:pt idx="7">
                  <c:v>41374452.410779014</c:v>
                </c:pt>
                <c:pt idx="8">
                  <c:v>44536576.224527001</c:v>
                </c:pt>
                <c:pt idx="9">
                  <c:v>44877245.521143004</c:v>
                </c:pt>
                <c:pt idx="10">
                  <c:v>44687965.167308018</c:v>
                </c:pt>
                <c:pt idx="11">
                  <c:v>41441061.017179027</c:v>
                </c:pt>
              </c:numCache>
            </c:numRef>
          </c:val>
          <c:extLst>
            <c:ext xmlns:c16="http://schemas.microsoft.com/office/drawing/2014/chart" uri="{C3380CC4-5D6E-409C-BE32-E72D297353CC}">
              <c16:uniqueId val="{00000000-0CAA-4753-84E0-9DF20626ECC2}"/>
            </c:ext>
          </c:extLst>
        </c:ser>
        <c:ser>
          <c:idx val="1"/>
          <c:order val="1"/>
          <c:tx>
            <c:strRef>
              <c:f>'Ppto Mensual'!$D$8:$D$9</c:f>
              <c:strCache>
                <c:ptCount val="1"/>
                <c:pt idx="0">
                  <c:v> Recaudos Acumulados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Mensual'!$D$10:$D$21</c:f>
              <c:numCache>
                <c:formatCode>_(* #,##0_);_(* \(#,##0\);_(* "-"_);_(@_)</c:formatCode>
                <c:ptCount val="12"/>
                <c:pt idx="0">
                  <c:v>2784133.9387569996</c:v>
                </c:pt>
                <c:pt idx="1">
                  <c:v>5466681.2223890005</c:v>
                </c:pt>
                <c:pt idx="2">
                  <c:v>7829948.5507389996</c:v>
                </c:pt>
                <c:pt idx="3">
                  <c:v>11444158.631276002</c:v>
                </c:pt>
                <c:pt idx="4">
                  <c:v>14327060.167213</c:v>
                </c:pt>
                <c:pt idx="5">
                  <c:v>19404151.807117</c:v>
                </c:pt>
                <c:pt idx="6">
                  <c:v>22174547.951915003</c:v>
                </c:pt>
                <c:pt idx="7">
                  <c:v>23735822.177283004</c:v>
                </c:pt>
                <c:pt idx="8">
                  <c:v>26426209.181230001</c:v>
                </c:pt>
                <c:pt idx="9">
                  <c:v>33970874.341104001</c:v>
                </c:pt>
                <c:pt idx="10">
                  <c:v>30666234.632582001</c:v>
                </c:pt>
                <c:pt idx="11">
                  <c:v>39667835.223572001</c:v>
                </c:pt>
              </c:numCache>
            </c:numRef>
          </c:val>
          <c:extLst>
            <c:ext xmlns:c16="http://schemas.microsoft.com/office/drawing/2014/chart" uri="{C3380CC4-5D6E-409C-BE32-E72D297353CC}">
              <c16:uniqueId val="{00000001-0CAA-4753-84E0-9DF20626ECC2}"/>
            </c:ext>
          </c:extLst>
        </c:ser>
        <c:ser>
          <c:idx val="3"/>
          <c:order val="3"/>
          <c:tx>
            <c:strRef>
              <c:f>'Ppto Mensual'!$F$8:$F$9</c:f>
              <c:strCache>
                <c:ptCount val="1"/>
                <c:pt idx="0">
                  <c:v> Compromisos Acumulados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Mensual'!$F$10:$F$21</c:f>
              <c:numCache>
                <c:formatCode>_(* #,##0_);_(* \(#,##0\);_(* "-"_);_(@_)</c:formatCode>
                <c:ptCount val="12"/>
                <c:pt idx="0">
                  <c:v>8392764.568700999</c:v>
                </c:pt>
                <c:pt idx="1">
                  <c:v>10474075.476301998</c:v>
                </c:pt>
                <c:pt idx="2">
                  <c:v>12998877.988347001</c:v>
                </c:pt>
                <c:pt idx="3">
                  <c:v>15466636.497134</c:v>
                </c:pt>
                <c:pt idx="4">
                  <c:v>17551640.283917002</c:v>
                </c:pt>
                <c:pt idx="5">
                  <c:v>20396572.263127003</c:v>
                </c:pt>
                <c:pt idx="6">
                  <c:v>22969720.392780002</c:v>
                </c:pt>
                <c:pt idx="7">
                  <c:v>25393503.628862005</c:v>
                </c:pt>
                <c:pt idx="8">
                  <c:v>27723439.564602003</c:v>
                </c:pt>
                <c:pt idx="9">
                  <c:v>32858995.041308992</c:v>
                </c:pt>
                <c:pt idx="10">
                  <c:v>30455364.036356006</c:v>
                </c:pt>
                <c:pt idx="11">
                  <c:v>37178253.164949</c:v>
                </c:pt>
              </c:numCache>
            </c:numRef>
          </c:val>
          <c:extLst>
            <c:ext xmlns:c16="http://schemas.microsoft.com/office/drawing/2014/chart" uri="{C3380CC4-5D6E-409C-BE32-E72D297353CC}">
              <c16:uniqueId val="{00000003-0CAA-4753-84E0-9DF20626ECC2}"/>
            </c:ext>
          </c:extLst>
        </c:ser>
        <c:ser>
          <c:idx val="5"/>
          <c:order val="5"/>
          <c:tx>
            <c:strRef>
              <c:f>'Ppto Mensual'!$H$8:$H$9</c:f>
              <c:strCache>
                <c:ptCount val="1"/>
                <c:pt idx="0">
                  <c:v> Giros Acumulados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Mensual'!$H$10:$H$21</c:f>
              <c:numCache>
                <c:formatCode>_(* #,##0_);_(* \(#,##0\);_(* "-"_);_(@_)</c:formatCode>
                <c:ptCount val="12"/>
                <c:pt idx="0">
                  <c:v>1206522.3392989994</c:v>
                </c:pt>
                <c:pt idx="1">
                  <c:v>2570018.9369270001</c:v>
                </c:pt>
                <c:pt idx="2">
                  <c:v>4346008.5403210009</c:v>
                </c:pt>
                <c:pt idx="3">
                  <c:v>6402434.6904389989</c:v>
                </c:pt>
                <c:pt idx="4">
                  <c:v>8549010.1966329999</c:v>
                </c:pt>
                <c:pt idx="5">
                  <c:v>11022578.646633001</c:v>
                </c:pt>
                <c:pt idx="6">
                  <c:v>13673180.290029002</c:v>
                </c:pt>
                <c:pt idx="7">
                  <c:v>16277441.502244001</c:v>
                </c:pt>
                <c:pt idx="8">
                  <c:v>19075442.022367001</c:v>
                </c:pt>
                <c:pt idx="9">
                  <c:v>24474895.632437006</c:v>
                </c:pt>
                <c:pt idx="10">
                  <c:v>22046809.779099002</c:v>
                </c:pt>
                <c:pt idx="11">
                  <c:v>29447428.415741008</c:v>
                </c:pt>
              </c:numCache>
            </c:numRef>
          </c:val>
          <c:extLst>
            <c:ext xmlns:c16="http://schemas.microsoft.com/office/drawing/2014/chart" uri="{C3380CC4-5D6E-409C-BE32-E72D297353CC}">
              <c16:uniqueId val="{00000005-0CAA-4753-84E0-9DF20626ECC2}"/>
            </c:ext>
          </c:extLst>
        </c:ser>
        <c:dLbls>
          <c:showLegendKey val="0"/>
          <c:showVal val="0"/>
          <c:showCatName val="0"/>
          <c:showSerName val="0"/>
          <c:showPercent val="0"/>
          <c:showBubbleSize val="0"/>
        </c:dLbls>
        <c:gapWidth val="219"/>
        <c:axId val="992617263"/>
        <c:axId val="992615183"/>
      </c:barChart>
      <c:lineChart>
        <c:grouping val="standard"/>
        <c:varyColors val="0"/>
        <c:ser>
          <c:idx val="2"/>
          <c:order val="2"/>
          <c:tx>
            <c:strRef>
              <c:f>'Ppto Mensual'!$E$8:$E$9</c:f>
              <c:strCache>
                <c:ptCount val="1"/>
                <c:pt idx="0">
                  <c:v>% Recaudo </c:v>
                </c:pt>
              </c:strCache>
            </c:strRef>
          </c:tx>
          <c:spPr>
            <a:ln w="31750" cap="rnd">
              <a:solidFill>
                <a:schemeClr val="accent6"/>
              </a:solidFill>
              <a:prstDash val="sysDash"/>
              <a:round/>
            </a:ln>
            <a:effectLst/>
          </c:spPr>
          <c:marker>
            <c:symbol val="triangle"/>
            <c:size val="7"/>
            <c:spPr>
              <a:solidFill>
                <a:schemeClr val="accent6"/>
              </a:solidFill>
              <a:ln w="9525">
                <a:solidFill>
                  <a:schemeClr val="accent3"/>
                </a:solidFill>
              </a:ln>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6">
                        <a:lumMod val="7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Mensual'!$E$10:$E$21</c:f>
              <c:numCache>
                <c:formatCode>0.0%</c:formatCode>
                <c:ptCount val="12"/>
                <c:pt idx="0">
                  <c:v>6.8335461919846838E-2</c:v>
                </c:pt>
                <c:pt idx="1">
                  <c:v>0.13408119089342443</c:v>
                </c:pt>
                <c:pt idx="2">
                  <c:v>0.19044263353129467</c:v>
                </c:pt>
                <c:pt idx="3">
                  <c:v>0.27908715539270212</c:v>
                </c:pt>
                <c:pt idx="4">
                  <c:v>0.34916753762667257</c:v>
                </c:pt>
                <c:pt idx="5">
                  <c:v>0.47101326400731608</c:v>
                </c:pt>
                <c:pt idx="6">
                  <c:v>0.53725096504655534</c:v>
                </c:pt>
                <c:pt idx="7">
                  <c:v>0.57368305304988798</c:v>
                </c:pt>
                <c:pt idx="8">
                  <c:v>0.59335969267158595</c:v>
                </c:pt>
                <c:pt idx="9">
                  <c:v>0.75697324883942163</c:v>
                </c:pt>
                <c:pt idx="10">
                  <c:v>0.68623027514835755</c:v>
                </c:pt>
                <c:pt idx="11">
                  <c:v>0.95721089783700397</c:v>
                </c:pt>
              </c:numCache>
            </c:numRef>
          </c:val>
          <c:smooth val="1"/>
          <c:extLst>
            <c:ext xmlns:c16="http://schemas.microsoft.com/office/drawing/2014/chart" uri="{C3380CC4-5D6E-409C-BE32-E72D297353CC}">
              <c16:uniqueId val="{00000002-0CAA-4753-84E0-9DF20626ECC2}"/>
            </c:ext>
          </c:extLst>
        </c:ser>
        <c:ser>
          <c:idx val="4"/>
          <c:order val="4"/>
          <c:tx>
            <c:strRef>
              <c:f>'Ppto Mensual'!$G$8:$G$9</c:f>
              <c:strCache>
                <c:ptCount val="1"/>
                <c:pt idx="0">
                  <c:v>% Ejecución  </c:v>
                </c:pt>
              </c:strCache>
            </c:strRef>
          </c:tx>
          <c:spPr>
            <a:ln w="28575" cap="rnd">
              <a:solidFill>
                <a:schemeClr val="accent5"/>
              </a:solidFill>
              <a:prstDash val="sysDot"/>
              <a:round/>
            </a:ln>
            <a:effectLst/>
          </c:spPr>
          <c:marker>
            <c:symbol val="diamond"/>
            <c:size val="7"/>
            <c:spPr>
              <a:solidFill>
                <a:schemeClr val="accent5"/>
              </a:solidFill>
              <a:ln w="9525">
                <a:solidFill>
                  <a:schemeClr val="accent5"/>
                </a:solidFill>
                <a:prstDash val="sysDot"/>
              </a:ln>
              <a:effectLst/>
            </c:spPr>
          </c:marker>
          <c:dPt>
            <c:idx val="5"/>
            <c:marker>
              <c:symbol val="diamond"/>
              <c:size val="7"/>
              <c:spPr>
                <a:solidFill>
                  <a:schemeClr val="accent5"/>
                </a:solidFill>
                <a:ln w="28575">
                  <a:solidFill>
                    <a:schemeClr val="accent5"/>
                  </a:solidFill>
                  <a:prstDash val="sysDot"/>
                </a:ln>
                <a:effectLst/>
              </c:spPr>
            </c:marker>
            <c:bubble3D val="0"/>
            <c:spPr>
              <a:ln w="31750" cap="rnd">
                <a:solidFill>
                  <a:schemeClr val="accent5"/>
                </a:solidFill>
                <a:prstDash val="sysDot"/>
                <a:round/>
              </a:ln>
              <a:effectLst/>
            </c:spPr>
            <c:extLst>
              <c:ext xmlns:c16="http://schemas.microsoft.com/office/drawing/2014/chart" uri="{C3380CC4-5D6E-409C-BE32-E72D297353CC}">
                <c16:uniqueId val="{0000000C-0CAA-4753-84E0-9DF20626ECC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Mensual'!$G$10:$G$21</c:f>
              <c:numCache>
                <c:formatCode>0.0%</c:formatCode>
                <c:ptCount val="12"/>
                <c:pt idx="0">
                  <c:v>0.20599707348948929</c:v>
                </c:pt>
                <c:pt idx="1">
                  <c:v>0.25689745866623909</c:v>
                </c:pt>
                <c:pt idx="2">
                  <c:v>0.31616306812375372</c:v>
                </c:pt>
                <c:pt idx="3">
                  <c:v>0.37718278141315742</c:v>
                </c:pt>
                <c:pt idx="4">
                  <c:v>0.427754399557084</c:v>
                </c:pt>
                <c:pt idx="5">
                  <c:v>0.49510311874043833</c:v>
                </c:pt>
                <c:pt idx="6">
                  <c:v>0.55651661872118874</c:v>
                </c:pt>
                <c:pt idx="7">
                  <c:v>0.6137483918034019</c:v>
                </c:pt>
                <c:pt idx="8">
                  <c:v>0.62248699641474148</c:v>
                </c:pt>
                <c:pt idx="9">
                  <c:v>0.73219723402649883</c:v>
                </c:pt>
                <c:pt idx="10">
                  <c:v>0.68151154169436134</c:v>
                </c:pt>
                <c:pt idx="11">
                  <c:v>0.89713564885650687</c:v>
                </c:pt>
              </c:numCache>
            </c:numRef>
          </c:val>
          <c:smooth val="1"/>
          <c:extLst>
            <c:ext xmlns:c16="http://schemas.microsoft.com/office/drawing/2014/chart" uri="{C3380CC4-5D6E-409C-BE32-E72D297353CC}">
              <c16:uniqueId val="{00000004-0CAA-4753-84E0-9DF20626ECC2}"/>
            </c:ext>
          </c:extLst>
        </c:ser>
        <c:ser>
          <c:idx val="6"/>
          <c:order val="6"/>
          <c:tx>
            <c:strRef>
              <c:f>'Ppto Mensual'!$I$8:$I$9</c:f>
              <c:strCache>
                <c:ptCount val="1"/>
                <c:pt idx="0">
                  <c:v>% Giros </c:v>
                </c:pt>
              </c:strCache>
            </c:strRef>
          </c:tx>
          <c:spPr>
            <a:ln w="31750" cap="rnd">
              <a:solidFill>
                <a:schemeClr val="accent4"/>
              </a:solidFill>
              <a:prstDash val="dashDot"/>
              <a:round/>
            </a:ln>
            <a:effectLst/>
          </c:spPr>
          <c:marker>
            <c:symbol val="circle"/>
            <c:size val="7"/>
            <c:spPr>
              <a:solidFill>
                <a:schemeClr val="accent4"/>
              </a:solidFill>
              <a:ln w="9525">
                <a:noFill/>
              </a:ln>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4">
                        <a:lumMod val="7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'Ppto Mensual'!$B$10:$B$21</c:f>
              <c:strCache>
                <c:ptCount val="12"/>
                <c:pt idx="0">
                  <c:v>01 - Enero</c:v>
                </c:pt>
                <c:pt idx="1">
                  <c:v>02 - Febrero</c:v>
                </c:pt>
                <c:pt idx="2">
                  <c:v>03 - Marzo</c:v>
                </c:pt>
                <c:pt idx="3">
                  <c:v>04 - Abril</c:v>
                </c:pt>
                <c:pt idx="4">
                  <c:v>05 - Mayo</c:v>
                </c:pt>
                <c:pt idx="5">
                  <c:v>06 - Junio</c:v>
                </c:pt>
                <c:pt idx="6">
                  <c:v>07 - Julio</c:v>
                </c:pt>
                <c:pt idx="7">
                  <c:v>08 - Agosto</c:v>
                </c:pt>
                <c:pt idx="8">
                  <c:v>09 - Septiembre</c:v>
                </c:pt>
                <c:pt idx="9">
                  <c:v>11 - Noviembre</c:v>
                </c:pt>
                <c:pt idx="10">
                  <c:v>10 - Octubre</c:v>
                </c:pt>
                <c:pt idx="11">
                  <c:v>12 - Diciembre</c:v>
                </c:pt>
              </c:strCache>
            </c:strRef>
          </c:cat>
          <c:val>
            <c:numRef>
              <c:f>'Ppto Mensual'!$I$10:$I$21</c:f>
              <c:numCache>
                <c:formatCode>0.0%</c:formatCode>
                <c:ptCount val="12"/>
                <c:pt idx="0">
                  <c:v>2.9613611696217828E-2</c:v>
                </c:pt>
                <c:pt idx="1">
                  <c:v>6.3034807713048729E-2</c:v>
                </c:pt>
                <c:pt idx="2">
                  <c:v>0.10570507665597793</c:v>
                </c:pt>
                <c:pt idx="3">
                  <c:v>0.15613531260034158</c:v>
                </c:pt>
                <c:pt idx="4">
                  <c:v>0.20834957099816037</c:v>
                </c:pt>
                <c:pt idx="5">
                  <c:v>0.26756030347194704</c:v>
                </c:pt>
                <c:pt idx="6">
                  <c:v>0.33127752241006669</c:v>
                </c:pt>
                <c:pt idx="7">
                  <c:v>0.39341769023638717</c:v>
                </c:pt>
                <c:pt idx="8">
                  <c:v>0.4283095747234798</c:v>
                </c:pt>
                <c:pt idx="9">
                  <c:v>0.54537428374266317</c:v>
                </c:pt>
                <c:pt idx="10">
                  <c:v>0.49335004842036517</c:v>
                </c:pt>
                <c:pt idx="11">
                  <c:v>0.710585773938892</c:v>
                </c:pt>
              </c:numCache>
            </c:numRef>
          </c:val>
          <c:smooth val="1"/>
          <c:extLst>
            <c:ext xmlns:c16="http://schemas.microsoft.com/office/drawing/2014/chart" uri="{C3380CC4-5D6E-409C-BE32-E72D297353CC}">
              <c16:uniqueId val="{00000006-0CAA-4753-84E0-9DF20626ECC2}"/>
            </c:ext>
          </c:extLst>
        </c:ser>
        <c:dLbls>
          <c:showLegendKey val="0"/>
          <c:showVal val="0"/>
          <c:showCatName val="0"/>
          <c:showSerName val="0"/>
          <c:showPercent val="0"/>
          <c:showBubbleSize val="0"/>
        </c:dLbls>
        <c:marker val="1"/>
        <c:smooth val="0"/>
        <c:axId val="1040252159"/>
        <c:axId val="1040254655"/>
      </c:lineChart>
      <c:catAx>
        <c:axId val="992617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992615183"/>
        <c:crosses val="autoZero"/>
        <c:auto val="1"/>
        <c:lblAlgn val="ctr"/>
        <c:lblOffset val="100"/>
        <c:noMultiLvlLbl val="0"/>
      </c:catAx>
      <c:valAx>
        <c:axId val="9926151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a:t>Millones de Pesos</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992617263"/>
        <c:crosses val="autoZero"/>
        <c:crossBetween val="between"/>
      </c:valAx>
      <c:valAx>
        <c:axId val="1040254655"/>
        <c:scaling>
          <c:orientation val="minMax"/>
          <c:min val="-0.1"/>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1040252159"/>
        <c:crosses val="max"/>
        <c:crossBetween val="between"/>
        <c:majorUnit val="0.2"/>
        <c:minorUnit val="5.000000000000001E-2"/>
      </c:valAx>
      <c:catAx>
        <c:axId val="1040252159"/>
        <c:scaling>
          <c:orientation val="minMax"/>
        </c:scaling>
        <c:delete val="1"/>
        <c:axPos val="b"/>
        <c:numFmt formatCode="General" sourceLinked="1"/>
        <c:majorTickMark val="out"/>
        <c:minorTickMark val="none"/>
        <c:tickLblPos val="nextTo"/>
        <c:crossAx val="1040254655"/>
        <c:crosses val="autoZero"/>
        <c:auto val="1"/>
        <c:lblAlgn val="ctr"/>
        <c:lblOffset val="100"/>
        <c:noMultiLvlLbl val="0"/>
      </c:catAx>
      <c:spPr>
        <a:noFill/>
        <a:ln>
          <a:noFill/>
        </a:ln>
        <a:effectLst/>
      </c:spPr>
    </c:plotArea>
    <c:legend>
      <c:legendPos val="t"/>
      <c:layout>
        <c:manualLayout>
          <c:xMode val="edge"/>
          <c:yMode val="edge"/>
          <c:x val="0"/>
          <c:y val="7.0323488045007029E-3"/>
          <c:w val="0.99774257947486289"/>
          <c:h val="9.23004086514502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Ejecución Presupuestal &amp; Deuda.xlsx]Trabajo Deuda!TablaDinámica3</c:name>
    <c:fmtId val="4"/>
  </c:pivotSource>
  <c:chart>
    <c:autoTitleDeleted val="0"/>
    <c:pivotFmts>
      <c:pivotFmt>
        <c:idx val="0"/>
        <c:spPr>
          <a:solidFill>
            <a:schemeClr val="accent1">
              <a:alpha val="50000"/>
            </a:schemeClr>
          </a:solidFill>
          <a:ln>
            <a:noFill/>
          </a:ln>
          <a:effectLst/>
        </c:spPr>
        <c:marker>
          <c:symbol val="none"/>
        </c:marker>
        <c:dLbl>
          <c:idx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alpha val="50000"/>
            </a:schemeClr>
          </a:solidFill>
          <a:ln>
            <a:noFill/>
          </a:ln>
          <a:effectLst/>
        </c:spPr>
        <c:marker>
          <c:symbol val="none"/>
        </c:marker>
        <c:dLbl>
          <c:idx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cap="flat" cmpd="sng" algn="ctr">
            <a:noFill/>
            <a:prstDash val="solid"/>
            <a:miter lim="800000"/>
          </a:ln>
          <a:effectLst/>
        </c:spPr>
        <c:marker>
          <c:symbol val="circle"/>
          <c:size val="5"/>
          <c:spPr>
            <a:solidFill>
              <a:schemeClr val="accent6"/>
            </a:solidFill>
            <a:ln w="19050" cap="flat" cmpd="sng" algn="ctr">
              <a:solidFill>
                <a:schemeClr val="lt1"/>
              </a:solidFill>
              <a:prstDash val="solid"/>
              <a:miter lim="800000"/>
            </a:ln>
            <a:effectLst/>
          </c:spPr>
        </c:marker>
        <c:dLbl>
          <c:idx val="0"/>
          <c:spPr>
            <a:gradFill rotWithShape="1">
              <a:gsLst>
                <a:gs pos="0">
                  <a:srgbClr val="70AD47">
                    <a:satMod val="103000"/>
                    <a:lumMod val="102000"/>
                    <a:tint val="94000"/>
                  </a:srgbClr>
                </a:gs>
                <a:gs pos="50000">
                  <a:srgbClr val="70AD47">
                    <a:satMod val="110000"/>
                    <a:lumMod val="100000"/>
                    <a:shade val="100000"/>
                  </a:srgbClr>
                </a:gs>
                <a:gs pos="100000">
                  <a:srgbClr val="70AD47">
                    <a:lumMod val="99000"/>
                    <a:satMod val="120000"/>
                    <a:shade val="78000"/>
                  </a:srgbClr>
                </a:gs>
              </a:gsLst>
              <a:lin ang="5400000" scaled="0"/>
            </a:gradFill>
            <a:ln w="6350" cap="flat" cmpd="sng" algn="ctr">
              <a:solidFill>
                <a:srgbClr val="70AD47"/>
              </a:solidFill>
              <a:prstDash val="solid"/>
              <a:miter lim="800000"/>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alpha val="50000"/>
            </a:schemeClr>
          </a:solidFill>
          <a:ln>
            <a:noFill/>
          </a:ln>
          <a:effectLst/>
        </c:spPr>
      </c:pivotFmt>
      <c:pivotFmt>
        <c:idx val="11"/>
        <c:spPr>
          <a:solidFill>
            <a:schemeClr val="accent1">
              <a:alpha val="50000"/>
            </a:schemeClr>
          </a:solidFill>
          <a:ln>
            <a:noFill/>
          </a:ln>
          <a:effectLst/>
        </c:spPr>
      </c:pivotFmt>
      <c:pivotFmt>
        <c:idx val="12"/>
        <c:spPr>
          <a:solidFill>
            <a:schemeClr val="accent1">
              <a:alpha val="50000"/>
            </a:schemeClr>
          </a:solidFill>
          <a:ln>
            <a:noFill/>
          </a:ln>
          <a:effectLst/>
        </c:spPr>
        <c:marker>
          <c:symbol val="none"/>
        </c:marker>
        <c:dLbl>
          <c:idx val="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alpha val="50000"/>
            </a:schemeClr>
          </a:solidFill>
          <a:ln>
            <a:noFill/>
          </a:ln>
          <a:effectLst/>
        </c:spPr>
        <c:marker>
          <c:symbol val="none"/>
        </c:marker>
        <c:dLbl>
          <c:idx val="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cap="flat" cmpd="sng" algn="ctr">
            <a:noFill/>
            <a:prstDash val="solid"/>
            <a:miter lim="800000"/>
          </a:ln>
          <a:effectLst/>
        </c:spPr>
        <c:marker>
          <c:symbol val="circle"/>
          <c:size val="5"/>
          <c:spPr>
            <a:solidFill>
              <a:schemeClr val="accent6"/>
            </a:solidFill>
            <a:ln w="19050" cap="flat" cmpd="sng" algn="ctr">
              <a:solidFill>
                <a:schemeClr val="lt1"/>
              </a:solidFill>
              <a:prstDash val="solid"/>
              <a:miter lim="800000"/>
            </a:ln>
            <a:effectLst/>
          </c:spPr>
        </c:marker>
        <c:dLbl>
          <c:idx val="0"/>
          <c:spPr>
            <a:gradFill rotWithShape="1">
              <a:gsLst>
                <a:gs pos="0">
                  <a:srgbClr val="70AD47">
                    <a:satMod val="103000"/>
                    <a:lumMod val="102000"/>
                    <a:tint val="94000"/>
                  </a:srgbClr>
                </a:gs>
                <a:gs pos="50000">
                  <a:srgbClr val="70AD47">
                    <a:satMod val="110000"/>
                    <a:lumMod val="100000"/>
                    <a:shade val="100000"/>
                  </a:srgbClr>
                </a:gs>
                <a:gs pos="100000">
                  <a:srgbClr val="70AD47">
                    <a:lumMod val="99000"/>
                    <a:satMod val="120000"/>
                    <a:shade val="78000"/>
                  </a:srgbClr>
                </a:gs>
              </a:gsLst>
              <a:lin ang="5400000" scaled="0"/>
            </a:gradFill>
            <a:ln w="6350" cap="flat" cmpd="sng" algn="ctr">
              <a:solidFill>
                <a:srgbClr val="70AD47"/>
              </a:solidFill>
              <a:prstDash val="solid"/>
              <a:miter lim="800000"/>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alpha val="50000"/>
            </a:schemeClr>
          </a:solidFill>
          <a:ln>
            <a:solidFill>
              <a:schemeClr val="accent1">
                <a:lumMod val="75000"/>
              </a:schemeClr>
            </a:solidFill>
          </a:ln>
          <a:effectLst/>
        </c:spPr>
        <c:marker>
          <c:symbol val="none"/>
        </c:marker>
        <c:dLbl>
          <c:idx val="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alpha val="50000"/>
            </a:schemeClr>
          </a:solidFill>
          <a:ln>
            <a:solidFill>
              <a:schemeClr val="accent2">
                <a:lumMod val="75000"/>
              </a:schemeClr>
            </a:solidFill>
          </a:ln>
          <a:effectLst/>
        </c:spPr>
        <c:marker>
          <c:symbol val="none"/>
        </c:marker>
        <c:dLbl>
          <c:idx val="0"/>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
        <c:spPr>
          <a:ln w="19050" cap="flat" cmpd="sng" algn="ctr">
            <a:noFill/>
            <a:prstDash val="solid"/>
            <a:miter lim="800000"/>
          </a:ln>
          <a:effectLst/>
        </c:spPr>
        <c:marker>
          <c:symbol val="circle"/>
          <c:size val="5"/>
          <c:spPr>
            <a:solidFill>
              <a:schemeClr val="accent6"/>
            </a:solidFill>
            <a:ln w="19050" cap="flat" cmpd="sng" algn="ctr">
              <a:solidFill>
                <a:schemeClr val="lt1"/>
              </a:solidFill>
              <a:prstDash val="solid"/>
              <a:miter lim="800000"/>
            </a:ln>
            <a:effectLst/>
          </c:spPr>
        </c:marker>
        <c:dLbl>
          <c:idx val="0"/>
          <c:spPr>
            <a:gradFill rotWithShape="1">
              <a:gsLst>
                <a:gs pos="0">
                  <a:srgbClr val="70AD47">
                    <a:satMod val="103000"/>
                    <a:lumMod val="102000"/>
                    <a:tint val="94000"/>
                  </a:srgbClr>
                </a:gs>
                <a:gs pos="50000">
                  <a:srgbClr val="70AD47">
                    <a:satMod val="110000"/>
                    <a:lumMod val="100000"/>
                    <a:shade val="100000"/>
                  </a:srgbClr>
                </a:gs>
                <a:gs pos="100000">
                  <a:srgbClr val="70AD47">
                    <a:lumMod val="99000"/>
                    <a:satMod val="120000"/>
                    <a:shade val="78000"/>
                  </a:srgbClr>
                </a:gs>
              </a:gsLst>
              <a:lin ang="5400000" scaled="0"/>
            </a:gradFill>
            <a:ln w="6350" cap="flat" cmpd="sng" algn="ctr">
              <a:solidFill>
                <a:srgbClr val="70AD47"/>
              </a:solidFill>
              <a:prstDash val="solid"/>
              <a:miter lim="800000"/>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manualLayout>
          <c:layoutTarget val="inner"/>
          <c:xMode val="edge"/>
          <c:yMode val="edge"/>
          <c:x val="8.4947332653754672E-3"/>
          <c:y val="9.8165248000716326E-2"/>
          <c:w val="0.99134383202099741"/>
          <c:h val="0.74789718449372933"/>
        </c:manualLayout>
      </c:layout>
      <c:barChart>
        <c:barDir val="col"/>
        <c:grouping val="clustered"/>
        <c:varyColors val="0"/>
        <c:ser>
          <c:idx val="0"/>
          <c:order val="0"/>
          <c:tx>
            <c:strRef>
              <c:f>'Trabajo Deuda'!$E$16:$E$17</c:f>
              <c:strCache>
                <c:ptCount val="1"/>
                <c:pt idx="0">
                  <c:v> Saldo Inicial</c:v>
                </c:pt>
              </c:strCache>
            </c:strRef>
          </c:tx>
          <c:spPr>
            <a:solidFill>
              <a:schemeClr val="accent1">
                <a:alpha val="50000"/>
              </a:schemeClr>
            </a:solidFill>
            <a:ln>
              <a:solidFill>
                <a:schemeClr val="accent1">
                  <a:lumMod val="75000"/>
                </a:schemeClr>
              </a:solidFill>
            </a:ln>
            <a:effectLst/>
          </c:spPr>
          <c:invertIfNegative val="0"/>
          <c:dLbls>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'Trabajo Deuda'!$C$18:$D$24</c:f>
              <c:multiLvlStrCache>
                <c:ptCount val="4"/>
                <c:lvl>
                  <c:pt idx="0">
                    <c:v>Deuda Interna</c:v>
                  </c:pt>
                  <c:pt idx="1">
                    <c:v>Deuda externa</c:v>
                  </c:pt>
                  <c:pt idx="2">
                    <c:v>Deuda Interna</c:v>
                  </c:pt>
                  <c:pt idx="3">
                    <c:v>Deuda externa</c:v>
                  </c:pt>
                </c:lvl>
                <c:lvl>
                  <c:pt idx="0">
                    <c:v>Administracion Central  - SDH</c:v>
                  </c:pt>
                  <c:pt idx="2">
                    <c:v>Empresas Industriales y Comerciales</c:v>
                  </c:pt>
                </c:lvl>
              </c:multiLvlStrCache>
            </c:multiLvlStrRef>
          </c:cat>
          <c:val>
            <c:numRef>
              <c:f>'Trabajo Deuda'!$E$18:$E$24</c:f>
              <c:numCache>
                <c:formatCode>_(* #,##0.00_);_(* \(#,##0.00\);_(* "-"??_);_(@_)</c:formatCode>
                <c:ptCount val="4"/>
                <c:pt idx="0">
                  <c:v>2358415.227316</c:v>
                </c:pt>
                <c:pt idx="1">
                  <c:v>1005572.61973701</c:v>
                </c:pt>
                <c:pt idx="2">
                  <c:v>3700894.1837764997</c:v>
                </c:pt>
                <c:pt idx="3">
                  <c:v>8792017.1249999944</c:v>
                </c:pt>
              </c:numCache>
            </c:numRef>
          </c:val>
          <c:extLst>
            <c:ext xmlns:c16="http://schemas.microsoft.com/office/drawing/2014/chart" uri="{C3380CC4-5D6E-409C-BE32-E72D297353CC}">
              <c16:uniqueId val="{00000000-81F5-4D89-848F-AD8E9094D5FD}"/>
            </c:ext>
          </c:extLst>
        </c:ser>
        <c:ser>
          <c:idx val="1"/>
          <c:order val="1"/>
          <c:tx>
            <c:strRef>
              <c:f>'Trabajo Deuda'!$F$16:$F$17</c:f>
              <c:strCache>
                <c:ptCount val="1"/>
                <c:pt idx="0">
                  <c:v> Saldo Final</c:v>
                </c:pt>
              </c:strCache>
            </c:strRef>
          </c:tx>
          <c:spPr>
            <a:solidFill>
              <a:schemeClr val="accent2">
                <a:alpha val="50000"/>
              </a:schemeClr>
            </a:solidFill>
            <a:ln>
              <a:solidFill>
                <a:schemeClr val="accent2">
                  <a:lumMod val="75000"/>
                </a:schemeClr>
              </a:solidFill>
            </a:ln>
            <a:effectLst/>
          </c:spPr>
          <c:invertIfNegative val="0"/>
          <c:dLbls>
            <c:spPr>
              <a:noFill/>
              <a:ln>
                <a:noFill/>
              </a:ln>
              <a:effectLst/>
            </c:spPr>
            <c:txPr>
              <a:bodyPr rot="-5400000" spcFirstLastPara="1" vertOverflow="ellipsis"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'Trabajo Deuda'!$C$18:$D$24</c:f>
              <c:multiLvlStrCache>
                <c:ptCount val="4"/>
                <c:lvl>
                  <c:pt idx="0">
                    <c:v>Deuda Interna</c:v>
                  </c:pt>
                  <c:pt idx="1">
                    <c:v>Deuda externa</c:v>
                  </c:pt>
                  <c:pt idx="2">
                    <c:v>Deuda Interna</c:v>
                  </c:pt>
                  <c:pt idx="3">
                    <c:v>Deuda externa</c:v>
                  </c:pt>
                </c:lvl>
                <c:lvl>
                  <c:pt idx="0">
                    <c:v>Administracion Central  - SDH</c:v>
                  </c:pt>
                  <c:pt idx="2">
                    <c:v>Empresas Industriales y Comerciales</c:v>
                  </c:pt>
                </c:lvl>
              </c:multiLvlStrCache>
            </c:multiLvlStrRef>
          </c:cat>
          <c:val>
            <c:numRef>
              <c:f>'Trabajo Deuda'!$F$18:$F$24</c:f>
              <c:numCache>
                <c:formatCode>_(* #,##0.00_);_(* \(#,##0.00\);_(* "-"??_);_(@_)</c:formatCode>
                <c:ptCount val="4"/>
                <c:pt idx="0">
                  <c:v>3553691.8321299995</c:v>
                </c:pt>
                <c:pt idx="1">
                  <c:v>2130644.3759530098</c:v>
                </c:pt>
                <c:pt idx="2">
                  <c:v>3906637.5799899995</c:v>
                </c:pt>
                <c:pt idx="3">
                  <c:v>9385534.5179999936</c:v>
                </c:pt>
              </c:numCache>
            </c:numRef>
          </c:val>
          <c:extLst>
            <c:ext xmlns:c16="http://schemas.microsoft.com/office/drawing/2014/chart" uri="{C3380CC4-5D6E-409C-BE32-E72D297353CC}">
              <c16:uniqueId val="{00000001-81F5-4D89-848F-AD8E9094D5FD}"/>
            </c:ext>
          </c:extLst>
        </c:ser>
        <c:dLbls>
          <c:showLegendKey val="0"/>
          <c:showVal val="0"/>
          <c:showCatName val="0"/>
          <c:showSerName val="0"/>
          <c:showPercent val="0"/>
          <c:showBubbleSize val="0"/>
        </c:dLbls>
        <c:gapWidth val="100"/>
        <c:overlap val="-10"/>
        <c:axId val="1638323791"/>
        <c:axId val="1638312143"/>
      </c:barChart>
      <c:lineChart>
        <c:grouping val="standard"/>
        <c:varyColors val="0"/>
        <c:ser>
          <c:idx val="2"/>
          <c:order val="2"/>
          <c:tx>
            <c:strRef>
              <c:f>'Trabajo Deuda'!$G$16:$G$17</c:f>
              <c:strCache>
                <c:ptCount val="1"/>
                <c:pt idx="0">
                  <c:v>% Participación</c:v>
                </c:pt>
              </c:strCache>
            </c:strRef>
          </c:tx>
          <c:spPr>
            <a:ln w="19050" cap="flat" cmpd="sng" algn="ctr">
              <a:noFill/>
              <a:prstDash val="solid"/>
              <a:miter lim="800000"/>
            </a:ln>
            <a:effectLst/>
          </c:spPr>
          <c:marker>
            <c:symbol val="circle"/>
            <c:size val="5"/>
            <c:spPr>
              <a:solidFill>
                <a:schemeClr val="accent6"/>
              </a:solidFill>
              <a:ln w="19050" cap="flat" cmpd="sng" algn="ctr">
                <a:solidFill>
                  <a:schemeClr val="lt1"/>
                </a:solidFill>
                <a:prstDash val="solid"/>
                <a:miter lim="800000"/>
              </a:ln>
              <a:effectLst/>
            </c:spPr>
          </c:marker>
          <c:dLbls>
            <c:spPr>
              <a:gradFill rotWithShape="1">
                <a:gsLst>
                  <a:gs pos="0">
                    <a:srgbClr val="70AD47">
                      <a:satMod val="103000"/>
                      <a:lumMod val="102000"/>
                      <a:tint val="94000"/>
                    </a:srgbClr>
                  </a:gs>
                  <a:gs pos="50000">
                    <a:srgbClr val="70AD47">
                      <a:satMod val="110000"/>
                      <a:lumMod val="100000"/>
                      <a:shade val="100000"/>
                    </a:srgbClr>
                  </a:gs>
                  <a:gs pos="100000">
                    <a:srgbClr val="70AD47">
                      <a:lumMod val="99000"/>
                      <a:satMod val="120000"/>
                      <a:shade val="78000"/>
                    </a:srgbClr>
                  </a:gs>
                </a:gsLst>
                <a:lin ang="5400000" scaled="0"/>
              </a:gradFill>
              <a:ln w="6350" cap="flat" cmpd="sng" algn="ctr">
                <a:solidFill>
                  <a:srgbClr val="70AD47"/>
                </a:solidFill>
                <a:prstDash val="solid"/>
                <a:miter lim="800000"/>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'Trabajo Deuda'!$C$18:$D$24</c:f>
              <c:multiLvlStrCache>
                <c:ptCount val="4"/>
                <c:lvl>
                  <c:pt idx="0">
                    <c:v>Deuda Interna</c:v>
                  </c:pt>
                  <c:pt idx="1">
                    <c:v>Deuda externa</c:v>
                  </c:pt>
                  <c:pt idx="2">
                    <c:v>Deuda Interna</c:v>
                  </c:pt>
                  <c:pt idx="3">
                    <c:v>Deuda externa</c:v>
                  </c:pt>
                </c:lvl>
                <c:lvl>
                  <c:pt idx="0">
                    <c:v>Administracion Central  - SDH</c:v>
                  </c:pt>
                  <c:pt idx="2">
                    <c:v>Empresas Industriales y Comerciales</c:v>
                  </c:pt>
                </c:lvl>
              </c:multiLvlStrCache>
            </c:multiLvlStrRef>
          </c:cat>
          <c:val>
            <c:numRef>
              <c:f>'Trabajo Deuda'!$G$18:$G$24</c:f>
              <c:numCache>
                <c:formatCode>0.00%</c:formatCode>
                <c:ptCount val="4"/>
                <c:pt idx="0">
                  <c:v>0.18726795123804313</c:v>
                </c:pt>
                <c:pt idx="1">
                  <c:v>0.11227799875444658</c:v>
                </c:pt>
                <c:pt idx="2">
                  <c:v>0.20586703923501926</c:v>
                </c:pt>
                <c:pt idx="3">
                  <c:v>0.49458701077249101</c:v>
                </c:pt>
              </c:numCache>
            </c:numRef>
          </c:val>
          <c:smooth val="0"/>
          <c:extLst>
            <c:ext xmlns:c16="http://schemas.microsoft.com/office/drawing/2014/chart" uri="{C3380CC4-5D6E-409C-BE32-E72D297353CC}">
              <c16:uniqueId val="{00000002-81F5-4D89-848F-AD8E9094D5FD}"/>
            </c:ext>
          </c:extLst>
        </c:ser>
        <c:dLbls>
          <c:showLegendKey val="0"/>
          <c:showVal val="0"/>
          <c:showCatName val="0"/>
          <c:showSerName val="0"/>
          <c:showPercent val="0"/>
          <c:showBubbleSize val="0"/>
        </c:dLbls>
        <c:marker val="1"/>
        <c:smooth val="0"/>
        <c:axId val="769798495"/>
        <c:axId val="769801407"/>
      </c:lineChart>
      <c:catAx>
        <c:axId val="163832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Century Gothic" panose="020B0502020202020204" pitchFamily="34" charset="0"/>
                <a:ea typeface="+mn-ea"/>
                <a:cs typeface="+mn-cs"/>
              </a:defRPr>
            </a:pPr>
            <a:endParaRPr lang="es-CO"/>
          </a:p>
        </c:txPr>
        <c:crossAx val="1638312143"/>
        <c:crosses val="autoZero"/>
        <c:auto val="1"/>
        <c:lblAlgn val="ctr"/>
        <c:lblOffset val="100"/>
        <c:noMultiLvlLbl val="0"/>
      </c:catAx>
      <c:valAx>
        <c:axId val="1638312143"/>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Century Gothic" panose="020B0502020202020204" pitchFamily="34" charset="0"/>
                    <a:ea typeface="+mn-ea"/>
                    <a:cs typeface="+mn-cs"/>
                  </a:defRPr>
                </a:pPr>
                <a:r>
                  <a:rPr lang="en-US" b="1"/>
                  <a:t>Millones de Pesos Corrientes</a:t>
                </a:r>
              </a:p>
            </c:rich>
          </c:tx>
          <c:layout>
            <c:manualLayout>
              <c:xMode val="edge"/>
              <c:yMode val="edge"/>
              <c:x val="1.5296354222845432E-3"/>
              <c:y val="1.5139712013610239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entury Gothic" panose="020B0502020202020204" pitchFamily="34" charset="0"/>
                  <a:ea typeface="+mn-ea"/>
                  <a:cs typeface="+mn-cs"/>
                </a:defRPr>
              </a:pPr>
              <a:endParaRPr lang="es-CO"/>
            </a:p>
          </c:txPr>
        </c:title>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crossAx val="1638323791"/>
        <c:crosses val="autoZero"/>
        <c:crossBetween val="between"/>
      </c:valAx>
      <c:valAx>
        <c:axId val="769801407"/>
        <c:scaling>
          <c:orientation val="minMax"/>
          <c:min val="-0.1"/>
        </c:scaling>
        <c:delete val="0"/>
        <c:axPos val="r"/>
        <c:numFmt formatCode="0.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CO"/>
          </a:p>
        </c:txPr>
        <c:crossAx val="769798495"/>
        <c:crosses val="max"/>
        <c:crossBetween val="between"/>
      </c:valAx>
      <c:catAx>
        <c:axId val="769798495"/>
        <c:scaling>
          <c:orientation val="minMax"/>
        </c:scaling>
        <c:delete val="1"/>
        <c:axPos val="b"/>
        <c:numFmt formatCode="General" sourceLinked="1"/>
        <c:majorTickMark val="out"/>
        <c:minorTickMark val="none"/>
        <c:tickLblPos val="nextTo"/>
        <c:crossAx val="769801407"/>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entury Gothic" panose="020B0502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Ejecución Presupuestal &amp; Deuda.xlsx]Trabajo Deuda!TablaDinámica4</c:name>
    <c:fmtId val="7"/>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marker>
          <c:symbol val="circle"/>
          <c:size val="6"/>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pattFill prst="ltUpDiag">
            <a:fgClr>
              <a:schemeClr val="accent2"/>
            </a:fgClr>
            <a:bgClr>
              <a:schemeClr val="accent2">
                <a:lumMod val="20000"/>
                <a:lumOff val="80000"/>
              </a:schemeClr>
            </a:bgClr>
          </a:pattFill>
          <a:ln w="19050">
            <a:solidFill>
              <a:schemeClr val="lt1"/>
            </a:solidFill>
          </a:ln>
          <a:effectLst>
            <a:innerShdw blurRad="114300">
              <a:schemeClr val="accent2"/>
            </a:innerShdw>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
        <c:idx val="4"/>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dLbl>
          <c:idx val="0"/>
          <c:layout>
            <c:manualLayout>
              <c:x val="-5.6410256410256411E-2"/>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extLst>
            <c:ext xmlns:c15="http://schemas.microsoft.com/office/drawing/2012/chart" uri="{CE6537A1-D6FC-4f65-9D91-7224C49458BB}">
              <c15:layout>
                <c:manualLayout>
                  <c:w val="0.24807692307692308"/>
                  <c:h val="0.32442748091603052"/>
                </c:manualLayout>
              </c15:layout>
            </c:ext>
          </c:extLst>
        </c:dLbl>
      </c:pivotFmt>
      <c:pivotFmt>
        <c:idx val="5"/>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
        <c:idx val="6"/>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
        <c:idx val="7"/>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
        <c:idx val="8"/>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
        <c:idx val="9"/>
        <c:spPr>
          <a:pattFill prst="ltUpDiag">
            <a:fgClr>
              <a:schemeClr val="accent1"/>
            </a:fgClr>
            <a:bgClr>
              <a:schemeClr val="accent1">
                <a:lumMod val="20000"/>
                <a:lumOff val="80000"/>
              </a:schemeClr>
            </a:bgClr>
          </a:pattFill>
          <a:ln w="19050">
            <a:solidFill>
              <a:schemeClr val="accent2"/>
            </a:solidFill>
          </a:ln>
          <a:effectLst>
            <a:innerShdw blurRad="114300">
              <a:schemeClr val="accent1"/>
            </a:innerShdw>
          </a:effectLst>
        </c:spPr>
      </c:pivotFmt>
      <c:pivotFmt>
        <c:idx val="10"/>
        <c:spPr>
          <a:pattFill prst="ltUpDiag">
            <a:fgClr>
              <a:schemeClr val="accent1"/>
            </a:fgClr>
            <a:bgClr>
              <a:schemeClr val="accent1">
                <a:lumMod val="20000"/>
                <a:lumOff val="80000"/>
              </a:schemeClr>
            </a:bgClr>
          </a:pattFill>
          <a:ln w="19050">
            <a:solidFill>
              <a:schemeClr val="accent1"/>
            </a:solidFill>
          </a:ln>
          <a:effectLst>
            <a:innerShdw blurRad="114300">
              <a:schemeClr val="accent1"/>
            </a:innerShdw>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extLst>
            <c:ext xmlns:c15="http://schemas.microsoft.com/office/drawing/2012/chart" uri="{CE6537A1-D6FC-4f65-9D91-7224C49458BB}"/>
          </c:extLst>
        </c:dLbl>
      </c:pivotFmt>
    </c:pivotFmts>
    <c:plotArea>
      <c:layout>
        <c:manualLayout>
          <c:layoutTarget val="inner"/>
          <c:xMode val="edge"/>
          <c:yMode val="edge"/>
          <c:x val="0.19189097516656572"/>
          <c:y val="0"/>
          <c:w val="0.613653947102766"/>
          <c:h val="1"/>
        </c:manualLayout>
      </c:layout>
      <c:pieChart>
        <c:varyColors val="1"/>
        <c:ser>
          <c:idx val="0"/>
          <c:order val="0"/>
          <c:tx>
            <c:strRef>
              <c:f>'Trabajo Deuda'!$D$28:$D$29</c:f>
              <c:strCache>
                <c:ptCount val="1"/>
                <c:pt idx="0">
                  <c:v>Total</c:v>
                </c:pt>
              </c:strCache>
            </c:strRef>
          </c:tx>
          <c:dPt>
            <c:idx val="0"/>
            <c:bubble3D val="0"/>
            <c:spPr>
              <a:pattFill prst="ltUpDiag">
                <a:fgClr>
                  <a:schemeClr val="accent1"/>
                </a:fgClr>
                <a:bgClr>
                  <a:schemeClr val="accent1">
                    <a:lumMod val="20000"/>
                    <a:lumOff val="80000"/>
                  </a:schemeClr>
                </a:bgClr>
              </a:pattFill>
              <a:ln w="19050">
                <a:solidFill>
                  <a:schemeClr val="accent1"/>
                </a:solidFill>
              </a:ln>
              <a:effectLst>
                <a:innerShdw blurRad="114300">
                  <a:schemeClr val="accent1"/>
                </a:innerShdw>
              </a:effectLst>
            </c:spPr>
            <c:extLst>
              <c:ext xmlns:c16="http://schemas.microsoft.com/office/drawing/2014/chart" uri="{C3380CC4-5D6E-409C-BE32-E72D297353CC}">
                <c16:uniqueId val="{00000001-AEC5-4BA5-8814-A8D8FBB5F5ED}"/>
              </c:ext>
            </c:extLst>
          </c:dPt>
          <c:dPt>
            <c:idx val="1"/>
            <c:bubble3D val="0"/>
            <c:spPr>
              <a:pattFill prst="ltUpDiag">
                <a:fgClr>
                  <a:schemeClr val="accent2"/>
                </a:fgClr>
                <a:bgClr>
                  <a:schemeClr val="accent2">
                    <a:lumMod val="20000"/>
                    <a:lumOff val="80000"/>
                  </a:schemeClr>
                </a:bgClr>
              </a:pattFill>
              <a:ln w="19050">
                <a:solidFill>
                  <a:schemeClr val="accent2"/>
                </a:solidFill>
              </a:ln>
              <a:effectLst>
                <a:innerShdw blurRad="114300">
                  <a:schemeClr val="accent2"/>
                </a:innerShdw>
              </a:effectLst>
            </c:spPr>
            <c:extLst>
              <c:ext xmlns:c16="http://schemas.microsoft.com/office/drawing/2014/chart" uri="{C3380CC4-5D6E-409C-BE32-E72D297353CC}">
                <c16:uniqueId val="{00000003-AEC5-4BA5-8814-A8D8FBB5F5ED}"/>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extLst>
                <c:ext xmlns:c16="http://schemas.microsoft.com/office/drawing/2014/chart" uri="{C3380CC4-5D6E-409C-BE32-E72D297353CC}">
                  <c16:uniqueId val="{00000001-AEC5-4BA5-8814-A8D8FBB5F5E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ysClr val="windowText" lastClr="000000"/>
                    </a:solidFill>
                    <a:latin typeface="+mn-lt"/>
                    <a:ea typeface="+mn-ea"/>
                    <a:cs typeface="+mn-cs"/>
                  </a:defRPr>
                </a:pPr>
                <a:endParaRPr lang="es-CO"/>
              </a:p>
            </c:txPr>
            <c:dLblPos val="ctr"/>
            <c:showLegendKey val="0"/>
            <c:showVal val="1"/>
            <c:showCatName val="1"/>
            <c:showSerName val="0"/>
            <c:showPercent val="1"/>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'Trabajo Deuda'!$C$30:$C$32</c:f>
              <c:strCache>
                <c:ptCount val="2"/>
                <c:pt idx="0">
                  <c:v>Total Deuda Interna</c:v>
                </c:pt>
                <c:pt idx="1">
                  <c:v>Total Deuda Externa</c:v>
                </c:pt>
              </c:strCache>
            </c:strRef>
          </c:cat>
          <c:val>
            <c:numRef>
              <c:f>'Trabajo Deuda'!$D$30:$D$32</c:f>
              <c:numCache>
                <c:formatCode>_-* #,##0_-;\-* #,##0_-;_-* "-"??_-;_-@_-</c:formatCode>
                <c:ptCount val="2"/>
                <c:pt idx="0">
                  <c:v>7460329.4121199995</c:v>
                </c:pt>
                <c:pt idx="1">
                  <c:v>11516178.893953003</c:v>
                </c:pt>
              </c:numCache>
            </c:numRef>
          </c:val>
          <c:extLst>
            <c:ext xmlns:c16="http://schemas.microsoft.com/office/drawing/2014/chart" uri="{C3380CC4-5D6E-409C-BE32-E72D297353CC}">
              <c16:uniqueId val="{00000004-AEC5-4BA5-8814-A8D8FBB5F5E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5.png"/><Relationship Id="rId6" Type="http://schemas.openxmlformats.org/officeDocument/2006/relationships/chart" Target="../charts/chart6.xml"/><Relationship Id="rId5" Type="http://schemas.openxmlformats.org/officeDocument/2006/relationships/image" Target="../media/image11.emf"/><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9.xml"/><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1</xdr:col>
      <xdr:colOff>12695</xdr:colOff>
      <xdr:row>54</xdr:row>
      <xdr:rowOff>25401</xdr:rowOff>
    </xdr:from>
    <xdr:to>
      <xdr:col>7</xdr:col>
      <xdr:colOff>118533</xdr:colOff>
      <xdr:row>76</xdr:row>
      <xdr:rowOff>25400</xdr:rowOff>
    </xdr:to>
    <xdr:graphicFrame macro="">
      <xdr:nvGraphicFramePr>
        <xdr:cNvPr id="9" name="Gráfico 8">
          <a:extLst>
            <a:ext uri="{FF2B5EF4-FFF2-40B4-BE49-F238E27FC236}">
              <a16:creationId xmlns:a16="http://schemas.microsoft.com/office/drawing/2014/main" id="{39A69408-A73E-44AE-A22B-3975860F28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838201</xdr:colOff>
      <xdr:row>95</xdr:row>
      <xdr:rowOff>2</xdr:rowOff>
    </xdr:from>
    <xdr:to>
      <xdr:col>7</xdr:col>
      <xdr:colOff>457199</xdr:colOff>
      <xdr:row>113</xdr:row>
      <xdr:rowOff>186268</xdr:rowOff>
    </xdr:to>
    <xdr:graphicFrame macro="">
      <xdr:nvGraphicFramePr>
        <xdr:cNvPr id="17" name="Gráfico 16">
          <a:extLst>
            <a:ext uri="{FF2B5EF4-FFF2-40B4-BE49-F238E27FC236}">
              <a16:creationId xmlns:a16="http://schemas.microsoft.com/office/drawing/2014/main" id="{85FB5F73-6736-4DA9-9E25-2B654A0BC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oneCellAnchor>
        <xdr:from>
          <xdr:col>9</xdr:col>
          <xdr:colOff>8470</xdr:colOff>
          <xdr:row>53</xdr:row>
          <xdr:rowOff>9298</xdr:rowOff>
        </xdr:from>
        <xdr:ext cx="10044000" cy="3934229"/>
        <xdr:pic>
          <xdr:nvPicPr>
            <xdr:cNvPr id="16" name="Imagen 15">
              <a:extLst>
                <a:ext uri="{FF2B5EF4-FFF2-40B4-BE49-F238E27FC236}">
                  <a16:creationId xmlns:a16="http://schemas.microsoft.com/office/drawing/2014/main" id="{B3F7742F-17AD-43AE-9E37-8F6BDFD7AB84}"/>
                </a:ext>
              </a:extLst>
            </xdr:cNvPr>
            <xdr:cNvPicPr>
              <a:picLocks noChangeAspect="1" noChangeArrowheads="1"/>
              <a:extLst>
                <a:ext uri="{84589F7E-364E-4C9E-8A38-B11213B215E9}">
                  <a14:cameraTool cellRange="$B$55:$H$77" spid="_x0000_s2756"/>
                </a:ext>
              </a:extLst>
            </xdr:cNvPicPr>
          </xdr:nvPicPr>
          <xdr:blipFill rotWithShape="1">
            <a:blip xmlns:r="http://schemas.openxmlformats.org/officeDocument/2006/relationships" r:embed="rId3"/>
            <a:srcRect l="2396" r="5853" b="13003"/>
            <a:stretch>
              <a:fillRect/>
            </a:stretch>
          </xdr:blipFill>
          <xdr:spPr bwMode="auto">
            <a:xfrm>
              <a:off x="12505270" y="9356498"/>
              <a:ext cx="10044000" cy="3934229"/>
            </a:xfrm>
            <a:prstGeom prst="rect">
              <a:avLst/>
            </a:prstGeom>
            <a:noFill/>
            <a:ln>
              <a:no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9</xdr:col>
          <xdr:colOff>16934</xdr:colOff>
          <xdr:row>76</xdr:row>
          <xdr:rowOff>93972</xdr:rowOff>
        </xdr:from>
        <xdr:to>
          <xdr:col>20</xdr:col>
          <xdr:colOff>338667</xdr:colOff>
          <xdr:row>95</xdr:row>
          <xdr:rowOff>136306</xdr:rowOff>
        </xdr:to>
        <xdr:pic>
          <xdr:nvPicPr>
            <xdr:cNvPr id="10" name="Imagen 9">
              <a:extLst>
                <a:ext uri="{FF2B5EF4-FFF2-40B4-BE49-F238E27FC236}">
                  <a16:creationId xmlns:a16="http://schemas.microsoft.com/office/drawing/2014/main" id="{093992E4-5640-4EB4-848B-B98BBCE79C4C}"/>
                </a:ext>
              </a:extLst>
            </xdr:cNvPr>
            <xdr:cNvPicPr>
              <a:picLocks noChangeAspect="1" noChangeArrowheads="1"/>
              <a:extLst>
                <a:ext uri="{84589F7E-364E-4C9E-8A38-B11213B215E9}">
                  <a14:cameraTool cellRange="$B$95:$H$114" spid="_x0000_s2757"/>
                </a:ext>
              </a:extLst>
            </xdr:cNvPicPr>
          </xdr:nvPicPr>
          <xdr:blipFill rotWithShape="1">
            <a:blip xmlns:r="http://schemas.openxmlformats.org/officeDocument/2006/relationships" r:embed="rId4"/>
            <a:srcRect t="2387" b="1714"/>
            <a:stretch>
              <a:fillRect/>
            </a:stretch>
          </xdr:blipFill>
          <xdr:spPr bwMode="auto">
            <a:xfrm>
              <a:off x="13097934" y="14732839"/>
              <a:ext cx="10168466" cy="374226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91440</xdr:colOff>
      <xdr:row>0</xdr:row>
      <xdr:rowOff>30480</xdr:rowOff>
    </xdr:from>
    <xdr:to>
      <xdr:col>2</xdr:col>
      <xdr:colOff>429964</xdr:colOff>
      <xdr:row>3</xdr:row>
      <xdr:rowOff>172959</xdr:rowOff>
    </xdr:to>
    <xdr:pic>
      <xdr:nvPicPr>
        <xdr:cNvPr id="2" name="Imagen 1">
          <a:extLst>
            <a:ext uri="{FF2B5EF4-FFF2-40B4-BE49-F238E27FC236}">
              <a16:creationId xmlns:a16="http://schemas.microsoft.com/office/drawing/2014/main" id="{9508F009-C2E7-4DDD-A315-6D0D3A2D57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436"/>
        <a:stretch/>
      </xdr:blipFill>
      <xdr:spPr>
        <a:xfrm>
          <a:off x="91440" y="30480"/>
          <a:ext cx="2167324" cy="858759"/>
        </a:xfrm>
        <a:prstGeom prst="rect">
          <a:avLst/>
        </a:prstGeom>
      </xdr:spPr>
    </xdr:pic>
    <xdr:clientData/>
  </xdr:twoCellAnchor>
  <xdr:twoCellAnchor editAs="oneCell">
    <xdr:from>
      <xdr:col>1</xdr:col>
      <xdr:colOff>152401</xdr:colOff>
      <xdr:row>5</xdr:row>
      <xdr:rowOff>45720</xdr:rowOff>
    </xdr:from>
    <xdr:to>
      <xdr:col>2</xdr:col>
      <xdr:colOff>845821</xdr:colOff>
      <xdr:row>14</xdr:row>
      <xdr:rowOff>175907</xdr:rowOff>
    </xdr:to>
    <xdr:pic>
      <xdr:nvPicPr>
        <xdr:cNvPr id="3" name="Imagen 2">
          <a:extLst>
            <a:ext uri="{FF2B5EF4-FFF2-40B4-BE49-F238E27FC236}">
              <a16:creationId xmlns:a16="http://schemas.microsoft.com/office/drawing/2014/main" id="{FBBA54C9-E912-4239-8E38-0D4D6410251E}"/>
            </a:ext>
          </a:extLst>
        </xdr:cNvPr>
        <xdr:cNvPicPr>
          <a:picLocks noChangeAspect="1"/>
        </xdr:cNvPicPr>
      </xdr:nvPicPr>
      <xdr:blipFill>
        <a:blip xmlns:r="http://schemas.openxmlformats.org/officeDocument/2006/relationships" r:embed="rId2"/>
        <a:stretch>
          <a:fillRect/>
        </a:stretch>
      </xdr:blipFill>
      <xdr:spPr>
        <a:xfrm>
          <a:off x="1066801" y="1165860"/>
          <a:ext cx="1607820" cy="1844687"/>
        </a:xfrm>
        <a:prstGeom prst="rect">
          <a:avLst/>
        </a:prstGeom>
      </xdr:spPr>
    </xdr:pic>
    <xdr:clientData/>
  </xdr:twoCellAnchor>
  <xdr:twoCellAnchor editAs="oneCell">
    <xdr:from>
      <xdr:col>1</xdr:col>
      <xdr:colOff>91440</xdr:colOff>
      <xdr:row>15</xdr:row>
      <xdr:rowOff>60960</xdr:rowOff>
    </xdr:from>
    <xdr:to>
      <xdr:col>2</xdr:col>
      <xdr:colOff>838200</xdr:colOff>
      <xdr:row>26</xdr:row>
      <xdr:rowOff>108660</xdr:rowOff>
    </xdr:to>
    <xdr:pic>
      <xdr:nvPicPr>
        <xdr:cNvPr id="4" name="Imagen 3">
          <a:extLst>
            <a:ext uri="{FF2B5EF4-FFF2-40B4-BE49-F238E27FC236}">
              <a16:creationId xmlns:a16="http://schemas.microsoft.com/office/drawing/2014/main" id="{39387117-296E-49EA-861F-2A9525F5ED71}"/>
            </a:ext>
          </a:extLst>
        </xdr:cNvPr>
        <xdr:cNvPicPr>
          <a:picLocks noChangeAspect="1"/>
        </xdr:cNvPicPr>
      </xdr:nvPicPr>
      <xdr:blipFill rotWithShape="1">
        <a:blip xmlns:r="http://schemas.openxmlformats.org/officeDocument/2006/relationships" r:embed="rId3"/>
        <a:srcRect l="4892"/>
        <a:stretch/>
      </xdr:blipFill>
      <xdr:spPr>
        <a:xfrm>
          <a:off x="1005840" y="3086100"/>
          <a:ext cx="1661160" cy="2143200"/>
        </a:xfrm>
        <a:prstGeom prst="rect">
          <a:avLst/>
        </a:prstGeom>
      </xdr:spPr>
    </xdr:pic>
    <xdr:clientData/>
  </xdr:twoCellAnchor>
  <xdr:twoCellAnchor editAs="oneCell">
    <xdr:from>
      <xdr:col>1</xdr:col>
      <xdr:colOff>76201</xdr:colOff>
      <xdr:row>27</xdr:row>
      <xdr:rowOff>101600</xdr:rowOff>
    </xdr:from>
    <xdr:to>
      <xdr:col>2</xdr:col>
      <xdr:colOff>848095</xdr:colOff>
      <xdr:row>44</xdr:row>
      <xdr:rowOff>50800</xdr:rowOff>
    </xdr:to>
    <xdr:pic>
      <xdr:nvPicPr>
        <xdr:cNvPr id="5" name="Imagen 4">
          <a:extLst>
            <a:ext uri="{FF2B5EF4-FFF2-40B4-BE49-F238E27FC236}">
              <a16:creationId xmlns:a16="http://schemas.microsoft.com/office/drawing/2014/main" id="{5D810C22-0450-4551-8478-F65848EE2B68}"/>
            </a:ext>
          </a:extLst>
        </xdr:cNvPr>
        <xdr:cNvPicPr>
          <a:picLocks noChangeAspect="1"/>
        </xdr:cNvPicPr>
      </xdr:nvPicPr>
      <xdr:blipFill>
        <a:blip xmlns:r="http://schemas.openxmlformats.org/officeDocument/2006/relationships" r:embed="rId4"/>
        <a:stretch>
          <a:fillRect/>
        </a:stretch>
      </xdr:blipFill>
      <xdr:spPr>
        <a:xfrm>
          <a:off x="990601" y="5511800"/>
          <a:ext cx="1686294" cy="3259667"/>
        </a:xfrm>
        <a:prstGeom prst="rect">
          <a:avLst/>
        </a:prstGeom>
      </xdr:spPr>
    </xdr:pic>
    <xdr:clientData/>
  </xdr:twoCellAnchor>
  <xdr:twoCellAnchor editAs="oneCell">
    <xdr:from>
      <xdr:col>1</xdr:col>
      <xdr:colOff>127000</xdr:colOff>
      <xdr:row>45</xdr:row>
      <xdr:rowOff>101600</xdr:rowOff>
    </xdr:from>
    <xdr:to>
      <xdr:col>2</xdr:col>
      <xdr:colOff>822195</xdr:colOff>
      <xdr:row>55</xdr:row>
      <xdr:rowOff>76200</xdr:rowOff>
    </xdr:to>
    <xdr:pic>
      <xdr:nvPicPr>
        <xdr:cNvPr id="6" name="Imagen 5">
          <a:extLst>
            <a:ext uri="{FF2B5EF4-FFF2-40B4-BE49-F238E27FC236}">
              <a16:creationId xmlns:a16="http://schemas.microsoft.com/office/drawing/2014/main" id="{E6903CA7-EC3A-451C-B493-D6F491BE1C3F}"/>
            </a:ext>
          </a:extLst>
        </xdr:cNvPr>
        <xdr:cNvPicPr>
          <a:picLocks noChangeAspect="1"/>
        </xdr:cNvPicPr>
      </xdr:nvPicPr>
      <xdr:blipFill rotWithShape="1">
        <a:blip xmlns:r="http://schemas.openxmlformats.org/officeDocument/2006/relationships" r:embed="rId5"/>
        <a:srcRect b="32036"/>
        <a:stretch/>
      </xdr:blipFill>
      <xdr:spPr>
        <a:xfrm>
          <a:off x="1041400" y="9017000"/>
          <a:ext cx="1609595" cy="1921933"/>
        </a:xfrm>
        <a:prstGeom prst="rect">
          <a:avLst/>
        </a:prstGeom>
      </xdr:spPr>
    </xdr:pic>
    <xdr:clientData/>
  </xdr:twoCellAnchor>
  <xdr:twoCellAnchor editAs="oneCell">
    <xdr:from>
      <xdr:col>1</xdr:col>
      <xdr:colOff>127000</xdr:colOff>
      <xdr:row>55</xdr:row>
      <xdr:rowOff>160867</xdr:rowOff>
    </xdr:from>
    <xdr:to>
      <xdr:col>2</xdr:col>
      <xdr:colOff>822195</xdr:colOff>
      <xdr:row>60</xdr:row>
      <xdr:rowOff>152400</xdr:rowOff>
    </xdr:to>
    <xdr:pic>
      <xdr:nvPicPr>
        <xdr:cNvPr id="7" name="Imagen 6">
          <a:extLst>
            <a:ext uri="{FF2B5EF4-FFF2-40B4-BE49-F238E27FC236}">
              <a16:creationId xmlns:a16="http://schemas.microsoft.com/office/drawing/2014/main" id="{7FCBE94B-39C6-4490-894F-2358F3AAB440}"/>
            </a:ext>
          </a:extLst>
        </xdr:cNvPr>
        <xdr:cNvPicPr>
          <a:picLocks noChangeAspect="1"/>
        </xdr:cNvPicPr>
      </xdr:nvPicPr>
      <xdr:blipFill rotWithShape="1">
        <a:blip xmlns:r="http://schemas.openxmlformats.org/officeDocument/2006/relationships" r:embed="rId5"/>
        <a:srcRect t="65868"/>
        <a:stretch/>
      </xdr:blipFill>
      <xdr:spPr>
        <a:xfrm>
          <a:off x="1041400" y="11023600"/>
          <a:ext cx="1609595"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851746</xdr:colOff>
      <xdr:row>9</xdr:row>
      <xdr:rowOff>358140</xdr:rowOff>
    </xdr:from>
    <xdr:to>
      <xdr:col>5</xdr:col>
      <xdr:colOff>158326</xdr:colOff>
      <xdr:row>32</xdr:row>
      <xdr:rowOff>129540</xdr:rowOff>
    </xdr:to>
    <xdr:pic>
      <xdr:nvPicPr>
        <xdr:cNvPr id="2" name="Imagen 1">
          <a:extLst>
            <a:ext uri="{FF2B5EF4-FFF2-40B4-BE49-F238E27FC236}">
              <a16:creationId xmlns:a16="http://schemas.microsoft.com/office/drawing/2014/main" id="{10239BFB-3181-438E-B1CF-B6E6EF5AFAA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532" r="827" b="4081"/>
        <a:stretch/>
      </xdr:blipFill>
      <xdr:spPr bwMode="auto">
        <a:xfrm>
          <a:off x="1766146" y="2773680"/>
          <a:ext cx="8412480" cy="384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931333</xdr:colOff>
      <xdr:row>33</xdr:row>
      <xdr:rowOff>50800</xdr:rowOff>
    </xdr:from>
    <xdr:to>
      <xdr:col>13</xdr:col>
      <xdr:colOff>381000</xdr:colOff>
      <xdr:row>38</xdr:row>
      <xdr:rowOff>8466</xdr:rowOff>
    </xdr:to>
    <xdr:sp macro="" textlink="">
      <xdr:nvSpPr>
        <xdr:cNvPr id="7" name="Rectángulo 6">
          <a:extLst>
            <a:ext uri="{FF2B5EF4-FFF2-40B4-BE49-F238E27FC236}">
              <a16:creationId xmlns:a16="http://schemas.microsoft.com/office/drawing/2014/main" id="{8B4335A0-D644-4242-8FA3-733012603B26}"/>
            </a:ext>
          </a:extLst>
        </xdr:cNvPr>
        <xdr:cNvSpPr/>
      </xdr:nvSpPr>
      <xdr:spPr>
        <a:xfrm>
          <a:off x="1905000" y="6688667"/>
          <a:ext cx="11209867" cy="931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126152</xdr:colOff>
      <xdr:row>0</xdr:row>
      <xdr:rowOff>44872</xdr:rowOff>
    </xdr:from>
    <xdr:to>
      <xdr:col>2</xdr:col>
      <xdr:colOff>544263</xdr:colOff>
      <xdr:row>3</xdr:row>
      <xdr:rowOff>262465</xdr:rowOff>
    </xdr:to>
    <xdr:pic>
      <xdr:nvPicPr>
        <xdr:cNvPr id="2" name="Imagen 1">
          <a:extLst>
            <a:ext uri="{FF2B5EF4-FFF2-40B4-BE49-F238E27FC236}">
              <a16:creationId xmlns:a16="http://schemas.microsoft.com/office/drawing/2014/main" id="{E867DEA5-505D-4757-A174-A7C88000EC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436"/>
        <a:stretch/>
      </xdr:blipFill>
      <xdr:spPr>
        <a:xfrm>
          <a:off x="126152" y="44872"/>
          <a:ext cx="2365444" cy="937260"/>
        </a:xfrm>
        <a:prstGeom prst="rect">
          <a:avLst/>
        </a:prstGeom>
      </xdr:spPr>
    </xdr:pic>
    <xdr:clientData/>
  </xdr:twoCellAnchor>
  <xdr:twoCellAnchor>
    <xdr:from>
      <xdr:col>10</xdr:col>
      <xdr:colOff>472567</xdr:colOff>
      <xdr:row>26</xdr:row>
      <xdr:rowOff>55271</xdr:rowOff>
    </xdr:from>
    <xdr:to>
      <xdr:col>13</xdr:col>
      <xdr:colOff>299287</xdr:colOff>
      <xdr:row>38</xdr:row>
      <xdr:rowOff>166471</xdr:rowOff>
    </xdr:to>
    <xdr:grpSp>
      <xdr:nvGrpSpPr>
        <xdr:cNvPr id="17" name="Grupo 16">
          <a:extLst>
            <a:ext uri="{FF2B5EF4-FFF2-40B4-BE49-F238E27FC236}">
              <a16:creationId xmlns:a16="http://schemas.microsoft.com/office/drawing/2014/main" id="{E41FE397-68C8-4F54-A0CA-CA01926B383A}"/>
            </a:ext>
          </a:extLst>
        </xdr:cNvPr>
        <xdr:cNvGrpSpPr/>
      </xdr:nvGrpSpPr>
      <xdr:grpSpPr>
        <a:xfrm>
          <a:off x="10950067" y="5246396"/>
          <a:ext cx="2512770" cy="2397200"/>
          <a:chOff x="9125785" y="2722379"/>
          <a:chExt cx="2314586" cy="2104380"/>
        </a:xfrm>
      </xdr:grpSpPr>
      <xdr:graphicFrame macro="">
        <xdr:nvGraphicFramePr>
          <xdr:cNvPr id="11" name="Gráfico 10">
            <a:extLst>
              <a:ext uri="{FF2B5EF4-FFF2-40B4-BE49-F238E27FC236}">
                <a16:creationId xmlns:a16="http://schemas.microsoft.com/office/drawing/2014/main" id="{A57EE7CA-2801-4047-B199-8E9D8D47093E}"/>
              </a:ext>
            </a:extLst>
          </xdr:cNvPr>
          <xdr:cNvGraphicFramePr>
            <a:graphicFrameLocks/>
          </xdr:cNvGraphicFramePr>
        </xdr:nvGraphicFramePr>
        <xdr:xfrm>
          <a:off x="9125785" y="2722379"/>
          <a:ext cx="2314586" cy="210438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CuadroTexto 9">
            <a:extLst>
              <a:ext uri="{FF2B5EF4-FFF2-40B4-BE49-F238E27FC236}">
                <a16:creationId xmlns:a16="http://schemas.microsoft.com/office/drawing/2014/main" id="{F8AD4A28-DCC8-40AB-976F-89A6E23352F9}"/>
              </a:ext>
            </a:extLst>
          </xdr:cNvPr>
          <xdr:cNvSpPr txBox="1"/>
        </xdr:nvSpPr>
        <xdr:spPr>
          <a:xfrm>
            <a:off x="9775615" y="3745425"/>
            <a:ext cx="1064338" cy="355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solidFill>
                  <a:schemeClr val="accent6">
                    <a:lumMod val="50000"/>
                  </a:schemeClr>
                </a:solidFill>
              </a:rPr>
              <a:t>Recaudo</a:t>
            </a:r>
          </a:p>
        </xdr:txBody>
      </xdr:sp>
    </xdr:grpSp>
    <xdr:clientData/>
  </xdr:twoCellAnchor>
  <xdr:twoCellAnchor>
    <xdr:from>
      <xdr:col>10</xdr:col>
      <xdr:colOff>436032</xdr:colOff>
      <xdr:row>5</xdr:row>
      <xdr:rowOff>276922</xdr:rowOff>
    </xdr:from>
    <xdr:to>
      <xdr:col>13</xdr:col>
      <xdr:colOff>262752</xdr:colOff>
      <xdr:row>18</xdr:row>
      <xdr:rowOff>24055</xdr:rowOff>
    </xdr:to>
    <xdr:grpSp>
      <xdr:nvGrpSpPr>
        <xdr:cNvPr id="18" name="Grupo 17">
          <a:extLst>
            <a:ext uri="{FF2B5EF4-FFF2-40B4-BE49-F238E27FC236}">
              <a16:creationId xmlns:a16="http://schemas.microsoft.com/office/drawing/2014/main" id="{70874AA5-10D7-405A-9725-9590427F2596}"/>
            </a:ext>
          </a:extLst>
        </xdr:cNvPr>
        <xdr:cNvGrpSpPr/>
      </xdr:nvGrpSpPr>
      <xdr:grpSpPr>
        <a:xfrm>
          <a:off x="10913532" y="1296097"/>
          <a:ext cx="2512770" cy="2395083"/>
          <a:chOff x="10534216" y="1690401"/>
          <a:chExt cx="2896707" cy="2100518"/>
        </a:xfrm>
      </xdr:grpSpPr>
      <xdr:graphicFrame macro="">
        <xdr:nvGraphicFramePr>
          <xdr:cNvPr id="12" name="Gráfico 11">
            <a:extLst>
              <a:ext uri="{FF2B5EF4-FFF2-40B4-BE49-F238E27FC236}">
                <a16:creationId xmlns:a16="http://schemas.microsoft.com/office/drawing/2014/main" id="{434B5ABA-099B-4441-AFA0-07A1BE189321}"/>
              </a:ext>
            </a:extLst>
          </xdr:cNvPr>
          <xdr:cNvGraphicFramePr>
            <a:graphicFrameLocks/>
          </xdr:cNvGraphicFramePr>
        </xdr:nvGraphicFramePr>
        <xdr:xfrm>
          <a:off x="10534216" y="1690401"/>
          <a:ext cx="2896707" cy="210051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 name="CuadroTexto 5">
            <a:extLst>
              <a:ext uri="{FF2B5EF4-FFF2-40B4-BE49-F238E27FC236}">
                <a16:creationId xmlns:a16="http://schemas.microsoft.com/office/drawing/2014/main" id="{1C0389E4-AE6C-4042-83D6-EE76F92C3DCE}"/>
              </a:ext>
            </a:extLst>
          </xdr:cNvPr>
          <xdr:cNvSpPr txBox="1"/>
        </xdr:nvSpPr>
        <xdr:spPr>
          <a:xfrm>
            <a:off x="11396556" y="2751632"/>
            <a:ext cx="1192955" cy="355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solidFill>
                  <a:schemeClr val="accent1">
                    <a:lumMod val="50000"/>
                  </a:schemeClr>
                </a:solidFill>
              </a:rPr>
              <a:t>Ejecución</a:t>
            </a:r>
          </a:p>
        </xdr:txBody>
      </xdr:sp>
    </xdr:grpSp>
    <xdr:clientData/>
  </xdr:twoCellAnchor>
  <xdr:twoCellAnchor>
    <xdr:from>
      <xdr:col>10</xdr:col>
      <xdr:colOff>473049</xdr:colOff>
      <xdr:row>15</xdr:row>
      <xdr:rowOff>167941</xdr:rowOff>
    </xdr:from>
    <xdr:to>
      <xdr:col>13</xdr:col>
      <xdr:colOff>299769</xdr:colOff>
      <xdr:row>28</xdr:row>
      <xdr:rowOff>84408</xdr:rowOff>
    </xdr:to>
    <xdr:grpSp>
      <xdr:nvGrpSpPr>
        <xdr:cNvPr id="19" name="Grupo 18">
          <a:extLst>
            <a:ext uri="{FF2B5EF4-FFF2-40B4-BE49-F238E27FC236}">
              <a16:creationId xmlns:a16="http://schemas.microsoft.com/office/drawing/2014/main" id="{757ADBC4-7573-43FE-B313-74588A27C741}"/>
            </a:ext>
          </a:extLst>
        </xdr:cNvPr>
        <xdr:cNvGrpSpPr/>
      </xdr:nvGrpSpPr>
      <xdr:grpSpPr>
        <a:xfrm>
          <a:off x="10950549" y="3263566"/>
          <a:ext cx="2512770" cy="2392967"/>
          <a:chOff x="12394068" y="1752600"/>
          <a:chExt cx="2854960" cy="2104380"/>
        </a:xfrm>
      </xdr:grpSpPr>
      <xdr:graphicFrame macro="">
        <xdr:nvGraphicFramePr>
          <xdr:cNvPr id="13" name="Gráfico 12">
            <a:extLst>
              <a:ext uri="{FF2B5EF4-FFF2-40B4-BE49-F238E27FC236}">
                <a16:creationId xmlns:a16="http://schemas.microsoft.com/office/drawing/2014/main" id="{3E3D175F-F57C-4DDF-A73C-864613EAF5FD}"/>
              </a:ext>
            </a:extLst>
          </xdr:cNvPr>
          <xdr:cNvGraphicFramePr>
            <a:graphicFrameLocks/>
          </xdr:cNvGraphicFramePr>
        </xdr:nvGraphicFramePr>
        <xdr:xfrm>
          <a:off x="12394068" y="1752600"/>
          <a:ext cx="2854960" cy="210438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8" name="CuadroTexto 7">
            <a:extLst>
              <a:ext uri="{FF2B5EF4-FFF2-40B4-BE49-F238E27FC236}">
                <a16:creationId xmlns:a16="http://schemas.microsoft.com/office/drawing/2014/main" id="{ED78EFAD-CF82-4818-9984-4FACFC187E85}"/>
              </a:ext>
            </a:extLst>
          </xdr:cNvPr>
          <xdr:cNvSpPr txBox="1"/>
        </xdr:nvSpPr>
        <xdr:spPr>
          <a:xfrm>
            <a:off x="13333307" y="2838780"/>
            <a:ext cx="964354" cy="355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accent4">
                    <a:lumMod val="75000"/>
                  </a:schemeClr>
                </a:solidFill>
              </a:rPr>
              <a:t>Giros</a:t>
            </a:r>
          </a:p>
        </xdr:txBody>
      </xdr:sp>
    </xdr:grpSp>
    <xdr:clientData/>
  </xdr:twoCellAnchor>
  <xdr:twoCellAnchor editAs="oneCell">
    <xdr:from>
      <xdr:col>0</xdr:col>
      <xdr:colOff>0</xdr:colOff>
      <xdr:row>5</xdr:row>
      <xdr:rowOff>47412</xdr:rowOff>
    </xdr:from>
    <xdr:to>
      <xdr:col>1</xdr:col>
      <xdr:colOff>855133</xdr:colOff>
      <xdr:row>15</xdr:row>
      <xdr:rowOff>110067</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AFF5736B-D8E5-4C69-80ED-940654F823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0" y="1114213"/>
              <a:ext cx="1828800" cy="204385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15</xdr:row>
      <xdr:rowOff>180339</xdr:rowOff>
    </xdr:from>
    <xdr:to>
      <xdr:col>1</xdr:col>
      <xdr:colOff>855133</xdr:colOff>
      <xdr:row>28</xdr:row>
      <xdr:rowOff>76184</xdr:rowOff>
    </xdr:to>
    <mc:AlternateContent xmlns:mc="http://schemas.openxmlformats.org/markup-compatibility/2006" xmlns:a14="http://schemas.microsoft.com/office/drawing/2010/main">
      <mc:Choice Requires="a14">
        <xdr:graphicFrame macro="">
          <xdr:nvGraphicFramePr>
            <xdr:cNvPr id="4" name="Nivel">
              <a:extLst>
                <a:ext uri="{FF2B5EF4-FFF2-40B4-BE49-F238E27FC236}">
                  <a16:creationId xmlns:a16="http://schemas.microsoft.com/office/drawing/2014/main" id="{C1374D22-ED72-406C-BD65-B5AF2F8E5EF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ivel"/>
            </a:graphicData>
          </a:graphic>
        </xdr:graphicFrame>
      </mc:Choice>
      <mc:Fallback xmlns="">
        <xdr:sp macro="" textlink="">
          <xdr:nvSpPr>
            <xdr:cNvPr id="0" name=""/>
            <xdr:cNvSpPr>
              <a:spLocks noTextEdit="1"/>
            </xdr:cNvSpPr>
          </xdr:nvSpPr>
          <xdr:spPr>
            <a:xfrm>
              <a:off x="0" y="3524672"/>
              <a:ext cx="1828800" cy="242739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8465</xdr:colOff>
      <xdr:row>28</xdr:row>
      <xdr:rowOff>96522</xdr:rowOff>
    </xdr:from>
    <xdr:to>
      <xdr:col>1</xdr:col>
      <xdr:colOff>863598</xdr:colOff>
      <xdr:row>46</xdr:row>
      <xdr:rowOff>84668</xdr:rowOff>
    </xdr:to>
    <mc:AlternateContent xmlns:mc="http://schemas.openxmlformats.org/markup-compatibility/2006" xmlns:a14="http://schemas.microsoft.com/office/drawing/2010/main">
      <mc:Choice Requires="a14">
        <xdr:graphicFrame macro="">
          <xdr:nvGraphicFramePr>
            <xdr:cNvPr id="5" name="Sec Hacienda">
              <a:extLst>
                <a:ext uri="{FF2B5EF4-FFF2-40B4-BE49-F238E27FC236}">
                  <a16:creationId xmlns:a16="http://schemas.microsoft.com/office/drawing/2014/main" id="{1C56FC09-545E-40DF-9E13-D4B169CFB74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 Hacienda"/>
            </a:graphicData>
          </a:graphic>
        </xdr:graphicFrame>
      </mc:Choice>
      <mc:Fallback xmlns="">
        <xdr:sp macro="" textlink="">
          <xdr:nvSpPr>
            <xdr:cNvPr id="0" name=""/>
            <xdr:cNvSpPr>
              <a:spLocks noTextEdit="1"/>
            </xdr:cNvSpPr>
          </xdr:nvSpPr>
          <xdr:spPr>
            <a:xfrm>
              <a:off x="8465" y="5972389"/>
              <a:ext cx="1828800" cy="26955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14</xdr:col>
      <xdr:colOff>2</xdr:colOff>
      <xdr:row>0</xdr:row>
      <xdr:rowOff>0</xdr:rowOff>
    </xdr:from>
    <xdr:to>
      <xdr:col>19</xdr:col>
      <xdr:colOff>889001</xdr:colOff>
      <xdr:row>4</xdr:row>
      <xdr:rowOff>8466</xdr:rowOff>
    </xdr:to>
    <xdr:sp macro="" textlink="">
      <xdr:nvSpPr>
        <xdr:cNvPr id="20" name="Rectángulo 19">
          <a:extLst>
            <a:ext uri="{FF2B5EF4-FFF2-40B4-BE49-F238E27FC236}">
              <a16:creationId xmlns:a16="http://schemas.microsoft.com/office/drawing/2014/main" id="{B4679B27-F41C-4720-BFFD-B9F5F3B829CD}"/>
            </a:ext>
          </a:extLst>
        </xdr:cNvPr>
        <xdr:cNvSpPr/>
      </xdr:nvSpPr>
      <xdr:spPr>
        <a:xfrm>
          <a:off x="12564535" y="0"/>
          <a:ext cx="7010399" cy="109219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396241</xdr:colOff>
      <xdr:row>2</xdr:row>
      <xdr:rowOff>137160</xdr:rowOff>
    </xdr:from>
    <xdr:to>
      <xdr:col>19</xdr:col>
      <xdr:colOff>897467</xdr:colOff>
      <xdr:row>4</xdr:row>
      <xdr:rowOff>0</xdr:rowOff>
    </xdr:to>
    <xdr:sp macro="" textlink="">
      <xdr:nvSpPr>
        <xdr:cNvPr id="22" name="Rectángulo 21">
          <a:extLst>
            <a:ext uri="{FF2B5EF4-FFF2-40B4-BE49-F238E27FC236}">
              <a16:creationId xmlns:a16="http://schemas.microsoft.com/office/drawing/2014/main" id="{17F6C072-97F8-4A1C-89F0-4405415A6B1E}"/>
            </a:ext>
          </a:extLst>
        </xdr:cNvPr>
        <xdr:cNvSpPr/>
      </xdr:nvSpPr>
      <xdr:spPr>
        <a:xfrm>
          <a:off x="12554374" y="628227"/>
          <a:ext cx="7029026" cy="455506"/>
        </a:xfrm>
        <a:prstGeom prst="rect">
          <a:avLst/>
        </a:prstGeom>
        <a:solidFill>
          <a:schemeClr val="accent2">
            <a:lumMod val="20000"/>
            <a:lumOff val="8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latin typeface="Arial" panose="020B0604020202020204" pitchFamily="34" charset="0"/>
              <a:cs typeface="Arial" panose="020B0604020202020204" pitchFamily="34" charset="0"/>
            </a:rPr>
            <a:t>Ranking Ejecución Presupuestal x Sujeto</a:t>
          </a:r>
        </a:p>
      </xdr:txBody>
    </xdr:sp>
    <xdr:clientData/>
  </xdr:twoCellAnchor>
  <mc:AlternateContent xmlns:mc="http://schemas.openxmlformats.org/markup-compatibility/2006">
    <mc:Choice xmlns:a14="http://schemas.microsoft.com/office/drawing/2010/main" Requires="a14">
      <xdr:twoCellAnchor editAs="oneCell">
        <xdr:from>
          <xdr:col>2</xdr:col>
          <xdr:colOff>8464</xdr:colOff>
          <xdr:row>6</xdr:row>
          <xdr:rowOff>0</xdr:rowOff>
        </xdr:from>
        <xdr:to>
          <xdr:col>10</xdr:col>
          <xdr:colOff>478366</xdr:colOff>
          <xdr:row>38</xdr:row>
          <xdr:rowOff>16920</xdr:rowOff>
        </xdr:to>
        <xdr:pic>
          <xdr:nvPicPr>
            <xdr:cNvPr id="23" name="Imagen 22">
              <a:extLst>
                <a:ext uri="{FF2B5EF4-FFF2-40B4-BE49-F238E27FC236}">
                  <a16:creationId xmlns:a16="http://schemas.microsoft.com/office/drawing/2014/main" id="{C23BCDF1-22FA-423C-9296-446723CC4E4B}"/>
                </a:ext>
              </a:extLst>
            </xdr:cNvPr>
            <xdr:cNvPicPr>
              <a:picLocks noChangeAspect="1" noChangeArrowheads="1"/>
              <a:extLst>
                <a:ext uri="{84589F7E-364E-4C9E-8A38-B11213B215E9}">
                  <a14:cameraTool cellRange="WorkSheet!$J$54:$T$96" spid="_x0000_s3471"/>
                </a:ext>
              </a:extLst>
            </xdr:cNvPicPr>
          </xdr:nvPicPr>
          <xdr:blipFill rotWithShape="1">
            <a:blip xmlns:r="http://schemas.openxmlformats.org/officeDocument/2006/relationships" r:embed="rId5"/>
            <a:srcRect l="859"/>
            <a:stretch>
              <a:fillRect/>
            </a:stretch>
          </xdr:blipFill>
          <xdr:spPr bwMode="auto">
            <a:xfrm>
              <a:off x="1955797" y="1354667"/>
              <a:ext cx="8746070" cy="6273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93134</xdr:colOff>
      <xdr:row>49</xdr:row>
      <xdr:rowOff>50800</xdr:rowOff>
    </xdr:from>
    <xdr:to>
      <xdr:col>13</xdr:col>
      <xdr:colOff>313267</xdr:colOff>
      <xdr:row>62</xdr:row>
      <xdr:rowOff>16933</xdr:rowOff>
    </xdr:to>
    <xdr:graphicFrame macro="">
      <xdr:nvGraphicFramePr>
        <xdr:cNvPr id="25" name="Gráfico 24">
          <a:extLst>
            <a:ext uri="{FF2B5EF4-FFF2-40B4-BE49-F238E27FC236}">
              <a16:creationId xmlns:a16="http://schemas.microsoft.com/office/drawing/2014/main" id="{54062D3A-A73A-4B3C-9FBC-249A8B4CA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2</xdr:colOff>
      <xdr:row>0</xdr:row>
      <xdr:rowOff>0</xdr:rowOff>
    </xdr:from>
    <xdr:to>
      <xdr:col>26</xdr:col>
      <xdr:colOff>889001</xdr:colOff>
      <xdr:row>4</xdr:row>
      <xdr:rowOff>8466</xdr:rowOff>
    </xdr:to>
    <xdr:sp macro="" textlink="">
      <xdr:nvSpPr>
        <xdr:cNvPr id="21" name="Rectángulo 20">
          <a:extLst>
            <a:ext uri="{FF2B5EF4-FFF2-40B4-BE49-F238E27FC236}">
              <a16:creationId xmlns:a16="http://schemas.microsoft.com/office/drawing/2014/main" id="{E78FDEE1-14B6-4A18-B23E-272BDF2F02C6}"/>
            </a:ext>
          </a:extLst>
        </xdr:cNvPr>
        <xdr:cNvSpPr/>
      </xdr:nvSpPr>
      <xdr:spPr>
        <a:xfrm>
          <a:off x="13140269" y="0"/>
          <a:ext cx="7010399" cy="1016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439421</xdr:colOff>
      <xdr:row>2</xdr:row>
      <xdr:rowOff>137160</xdr:rowOff>
    </xdr:from>
    <xdr:to>
      <xdr:col>27</xdr:col>
      <xdr:colOff>0</xdr:colOff>
      <xdr:row>4</xdr:row>
      <xdr:rowOff>0</xdr:rowOff>
    </xdr:to>
    <xdr:sp macro="" textlink="">
      <xdr:nvSpPr>
        <xdr:cNvPr id="24" name="Rectángulo 23">
          <a:extLst>
            <a:ext uri="{FF2B5EF4-FFF2-40B4-BE49-F238E27FC236}">
              <a16:creationId xmlns:a16="http://schemas.microsoft.com/office/drawing/2014/main" id="{34804D73-0117-40CC-8235-233B8C795C75}"/>
            </a:ext>
          </a:extLst>
        </xdr:cNvPr>
        <xdr:cNvSpPr/>
      </xdr:nvSpPr>
      <xdr:spPr>
        <a:xfrm>
          <a:off x="20615488" y="619760"/>
          <a:ext cx="5487245" cy="396240"/>
        </a:xfrm>
        <a:prstGeom prst="rect">
          <a:avLst/>
        </a:prstGeom>
        <a:solidFill>
          <a:schemeClr val="accent2">
            <a:lumMod val="20000"/>
            <a:lumOff val="8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latin typeface="Arial" panose="020B0604020202020204" pitchFamily="34" charset="0"/>
              <a:cs typeface="Arial" panose="020B0604020202020204" pitchFamily="34" charset="0"/>
            </a:rPr>
            <a:t>Ranking Ejecución Presupuestal x Sector</a:t>
          </a:r>
        </a:p>
      </xdr:txBody>
    </xdr:sp>
    <xdr:clientData/>
  </xdr:twoCellAnchor>
  <xdr:twoCellAnchor editAs="oneCell">
    <xdr:from>
      <xdr:col>0</xdr:col>
      <xdr:colOff>0</xdr:colOff>
      <xdr:row>46</xdr:row>
      <xdr:rowOff>182880</xdr:rowOff>
    </xdr:from>
    <xdr:to>
      <xdr:col>1</xdr:col>
      <xdr:colOff>824640</xdr:colOff>
      <xdr:row>59</xdr:row>
      <xdr:rowOff>110067</xdr:rowOff>
    </xdr:to>
    <mc:AlternateContent xmlns:mc="http://schemas.openxmlformats.org/markup-compatibility/2006" xmlns:a14="http://schemas.microsoft.com/office/drawing/2010/main">
      <mc:Choice Requires="a14">
        <xdr:graphicFrame macro="">
          <xdr:nvGraphicFramePr>
            <xdr:cNvPr id="9" name="Nombre">
              <a:extLst>
                <a:ext uri="{FF2B5EF4-FFF2-40B4-BE49-F238E27FC236}">
                  <a16:creationId xmlns:a16="http://schemas.microsoft.com/office/drawing/2014/main" id="{C3CDC9AE-BA79-4B7C-8C93-9CE30BBCC9D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ombre"/>
            </a:graphicData>
          </a:graphic>
        </xdr:graphicFrame>
      </mc:Choice>
      <mc:Fallback xmlns="">
        <xdr:sp macro="" textlink="">
          <xdr:nvSpPr>
            <xdr:cNvPr id="0" name=""/>
            <xdr:cNvSpPr>
              <a:spLocks noTextEdit="1"/>
            </xdr:cNvSpPr>
          </xdr:nvSpPr>
          <xdr:spPr>
            <a:xfrm>
              <a:off x="0" y="9425940"/>
              <a:ext cx="1800000" cy="307086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0.30673</cdr:x>
      <cdr:y>0.33798</cdr:y>
    </cdr:from>
    <cdr:to>
      <cdr:x>0.69318</cdr:x>
      <cdr:y>0.55187</cdr:y>
    </cdr:to>
    <cdr:sp macro="" textlink="WorkSheet!D1">
      <cdr:nvSpPr>
        <cdr:cNvPr id="2" name="CuadroTexto 1">
          <a:extLst xmlns:a="http://schemas.openxmlformats.org/drawingml/2006/main">
            <a:ext uri="{FF2B5EF4-FFF2-40B4-BE49-F238E27FC236}">
              <a16:creationId xmlns:a16="http://schemas.microsoft.com/office/drawing/2014/main" id="{0323FC18-1B7F-4099-81F8-5BB4D5863A5C}"/>
            </a:ext>
          </a:extLst>
        </cdr:cNvPr>
        <cdr:cNvSpPr txBox="1"/>
      </cdr:nvSpPr>
      <cdr:spPr>
        <a:xfrm xmlns:a="http://schemas.openxmlformats.org/drawingml/2006/main">
          <a:off x="708660" y="762331"/>
          <a:ext cx="892835" cy="48243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83B3252-FC72-4BA5-B50D-23222D315457}" type="TxLink">
            <a:rPr lang="en-US" sz="2200" b="1" i="0" u="none" strike="noStrike">
              <a:solidFill>
                <a:schemeClr val="accent6">
                  <a:lumMod val="75000"/>
                </a:schemeClr>
              </a:solidFill>
              <a:latin typeface="arial"/>
              <a:cs typeface="arial"/>
            </a:rPr>
            <a:pPr algn="ctr"/>
            <a:t>95,7%</a:t>
          </a:fld>
          <a:endParaRPr lang="es-CO" sz="2200" b="1">
            <a:solidFill>
              <a:schemeClr val="accent6">
                <a:lumMod val="7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0.34393</cdr:x>
      <cdr:y>0.33941</cdr:y>
    </cdr:from>
    <cdr:to>
      <cdr:x>0.64788</cdr:x>
      <cdr:y>0.5533</cdr:y>
    </cdr:to>
    <cdr:sp macro="" textlink="WorkSheet!F1">
      <cdr:nvSpPr>
        <cdr:cNvPr id="2" name="CuadroTexto 1">
          <a:extLst xmlns:a="http://schemas.openxmlformats.org/drawingml/2006/main">
            <a:ext uri="{FF2B5EF4-FFF2-40B4-BE49-F238E27FC236}">
              <a16:creationId xmlns:a16="http://schemas.microsoft.com/office/drawing/2014/main" id="{0323FC18-1B7F-4099-81F8-5BB4D5863A5C}"/>
            </a:ext>
          </a:extLst>
        </cdr:cNvPr>
        <cdr:cNvSpPr txBox="1"/>
      </cdr:nvSpPr>
      <cdr:spPr>
        <a:xfrm xmlns:a="http://schemas.openxmlformats.org/drawingml/2006/main">
          <a:off x="1004994" y="781351"/>
          <a:ext cx="888181" cy="49239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6400496-1A77-4469-8663-8139B0003426}" type="TxLink">
            <a:rPr lang="en-US" sz="2200" b="1" i="0" u="none" strike="noStrike">
              <a:solidFill>
                <a:schemeClr val="accent1">
                  <a:lumMod val="75000"/>
                </a:schemeClr>
              </a:solidFill>
              <a:latin typeface="arial"/>
              <a:cs typeface="arial"/>
            </a:rPr>
            <a:pPr algn="ctr"/>
            <a:t>89,7%</a:t>
          </a:fld>
          <a:endParaRPr lang="es-CO" sz="2200" b="1">
            <a:solidFill>
              <a:schemeClr val="accent1">
                <a:lumMod val="75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0.33247</cdr:x>
      <cdr:y>0.33941</cdr:y>
    </cdr:from>
    <cdr:to>
      <cdr:x>0.65125</cdr:x>
      <cdr:y>0.5533</cdr:y>
    </cdr:to>
    <cdr:sp macro="" textlink="WorkSheet!H1">
      <cdr:nvSpPr>
        <cdr:cNvPr id="2" name="CuadroTexto 1">
          <a:extLst xmlns:a="http://schemas.openxmlformats.org/drawingml/2006/main">
            <a:ext uri="{FF2B5EF4-FFF2-40B4-BE49-F238E27FC236}">
              <a16:creationId xmlns:a16="http://schemas.microsoft.com/office/drawing/2014/main" id="{0323FC18-1B7F-4099-81F8-5BB4D5863A5C}"/>
            </a:ext>
          </a:extLst>
        </cdr:cNvPr>
        <cdr:cNvSpPr txBox="1"/>
      </cdr:nvSpPr>
      <cdr:spPr>
        <a:xfrm xmlns:a="http://schemas.openxmlformats.org/drawingml/2006/main">
          <a:off x="813884" y="818657"/>
          <a:ext cx="780376" cy="51590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FC14D2-8EDF-461D-9638-C6408168678B}" type="TxLink">
            <a:rPr lang="en-US" sz="2200" b="1" i="0" u="none" strike="noStrike">
              <a:solidFill>
                <a:schemeClr val="accent4"/>
              </a:solidFill>
              <a:latin typeface="arial"/>
              <a:cs typeface="arial"/>
            </a:rPr>
            <a:pPr algn="ctr"/>
            <a:t>71,1%</a:t>
          </a:fld>
          <a:endParaRPr lang="es-CO" sz="2200" b="1">
            <a:solidFill>
              <a:schemeClr val="accent4"/>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1249680</xdr:colOff>
      <xdr:row>23</xdr:row>
      <xdr:rowOff>15240</xdr:rowOff>
    </xdr:from>
    <xdr:to>
      <xdr:col>13</xdr:col>
      <xdr:colOff>274320</xdr:colOff>
      <xdr:row>42</xdr:row>
      <xdr:rowOff>177800</xdr:rowOff>
    </xdr:to>
    <xdr:graphicFrame macro="">
      <xdr:nvGraphicFramePr>
        <xdr:cNvPr id="4" name="Gráfico 3">
          <a:extLst>
            <a:ext uri="{FF2B5EF4-FFF2-40B4-BE49-F238E27FC236}">
              <a16:creationId xmlns:a16="http://schemas.microsoft.com/office/drawing/2014/main" id="{E73AA369-8393-4635-847F-C7622A481D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137160</xdr:rowOff>
    </xdr:from>
    <xdr:to>
      <xdr:col>0</xdr:col>
      <xdr:colOff>1260918</xdr:colOff>
      <xdr:row>8</xdr:row>
      <xdr:rowOff>220980</xdr:rowOff>
    </xdr:to>
    <xdr:pic>
      <xdr:nvPicPr>
        <xdr:cNvPr id="3" name="Imagen 2">
          <a:extLst>
            <a:ext uri="{FF2B5EF4-FFF2-40B4-BE49-F238E27FC236}">
              <a16:creationId xmlns:a16="http://schemas.microsoft.com/office/drawing/2014/main" id="{1A905FAE-1768-4F2E-8425-1D280739402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4436"/>
        <a:stretch/>
      </xdr:blipFill>
      <xdr:spPr>
        <a:xfrm>
          <a:off x="68580" y="137160"/>
          <a:ext cx="1192338" cy="472440"/>
        </a:xfrm>
        <a:prstGeom prst="rect">
          <a:avLst/>
        </a:prstGeom>
      </xdr:spPr>
    </xdr:pic>
    <xdr:clientData/>
  </xdr:twoCellAnchor>
  <xdr:twoCellAnchor editAs="oneCell">
    <xdr:from>
      <xdr:col>11</xdr:col>
      <xdr:colOff>15240</xdr:colOff>
      <xdr:row>8</xdr:row>
      <xdr:rowOff>68580</xdr:rowOff>
    </xdr:from>
    <xdr:to>
      <xdr:col>13</xdr:col>
      <xdr:colOff>207433</xdr:colOff>
      <xdr:row>20</xdr:row>
      <xdr:rowOff>10156</xdr:rowOff>
    </xdr:to>
    <mc:AlternateContent xmlns:mc="http://schemas.openxmlformats.org/markup-compatibility/2006" xmlns:a14="http://schemas.microsoft.com/office/drawing/2010/main">
      <mc:Choice Requires="a14">
        <xdr:graphicFrame macro="">
          <xdr:nvGraphicFramePr>
            <xdr:cNvPr id="5" name="Nivel 1">
              <a:extLst>
                <a:ext uri="{FF2B5EF4-FFF2-40B4-BE49-F238E27FC236}">
                  <a16:creationId xmlns:a16="http://schemas.microsoft.com/office/drawing/2014/main" id="{32D0C2F0-29FF-439D-9CB4-C59FB058BB45}"/>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ivel 1"/>
            </a:graphicData>
          </a:graphic>
        </xdr:graphicFrame>
      </mc:Choice>
      <mc:Fallback xmlns="">
        <xdr:sp macro="" textlink="">
          <xdr:nvSpPr>
            <xdr:cNvPr id="0" name=""/>
            <xdr:cNvSpPr>
              <a:spLocks noTextEdit="1"/>
            </xdr:cNvSpPr>
          </xdr:nvSpPr>
          <xdr:spPr>
            <a:xfrm>
              <a:off x="11496040" y="458047"/>
              <a:ext cx="1834726" cy="24223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91440</xdr:colOff>
      <xdr:row>5</xdr:row>
      <xdr:rowOff>0</xdr:rowOff>
    </xdr:from>
    <xdr:to>
      <xdr:col>14</xdr:col>
      <xdr:colOff>62640</xdr:colOff>
      <xdr:row>16</xdr:row>
      <xdr:rowOff>84667</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7BAB7A-1ADA-4E4D-8FF7-8DA515BEE5A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13011573" y="1041400"/>
              <a:ext cx="1800000" cy="220302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90593</xdr:colOff>
      <xdr:row>16</xdr:row>
      <xdr:rowOff>186265</xdr:rowOff>
    </xdr:from>
    <xdr:to>
      <xdr:col>14</xdr:col>
      <xdr:colOff>61793</xdr:colOff>
      <xdr:row>22</xdr:row>
      <xdr:rowOff>76200</xdr:rowOff>
    </xdr:to>
    <mc:AlternateContent xmlns:mc="http://schemas.openxmlformats.org/markup-compatibility/2006" xmlns:a14="http://schemas.microsoft.com/office/drawing/2010/main">
      <mc:Choice Requires="a14">
        <xdr:graphicFrame macro="">
          <xdr:nvGraphicFramePr>
            <xdr:cNvPr id="3" name="Tipo">
              <a:extLst>
                <a:ext uri="{FF2B5EF4-FFF2-40B4-BE49-F238E27FC236}">
                  <a16:creationId xmlns:a16="http://schemas.microsoft.com/office/drawing/2014/main" id="{BC3643F7-E603-4E48-91D2-883E5131D9C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ipo"/>
            </a:graphicData>
          </a:graphic>
        </xdr:graphicFrame>
      </mc:Choice>
      <mc:Fallback xmlns="">
        <xdr:sp macro="" textlink="">
          <xdr:nvSpPr>
            <xdr:cNvPr id="0" name=""/>
            <xdr:cNvSpPr>
              <a:spLocks noTextEdit="1"/>
            </xdr:cNvSpPr>
          </xdr:nvSpPr>
          <xdr:spPr>
            <a:xfrm>
              <a:off x="13010726" y="3462865"/>
              <a:ext cx="1800000" cy="105833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25400</xdr:colOff>
      <xdr:row>6</xdr:row>
      <xdr:rowOff>33866</xdr:rowOff>
    </xdr:from>
    <xdr:to>
      <xdr:col>1</xdr:col>
      <xdr:colOff>875000</xdr:colOff>
      <xdr:row>10</xdr:row>
      <xdr:rowOff>152400</xdr:rowOff>
    </xdr:to>
    <mc:AlternateContent xmlns:mc="http://schemas.openxmlformats.org/markup-compatibility/2006" xmlns:a14="http://schemas.microsoft.com/office/drawing/2010/main">
      <mc:Choice Requires="a14">
        <xdr:graphicFrame macro="">
          <xdr:nvGraphicFramePr>
            <xdr:cNvPr id="5" name="Año">
              <a:extLst>
                <a:ext uri="{FF2B5EF4-FFF2-40B4-BE49-F238E27FC236}">
                  <a16:creationId xmlns:a16="http://schemas.microsoft.com/office/drawing/2014/main" id="{CEA0B80A-EC22-403E-A660-DF3D68F6750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25400" y="1075266"/>
              <a:ext cx="1764000" cy="11853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25400</xdr:colOff>
      <xdr:row>11</xdr:row>
      <xdr:rowOff>172721</xdr:rowOff>
    </xdr:from>
    <xdr:to>
      <xdr:col>1</xdr:col>
      <xdr:colOff>875000</xdr:colOff>
      <xdr:row>31</xdr:row>
      <xdr:rowOff>67733</xdr:rowOff>
    </xdr:to>
    <mc:AlternateContent xmlns:mc="http://schemas.openxmlformats.org/markup-compatibility/2006" xmlns:a14="http://schemas.microsoft.com/office/drawing/2010/main">
      <mc:Choice Requires="a14">
        <xdr:graphicFrame macro="">
          <xdr:nvGraphicFramePr>
            <xdr:cNvPr id="6" name="Período">
              <a:extLst>
                <a:ext uri="{FF2B5EF4-FFF2-40B4-BE49-F238E27FC236}">
                  <a16:creationId xmlns:a16="http://schemas.microsoft.com/office/drawing/2014/main" id="{DD4F349B-D59A-46FB-BE87-61F54026771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eríodo"/>
            </a:graphicData>
          </a:graphic>
        </xdr:graphicFrame>
      </mc:Choice>
      <mc:Fallback xmlns="">
        <xdr:sp macro="" textlink="">
          <xdr:nvSpPr>
            <xdr:cNvPr id="0" name=""/>
            <xdr:cNvSpPr>
              <a:spLocks noTextEdit="1"/>
            </xdr:cNvSpPr>
          </xdr:nvSpPr>
          <xdr:spPr>
            <a:xfrm>
              <a:off x="25400" y="2331721"/>
              <a:ext cx="1764000" cy="392514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67734</xdr:colOff>
      <xdr:row>14</xdr:row>
      <xdr:rowOff>101600</xdr:rowOff>
    </xdr:from>
    <xdr:to>
      <xdr:col>12</xdr:col>
      <xdr:colOff>16934</xdr:colOff>
      <xdr:row>32</xdr:row>
      <xdr:rowOff>170180</xdr:rowOff>
    </xdr:to>
    <xdr:graphicFrame macro="">
      <xdr:nvGraphicFramePr>
        <xdr:cNvPr id="7" name="Gráfico 6">
          <a:extLst>
            <a:ext uri="{FF2B5EF4-FFF2-40B4-BE49-F238E27FC236}">
              <a16:creationId xmlns:a16="http://schemas.microsoft.com/office/drawing/2014/main" id="{9122032A-33FA-4767-ACEB-3B6AE601E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524934</xdr:colOff>
      <xdr:row>14</xdr:row>
      <xdr:rowOff>118533</xdr:rowOff>
    </xdr:from>
    <xdr:to>
      <xdr:col>5</xdr:col>
      <xdr:colOff>939801</xdr:colOff>
      <xdr:row>32</xdr:row>
      <xdr:rowOff>93133</xdr:rowOff>
    </xdr:to>
    <xdr:graphicFrame macro="">
      <xdr:nvGraphicFramePr>
        <xdr:cNvPr id="8" name="Gráfico 7">
          <a:extLst>
            <a:ext uri="{FF2B5EF4-FFF2-40B4-BE49-F238E27FC236}">
              <a16:creationId xmlns:a16="http://schemas.microsoft.com/office/drawing/2014/main" id="{30A3E2FE-A67E-4D44-BF7B-125CCB2DA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143933</xdr:colOff>
      <xdr:row>0</xdr:row>
      <xdr:rowOff>50800</xdr:rowOff>
    </xdr:from>
    <xdr:to>
      <xdr:col>2</xdr:col>
      <xdr:colOff>575733</xdr:colOff>
      <xdr:row>4</xdr:row>
      <xdr:rowOff>94186</xdr:rowOff>
    </xdr:to>
    <xdr:pic>
      <xdr:nvPicPr>
        <xdr:cNvPr id="9" name="Imagen 8">
          <a:extLst>
            <a:ext uri="{FF2B5EF4-FFF2-40B4-BE49-F238E27FC236}">
              <a16:creationId xmlns:a16="http://schemas.microsoft.com/office/drawing/2014/main" id="{DB12C6A8-5982-438E-93C4-D61635B3E2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4436"/>
        <a:stretch/>
      </xdr:blipFill>
      <xdr:spPr>
        <a:xfrm>
          <a:off x="143933" y="50800"/>
          <a:ext cx="2260600" cy="8900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olidaci&#243;n%20Ingresos-Gastos%20202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shboard%20Ejecuci&#243;n%20Presupuestal%20Ingresos%20-%20Gastos%202016-202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 val="Hoja19"/>
      <sheetName val="Gas "/>
      <sheetName val="Ing "/>
    </sheetNames>
    <sheetDataSet>
      <sheetData sheetId="0">
        <row r="2">
          <cell r="B2" t="str">
            <v>Tipo</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Presupuesto D.C."/>
      <sheetName val="Hoja de Trabajo"/>
    </sheetNames>
    <sheetDataSet>
      <sheetData sheetId="0"/>
      <sheetData sheetId="1">
        <row r="11">
          <cell r="E11" t="str">
            <v xml:space="preserve"> % Recaudo</v>
          </cell>
          <cell r="G11" t="str">
            <v xml:space="preserve"> % Ejecución</v>
          </cell>
          <cell r="I11" t="str">
            <v xml:space="preserve"> % Giros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daruiz_contraloriabogota_gov_co/Documents/Contraloria/Deuda%20Portafolio/Consolidaci&#243;n%20Deuda.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daruiz\OneDrive%20-%20Contraloria%20de%20Bogota\Contraloria\Consolidaci&#243;n\TODO\Consolidaci&#243;n%20Ingresos-Gastos%202021.xlsb"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A Ruiz A" refreshedDate="44608.541022916666" missingItemsLimit="0" createdVersion="7" refreshedVersion="7" minRefreshableVersion="3" recordCount="702" xr:uid="{C3509820-93FC-423F-B5EA-56E3A634CEE2}">
  <cacheSource type="worksheet">
    <worksheetSource name="Tabla1" r:id="rId2"/>
  </cacheSource>
  <cacheFields count="15">
    <cacheField name="Entidad" numFmtId="0">
      <sharedItems count="6">
        <s v="Administracion Central  - SDH"/>
        <s v="Empresa De Agua,  Alcantarillado Y Aseo De Bogotá - EAAB"/>
        <s v="Empresa De_x000a_Telecomunicaciones De Bogotá - ETB"/>
        <s v="Grupo Energía Bogotá - GEB"/>
        <s v="Transportadora_x000a_Internacional  De Gas - TGI"/>
        <s v="Empresa Metro de Bogotá S.A. (EMB)"/>
      </sharedItems>
    </cacheField>
    <cacheField name="Nivel" numFmtId="0">
      <sharedItems count="2">
        <s v="Administracion Central  - SDH"/>
        <s v="Empresas Industriales y Comerciales"/>
      </sharedItems>
    </cacheField>
    <cacheField name="Tipo" numFmtId="0">
      <sharedItems count="2">
        <s v="Deuda Interna"/>
        <s v="Deuda externa"/>
      </sharedItems>
    </cacheField>
    <cacheField name="Período" numFmtId="0">
      <sharedItems count="17">
        <s v="Enero"/>
        <s v="Febrero"/>
        <s v="Marzo"/>
        <s v="1Q"/>
        <s v="Abril"/>
        <s v="Mayo"/>
        <s v="Junio"/>
        <s v="2Q"/>
        <s v="Julio"/>
        <s v="Agosto"/>
        <s v="Septiembre"/>
        <s v="3Q"/>
        <s v="Octubre"/>
        <s v="Noviembre"/>
        <s v="Diciembre"/>
        <s v="4Q"/>
        <s v="Anual"/>
      </sharedItems>
    </cacheField>
    <cacheField name="Año" numFmtId="0">
      <sharedItems containsSemiMixedTypes="0" containsString="0" containsNumber="1" containsInteger="1" minValue="2019" maxValue="2022" count="4">
        <n v="2019"/>
        <n v="2020"/>
        <n v="2021"/>
        <n v="2022"/>
      </sharedItems>
    </cacheField>
    <cacheField name="Saldo Inicial" numFmtId="166">
      <sharedItems containsSemiMixedTypes="0" containsString="0" containsNumber="1" minValue="0" maxValue="6986902.4205199946"/>
    </cacheField>
    <cacheField name="Saldo Inicial2" numFmtId="166">
      <sharedItems containsSemiMixedTypes="0" containsString="0" containsNumber="1" minValue="0" maxValue="6986902.4205199946"/>
    </cacheField>
    <cacheField name="Recursos Del Credito" numFmtId="166">
      <sharedItems containsString="0" containsBlank="1" containsNumber="1" minValue="0" maxValue="2707046.3999999999" count="25">
        <n v="0"/>
        <n v="50000"/>
        <n v="1399998.7702260001"/>
        <n v="1219677.05"/>
        <n v="383222.52911"/>
        <n v="1449998.7702260001"/>
        <n v="208907.92698700001"/>
        <n v="100000"/>
        <n v="1127930.3999999999"/>
        <n v="599997.81926400005"/>
        <n v="1579116"/>
        <n v="949955.72383749997"/>
        <n v="808905.74625099998"/>
        <n v="76871.8"/>
        <n v="4825.5779249999996"/>
        <n v="1049955.7238375"/>
        <n v="2707046.3999999999"/>
        <n v="956832.58238000004"/>
        <n v="36905.599999999999"/>
        <n v="114253.8"/>
        <n v="1000000"/>
        <n v="162271.32113999999"/>
        <n v="1119103.9035199999"/>
        <n v="1151159.3999999999"/>
        <m/>
      </sharedItems>
    </cacheField>
    <cacheField name="Ajustes" numFmtId="166">
      <sharedItems containsString="0" containsBlank="1" containsNumber="1" minValue="-676147.22274" maxValue="1036245.9766000001"/>
    </cacheField>
    <cacheField name="Amortizacion" numFmtId="166">
      <sharedItems containsString="0" containsBlank="1" containsNumber="1" minValue="0" maxValue="969856.00150000001"/>
    </cacheField>
    <cacheField name="Intereses" numFmtId="166">
      <sharedItems containsString="0" containsBlank="1" containsNumber="1" minValue="0" maxValue="205852.24538439998"/>
    </cacheField>
    <cacheField name="Comisiones Y Otros" numFmtId="166">
      <sharedItems containsString="0" containsBlank="1" containsNumber="1" minValue="0" maxValue="42211.069758999998"/>
    </cacheField>
    <cacheField name="Total Servicio Deuda Publica" numFmtId="166">
      <sharedItems containsSemiMixedTypes="0" containsString="0" containsNumber="1" minValue="0" maxValue="1195377.38846112"/>
    </cacheField>
    <cacheField name="Saldo Final" numFmtId="166">
      <sharedItems containsSemiMixedTypes="0" containsString="0" containsNumber="1" minValue="0" maxValue="6986902.4205199946"/>
    </cacheField>
    <cacheField name="Saldo Final2" numFmtId="166">
      <sharedItems containsSemiMixedTypes="0" containsString="0" containsNumber="1" minValue="0" maxValue="6986902.4205199946"/>
    </cacheField>
  </cacheFields>
  <extLst>
    <ext xmlns:x14="http://schemas.microsoft.com/office/spreadsheetml/2009/9/main" uri="{725AE2AE-9491-48be-B2B4-4EB974FC3084}">
      <x14:pivotCacheDefinition pivotCacheId="124404369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A Ruiz A" refreshedDate="44614.626940972223" missingItemsLimit="0" createdVersion="6" refreshedVersion="7" minRefreshableVersion="3" recordCount="16747" xr:uid="{FA539740-5791-4491-81B9-D4501A1DF648}">
  <cacheSource type="worksheet">
    <worksheetSource name="DB" r:id="rId2"/>
  </cacheSource>
  <cacheFields count="25">
    <cacheField name="Tipo" numFmtId="0">
      <sharedItems count="2">
        <s v="Gastos e Inversiones"/>
        <s v="Ingresos y Rentas"/>
      </sharedItems>
    </cacheField>
    <cacheField name="Presupuesto" numFmtId="0">
      <sharedItems containsNonDate="0" containsString="0" containsBlank="1" count="1">
        <m/>
      </sharedItems>
    </cacheField>
    <cacheField name="Nombre" numFmtId="0">
      <sharedItems count="78">
        <s v="1 - FDL Usaquén"/>
        <s v="10 - FDL Engativá"/>
        <s v="100 - Concejo"/>
        <s v="102 - Personería"/>
        <s v="104 - S. General"/>
        <s v="105 - Veeduría"/>
        <s v="11 - FDL Suba"/>
        <s v="110 - S.D. de Gobierno."/>
        <s v="111 - SD Hacienda."/>
        <s v="112 - S. de Educación"/>
        <s v="113 - SD Movilidad."/>
        <s v="114 - SD Salud."/>
        <s v="117 - SD Desarrollo Económico."/>
        <s v="118 - SD Hábitat."/>
        <s v="119 - SD Cultura, Recreación Y Deporte."/>
        <s v="12 - FDL Barrios Unidos"/>
        <s v="120 - SD Planeación."/>
        <s v="121 - SD La Mujer."/>
        <s v="122 - SD Integración Social"/>
        <s v="125 - DA Servicio Civil Distrital"/>
        <s v="126 - SD Ambiente."/>
        <s v="127 - DA de La Defensoría Del Espacio Publico"/>
        <s v="13 - FDL Teusaquillo"/>
        <s v="131 - UAE Cuerpo Oficial de Bomberos."/>
        <s v="136 - Secretaría Jurídica Distrital."/>
        <s v="137 - SD Seguridad, Convivencia Y Justicia"/>
        <s v="14 - FDL Mártires"/>
        <s v="15 - FDL Antonio Nariño"/>
        <s v="16 - FDL Puente Aranda"/>
        <s v="17 - FDL La Candelaria"/>
        <s v="18 - FDL Rafael Uribe Uribe"/>
        <s v="19 - FDL Ciudad Bolívar"/>
        <s v="2 - FDL Chapinero"/>
        <s v="20 - FDL Sumapaz"/>
        <s v="200 - Inst. Para La Economía Social"/>
        <s v="201 - F. Financiero Dis. de Salud"/>
        <s v="203 - Inst. Dis. de Gestión de Riesgos Y Cambio Climático"/>
        <s v="204 - Inst. de Desarrollo Urbano"/>
        <s v="206 - F. de Prestaciones Económicas, Cesantías Y Pensiones"/>
        <s v="208 - Caja de Vivienda Popular"/>
        <s v="211 - Inst. Dis. Para La Recreación Y El Deporte"/>
        <s v="213 - Inst. Dis. Del Patrimonio Cultural"/>
        <s v="214 - Inst. Dis. Para La Protección de Juventud Y La Niñez Desamparada"/>
        <s v="215 - Fundación"/>
        <s v="216 - Orquesta Filarmónica"/>
        <s v="218 - Jardín Botánico"/>
        <s v="219 - Inst. Para La Investigación Educativa Y El Desarrollo Pedagógico"/>
        <s v="220 - Inst. Dis. de La Participación Y Acción Comunal"/>
        <s v="221 - Inst. Dis. de Turismo"/>
        <s v="222 - Inst. Dis. de Las Artes"/>
        <s v="226 - UAE de Catastro Dis."/>
        <s v="227 - UAE de Rehabilitación y Mantenimiento Vial"/>
        <s v="228 - UAE de Servicios Públicos"/>
        <s v="229 - Inst. Dis. De Protección y Bienestar Animal"/>
        <s v="230 - Universidad Disitrital "/>
        <s v="235 - Contraloría de Bogotá"/>
        <s v="240 - Lotería de Bogotá"/>
        <s v="260 - Canal Capital"/>
        <s v="262 - Transmilenio"/>
        <s v="263 - ERU"/>
        <s v="264 - Aguas de Bogotá"/>
        <s v="265 - EAAB"/>
        <s v="266 - Metro"/>
        <s v="267 - Capital Salud EPS"/>
        <s v="3 - FDL Santafé"/>
        <s v="4 - FDL San Cristóbal"/>
        <s v="423 - Subred Centro Oriente"/>
        <s v="424 - Subred Sur Occidente"/>
        <s v="425 - Subred Sur"/>
        <s v="426 - Subred Norte"/>
        <s v="5 - FDL Usme"/>
        <s v="6 - FDL Tunjuelito"/>
        <s v="7 - FDL Bosa"/>
        <s v="8 - FDL Kennedy"/>
        <s v="9 - FDL Fontibón"/>
        <s v="217 - F. de Vigilancia Y Seguridad en Liquidación"/>
        <s v="265 - EAB"/>
        <s v="501 - Agencia D. ATENEA"/>
      </sharedItems>
    </cacheField>
    <cacheField name="Año" numFmtId="0">
      <sharedItems count="1">
        <s v="2021"/>
      </sharedItems>
    </cacheField>
    <cacheField name="Mes" numFmtId="0">
      <sharedItems count="12">
        <s v="01 - Enero"/>
        <s v="02 - Febrero"/>
        <s v="03 - Marzo"/>
        <s v="04 - Abril"/>
        <s v="05 - Mayo"/>
        <s v="06 - Junio"/>
        <s v="07 - Julio"/>
        <s v="08 - Agosto"/>
        <s v="09 - Septiembre"/>
        <s v="11 - Noviembre"/>
        <s v="10 - Octubre"/>
        <s v="12 - Diciembre"/>
      </sharedItems>
    </cacheField>
    <cacheField name="Período" numFmtId="0">
      <sharedItems count="5">
        <s v="  "/>
        <s v="1er Trim"/>
        <s v="2do Trim"/>
        <s v="3er Trim"/>
        <s v="Anual"/>
      </sharedItems>
    </cacheField>
    <cacheField name="Nivel" numFmtId="0">
      <sharedItems count="7">
        <s v="7. Fondos de Desarrollo Local"/>
        <s v="1. Administración Central"/>
        <s v="2. Establecimientos Públicos"/>
        <s v="3. Universidad FJC"/>
        <s v="4. Contraloría"/>
        <s v="5. Empresas Industriales y Comerciales"/>
        <s v="6. Subreded Integradas"/>
      </sharedItems>
    </cacheField>
    <cacheField name="Sec Hacienda" numFmtId="0">
      <sharedItems count="17">
        <s v="2 - Gobierno"/>
        <s v="3 - Otras Entidades Distritales"/>
        <s v="4 - Gestión Pública"/>
        <s v="5 - Hacienda"/>
        <s v="6 - Educación"/>
        <s v="7 - Movilidad"/>
        <s v="1 - Salud"/>
        <s v="8 - Desarrollo Económico, Industria Y Turismo"/>
        <s v="9 - Hábitat"/>
        <s v="10 - Cultura, Recreación Y Deporte"/>
        <s v="11 - Planeación"/>
        <s v="12 - Mujeres"/>
        <s v="13 - Integración Social"/>
        <s v="14 - Ambiente"/>
        <s v="15 - Seguridad, Convivencia y Justicia"/>
        <s v="16 - Gestión Jurídica"/>
        <s v="14 - Hábitat"/>
      </sharedItems>
    </cacheField>
    <cacheField name="Código de Cuenta" numFmtId="0">
      <sharedItems containsMixedTypes="1" containsNumber="1" containsInteger="1" minValue="3" maxValue="3" count="73">
        <s v="3-1"/>
        <s v="3-1-01"/>
        <s v="3-1-02"/>
        <s v="3-1-08"/>
        <s v="3-3"/>
        <s v="3-3-01"/>
        <s v="3-3-01-16"/>
        <s v="3-3-01-16-01"/>
        <s v="3-3-01-16-02"/>
        <s v="3-3-01-16-03"/>
        <s v="3-3-01-16-04"/>
        <s v="3-3-01-16-05"/>
        <s v="3-3-06"/>
        <s v="4"/>
        <s v="5"/>
        <s v="3-1-05"/>
        <s v="3-1-03"/>
        <s v="3-2"/>
        <s v="3-2-01"/>
        <s v="3-2-01-01"/>
        <s v="3-2-01-02"/>
        <s v="3-2-01-03"/>
        <s v="3-2-02"/>
        <s v="3-2-02-01"/>
        <s v="3-2-02-02"/>
        <s v="3-2-02-03"/>
        <s v="3-3-02"/>
        <s v="3-2-02-05"/>
        <s v="3-1-1"/>
        <s v="3-1-2"/>
        <s v="3-1-3"/>
        <s v="3-1-5"/>
        <s v="3-1-6"/>
        <s v="3-1-7"/>
        <s v="3-1-8"/>
        <s v="3-3-03"/>
        <s v="3-2-1"/>
        <s v="3-2-10-3"/>
        <s v="3-2-2"/>
        <s v="3-2-20-3"/>
        <s v="3-2-20-1"/>
        <s v="3-2-20-2"/>
        <s v="3-2-20-5"/>
        <s v="2-1"/>
        <s v="2-1-02-04"/>
        <s v="2-1-02-05"/>
        <s v="2-4"/>
        <s v="2-4-09"/>
        <s v="2-5"/>
        <s v="1"/>
        <n v="3"/>
        <s v="2-4-05"/>
        <s v="2-4-07"/>
        <s v="2-1-02-01"/>
        <s v="2-1-02-02"/>
        <s v="2-2"/>
        <s v="2-2-01"/>
        <s v="2-2-02"/>
        <s v="2-2-03"/>
        <s v="2-4-01"/>
        <s v="2-4-02"/>
        <s v="2-4-03"/>
        <s v="2-4-04"/>
        <s v="2-4-06"/>
        <s v="2-4-08"/>
        <s v="2-4-10"/>
        <s v="2-2-04"/>
        <s v="2-1-02-03"/>
        <s v="2-1-02-07"/>
        <s v="2-1-02-06"/>
        <s v="2-4-13"/>
        <s v="2-4-15"/>
        <s v="2-4-1"/>
      </sharedItems>
    </cacheField>
    <cacheField name="Nombre de la Cuenta" numFmtId="0">
      <sharedItems count="67">
        <s v="Gastos de Funcionamiento"/>
        <s v="Gastos de Personal"/>
        <s v="Adquisición de Bienes y Servicios"/>
        <s v="Obligaciones Por Pagar"/>
        <s v="Inversión"/>
        <s v="Directa"/>
        <s v="Un Nuevo Contrato Social y Ambiental para la Bogotá del Siglo XXI"/>
        <s v="Hacer un nuevo contrato social con igualdad de oportunidades para la inclusión social, productiva y política"/>
        <s v="Cambiar nuestros hábitos de vida para reverdecer a Bogotá y adaptarnos y mitigar la crisis climática"/>
        <s v="Inspirar confianza y legitimidad para vivir sin miedo y ser epicentro de cultura ciudadana, paz y reconciliación"/>
        <s v="Hacer de Bogotá Región un modelo de movilidad multimodal, incluyente y sostenible"/>
        <s v="Construir Bogotá Región con gobierno abierto, transparente y ciudadanía consciente"/>
        <s v="Disponibilidad Final"/>
        <s v="Total Gastos y Disponibilidad Final"/>
        <s v="Transferencias Corrientes de Funcionamiento"/>
        <s v="Gastos Diversos"/>
        <s v="Servicio de la Deuda"/>
        <s v="Servicio de la Deuda Pública Externa"/>
        <s v="Principal Ext"/>
        <s v="Intereses Ext"/>
        <s v="Comisiones y Otros Gastos Ext"/>
        <s v="Servicio de la Deuda Pública Interna"/>
        <s v="Principal Int"/>
        <s v="Intereses Int"/>
        <s v="Comisiones y Otros Gastos Int"/>
        <s v="TRANSFERENCIAS INVERSIÓN"/>
        <s v="Bonos Pensionales"/>
        <s v="Gastos de comercialización y producción"/>
        <s v="Adquisicion de activos financieros"/>
        <s v="Disminucion de pasivos"/>
        <s v="Gastos por tributos, multas, sanciones e intereses de mora"/>
        <s v="Cuentas Por Pagar Inversión"/>
        <s v="Adquisición de activos financieros"/>
        <s v="Disminución de Pasivos"/>
        <s v="Servicio de la deuda publica externa"/>
        <s v="Servicio de la deuda publica interna"/>
        <s v="Ingresos Corrientes"/>
        <s v="Multas, Sanciones e Intereses Moratorios"/>
        <s v="Venta de Bienes y Servicios"/>
        <s v="Recursos de Capital"/>
        <s v="Reintegros"/>
        <s v="Transferencias"/>
        <s v="Disponibilidad Inicial"/>
        <s v="Total Ingresos y Disponibilidad Inicial"/>
        <s v="Rendimientos Financieros"/>
        <s v="Excedentes Financieros"/>
        <s v="Tasas y Derechos Administrativos"/>
        <s v="Contribuciones"/>
        <s v="Transferencias Corrientes"/>
        <s v="Departamentales"/>
        <s v="Distritales"/>
        <s v="Transferencias de Capital"/>
        <s v="Recursos del Crédito"/>
        <s v="Recursos del Balance"/>
        <s v="Disposición de Activos"/>
        <s v="Retiros Fonpet"/>
        <s v="Dividendos y Utilidades Por Otras Inversiones de Capital"/>
        <s v="Diferencial Cambiario"/>
        <s v="Otras Transferencias"/>
        <s v="Transferencias Administración Central"/>
        <s v="Derechos Por Monopolios"/>
        <s v="Participación y derechos por monopolio"/>
        <s v="Recuperación de Cartera - Préstamos"/>
        <s v="Transferencias Corrientes NT"/>
        <s v="Reintegros y otros recursos no apropiados"/>
        <s v="Capitalizaciones"/>
        <s v="Gastos por tributos, tasas, contribuciones, multas, sanciones e intereses de mora"/>
      </sharedItems>
    </cacheField>
    <cacheField name="Apropiación Inicial" numFmtId="0">
      <sharedItems containsSemiMixedTypes="0" containsString="0" containsNumber="1" minValue="0" maxValue="21519901.967999998"/>
    </cacheField>
    <cacheField name="Modificaciones Acumuladas" numFmtId="0">
      <sharedItems containsSemiMixedTypes="0" containsString="0" containsNumber="1" minValue="-1593092.6853159999" maxValue="1791019.466608"/>
    </cacheField>
    <cacheField name="Apropiación Vigente" numFmtId="0">
      <sharedItems containsSemiMixedTypes="0" containsString="0" containsNumber="1" minValue="0" maxValue="23073366.785510998"/>
    </cacheField>
    <cacheField name="Suspensión de la Apropiación" numFmtId="41">
      <sharedItems containsSemiMixedTypes="0" containsString="0" containsNumber="1" minValue="0" maxValue="4601.3192319999998" count="6">
        <n v="0"/>
        <n v="1470.6254160000001"/>
        <n v="3130.693816"/>
        <n v="1000"/>
        <n v="2130.693816"/>
        <n v="4601.3192319999998"/>
      </sharedItems>
    </cacheField>
    <cacheField name="Apropiación Disponible" numFmtId="41">
      <sharedItems containsSemiMixedTypes="0" containsString="0" containsNumber="1" minValue="0" maxValue="7271547.6036860002"/>
    </cacheField>
    <cacheField name="Giros Acumulados" numFmtId="41">
      <sharedItems containsSemiMixedTypes="0" containsString="0" containsNumber="1" minValue="0" maxValue="6301471.3343660003"/>
    </cacheField>
    <cacheField name="Compromisos Acumulados" numFmtId="41">
      <sharedItems containsSemiMixedTypes="0" containsString="0" containsNumber="1" minValue="0" maxValue="6341800.4692719998"/>
    </cacheField>
    <cacheField name="Recaudos Acumulados" numFmtId="0">
      <sharedItems containsString="0" containsBlank="1" containsNumber="1" minValue="0" maxValue="21373799.339756001"/>
    </cacheField>
    <cacheField name="% Recaudo" numFmtId="0" formula="'Recaudos Acumulados'/'Apropiación Vigente'" databaseField="0"/>
    <cacheField name="% Ejecución" numFmtId="0" formula="'Compromisos Acumulados' /'Apropiación Vigente'" databaseField="0"/>
    <cacheField name="% Giros" numFmtId="0" formula="'Giros Acumulados' /'Apropiación Vigente'" databaseField="0"/>
    <cacheField name="Ppto" numFmtId="0" formula="'Apropiación Vigente'/2" databaseField="0"/>
    <cacheField name="EjecFix" numFmtId="0" formula="'% Ejecución'*2" databaseField="0"/>
    <cacheField name="Recaudo Fix" numFmtId="0" formula="'% Recaudo'*2" databaseField="0"/>
    <cacheField name="GirosFix" numFmtId="0" formula="'% Giros'*2" databaseField="0"/>
  </cacheFields>
  <extLst>
    <ext xmlns:x14="http://schemas.microsoft.com/office/spreadsheetml/2009/9/main" uri="{725AE2AE-9491-48be-B2B4-4EB974FC3084}">
      <x14:pivotCacheDefinition pivotCacheId="12900789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2">
  <r>
    <x v="0"/>
    <x v="0"/>
    <x v="0"/>
    <x v="0"/>
    <x v="0"/>
    <n v="1192080.5556070132"/>
    <n v="1192080.5556070132"/>
    <x v="0"/>
    <n v="-18897.638843000001"/>
    <n v="0"/>
    <n v="468"/>
    <n v="50.820808"/>
    <n v="518.82080800000006"/>
    <n v="1173182.9167640132"/>
    <n v="1173182.9167640132"/>
  </r>
  <r>
    <x v="0"/>
    <x v="0"/>
    <x v="1"/>
    <x v="0"/>
    <x v="0"/>
    <n v="124948.315861"/>
    <n v="124948.315861"/>
    <x v="0"/>
    <n v="0"/>
    <n v="0"/>
    <n v="468"/>
    <n v="49.013900999999997"/>
    <n v="517.01390100000003"/>
    <n v="124948.315861"/>
    <n v="124948.315861"/>
  </r>
  <r>
    <x v="1"/>
    <x v="1"/>
    <x v="0"/>
    <x v="0"/>
    <x v="0"/>
    <n v="248127.55556000001"/>
    <n v="248127.55556000001"/>
    <x v="0"/>
    <n v="0"/>
    <n v="0"/>
    <n v="0"/>
    <n v="0"/>
    <n v="0"/>
    <n v="248127.55556000001"/>
    <n v="248127.55556000001"/>
  </r>
  <r>
    <x v="1"/>
    <x v="1"/>
    <x v="1"/>
    <x v="0"/>
    <x v="0"/>
    <n v="248127.55556000001"/>
    <n v="248127.55556000001"/>
    <x v="0"/>
    <n v="0"/>
    <n v="0"/>
    <n v="0"/>
    <n v="0"/>
    <n v="0"/>
    <n v="248127.55556000001"/>
    <n v="248127.55556000001"/>
  </r>
  <r>
    <x v="2"/>
    <x v="1"/>
    <x v="0"/>
    <x v="0"/>
    <x v="0"/>
    <n v="530180"/>
    <n v="530180"/>
    <x v="0"/>
    <n v="0"/>
    <n v="0"/>
    <n v="37112.6"/>
    <n v="0"/>
    <n v="37112.6"/>
    <n v="530180"/>
    <n v="530180"/>
  </r>
  <r>
    <x v="2"/>
    <x v="1"/>
    <x v="1"/>
    <x v="0"/>
    <x v="0"/>
    <n v="0"/>
    <n v="0"/>
    <x v="0"/>
    <n v="0"/>
    <n v="0"/>
    <n v="0"/>
    <n v="0"/>
    <n v="0"/>
    <n v="0"/>
    <n v="0"/>
  </r>
  <r>
    <x v="3"/>
    <x v="1"/>
    <x v="0"/>
    <x v="0"/>
    <x v="0"/>
    <n v="4410015.5378611349"/>
    <n v="4410015.5378611349"/>
    <x v="0"/>
    <n v="-127894.23250421001"/>
    <n v="115.202861"/>
    <n v="64.588943999999998"/>
    <n v="0"/>
    <n v="179.79180500000001"/>
    <n v="4282006.1024959246"/>
    <n v="4282006.1024959246"/>
  </r>
  <r>
    <x v="3"/>
    <x v="1"/>
    <x v="1"/>
    <x v="0"/>
    <x v="0"/>
    <n v="1309498.7002590001"/>
    <n v="1309498.7002590001"/>
    <x v="0"/>
    <n v="0"/>
    <n v="115.202861"/>
    <n v="64.588943999999998"/>
    <n v="0"/>
    <n v="179.79180500000001"/>
    <n v="1309383.497398"/>
    <n v="1309383.497398"/>
  </r>
  <r>
    <x v="4"/>
    <x v="1"/>
    <x v="0"/>
    <x v="0"/>
    <x v="0"/>
    <n v="3783931.715295"/>
    <n v="3783931.715295"/>
    <x v="0"/>
    <n v="-155498"/>
    <n v="77.286563000000001"/>
    <n v="35669.833700499999"/>
    <n v="0"/>
    <n v="35747.120263500001"/>
    <n v="3628356.4287319998"/>
    <n v="3628356.4287319998"/>
  </r>
  <r>
    <x v="4"/>
    <x v="1"/>
    <x v="1"/>
    <x v="0"/>
    <x v="0"/>
    <n v="1216629.215295"/>
    <n v="1216629.215295"/>
    <x v="0"/>
    <n v="-49598.5"/>
    <n v="77.286563000000001"/>
    <n v="35669.833700499999"/>
    <n v="0"/>
    <n v="35747.120263500001"/>
    <n v="1166953.4287320001"/>
    <n v="1166953.4287320001"/>
  </r>
  <r>
    <x v="0"/>
    <x v="0"/>
    <x v="0"/>
    <x v="1"/>
    <x v="0"/>
    <n v="124948.315861"/>
    <n v="124948.315861"/>
    <x v="0"/>
    <n v="0"/>
    <n v="459.39761800000002"/>
    <n v="559.31743800000004"/>
    <n v="0"/>
    <n v="1018.715056"/>
    <n v="124488.91824299999"/>
    <n v="124488.91824299999"/>
  </r>
  <r>
    <x v="0"/>
    <x v="0"/>
    <x v="1"/>
    <x v="1"/>
    <x v="0"/>
    <n v="1048234.6009030131"/>
    <n v="1048234.6009030131"/>
    <x v="0"/>
    <n v="-5263.8587799999996"/>
    <n v="17808.14242"/>
    <n v="2327.8618120000001"/>
    <n v="316.20508000000001"/>
    <n v="20452.209311999999"/>
    <n v="1025162.5997030132"/>
    <n v="1025162.5997030132"/>
  </r>
  <r>
    <x v="1"/>
    <x v="1"/>
    <x v="0"/>
    <x v="1"/>
    <x v="0"/>
    <n v="248127.55556000001"/>
    <n v="248127.55556000001"/>
    <x v="0"/>
    <n v="0"/>
    <n v="77402.888888000001"/>
    <n v="7123.4488350000001"/>
    <n v="0"/>
    <n v="84526.337723000004"/>
    <n v="170724.66667199999"/>
    <n v="170724.66667199999"/>
  </r>
  <r>
    <x v="1"/>
    <x v="1"/>
    <x v="1"/>
    <x v="1"/>
    <x v="0"/>
    <n v="0"/>
    <n v="0"/>
    <x v="0"/>
    <n v="0"/>
    <n v="0"/>
    <n v="0"/>
    <n v="0"/>
    <n v="0"/>
    <n v="0"/>
    <n v="0"/>
  </r>
  <r>
    <x v="2"/>
    <x v="1"/>
    <x v="0"/>
    <x v="1"/>
    <x v="0"/>
    <n v="0"/>
    <n v="0"/>
    <x v="0"/>
    <n v="0"/>
    <n v="0"/>
    <n v="0"/>
    <n v="0"/>
    <n v="0"/>
    <n v="0"/>
    <n v="0"/>
  </r>
  <r>
    <x v="2"/>
    <x v="1"/>
    <x v="1"/>
    <x v="1"/>
    <x v="0"/>
    <n v="530180"/>
    <n v="530180"/>
    <x v="0"/>
    <n v="0"/>
    <n v="0"/>
    <n v="0"/>
    <n v="0"/>
    <n v="0"/>
    <n v="530180"/>
    <n v="530180"/>
  </r>
  <r>
    <x v="3"/>
    <x v="1"/>
    <x v="0"/>
    <x v="1"/>
    <x v="0"/>
    <n v="1309383.497398"/>
    <n v="1309383.497398"/>
    <x v="0"/>
    <n v="0"/>
    <n v="115.75916700000001"/>
    <n v="23152.486067000002"/>
    <n v="0"/>
    <n v="23268.245234000002"/>
    <n v="1309267.738231"/>
    <n v="1309267.738231"/>
  </r>
  <r>
    <x v="3"/>
    <x v="1"/>
    <x v="1"/>
    <x v="1"/>
    <x v="0"/>
    <n v="2972622.6050979248"/>
    <n v="2972622.6050979248"/>
    <x v="0"/>
    <n v="-36243.23321549"/>
    <n v="24964.48"/>
    <n v="3722.7684148899998"/>
    <n v="0"/>
    <n v="28687.24841489"/>
    <n v="2911414.8918824345"/>
    <n v="2911414.8918824345"/>
  </r>
  <r>
    <x v="4"/>
    <x v="1"/>
    <x v="0"/>
    <x v="1"/>
    <x v="0"/>
    <n v="1166953.4287320001"/>
    <n v="1166953.4287320001"/>
    <x v="0"/>
    <n v="-14189.5"/>
    <n v="78.928737999999996"/>
    <n v="35669.476963499998"/>
    <n v="0"/>
    <n v="35748.4057015"/>
    <n v="1152684.999994"/>
    <n v="1152684.999994"/>
  </r>
  <r>
    <x v="4"/>
    <x v="1"/>
    <x v="1"/>
    <x v="1"/>
    <x v="0"/>
    <n v="2461403"/>
    <n v="2461403"/>
    <x v="0"/>
    <n v="-30296.5"/>
    <n v="0"/>
    <n v="0"/>
    <n v="0"/>
    <n v="0"/>
    <n v="2431106.5"/>
    <n v="2431106.5"/>
  </r>
  <r>
    <x v="0"/>
    <x v="0"/>
    <x v="0"/>
    <x v="2"/>
    <x v="0"/>
    <n v="124488.91824299999"/>
    <n v="124488.91824299999"/>
    <x v="0"/>
    <n v="0"/>
    <n v="598.35346600000003"/>
    <n v="91.548080999999996"/>
    <n v="0"/>
    <n v="689.90154700000005"/>
    <n v="123890.56477700001"/>
    <n v="123890.56477700001"/>
  </r>
  <r>
    <x v="0"/>
    <x v="0"/>
    <x v="1"/>
    <x v="2"/>
    <x v="0"/>
    <n v="1025162.5997030132"/>
    <n v="1025162.5997030132"/>
    <x v="0"/>
    <n v="13336.849259000001"/>
    <n v="0"/>
    <n v="0"/>
    <n v="0"/>
    <n v="0"/>
    <n v="1038499.4489620132"/>
    <n v="1038499.4489620132"/>
  </r>
  <r>
    <x v="1"/>
    <x v="1"/>
    <x v="0"/>
    <x v="2"/>
    <x v="0"/>
    <n v="170724.66667199999"/>
    <n v="170724.66667199999"/>
    <x v="0"/>
    <n v="0"/>
    <n v="37028"/>
    <n v="257.277492"/>
    <n v="0"/>
    <n v="37285.277492000001"/>
    <n v="133696.66667199999"/>
    <n v="133696.66667199999"/>
  </r>
  <r>
    <x v="1"/>
    <x v="1"/>
    <x v="1"/>
    <x v="2"/>
    <x v="0"/>
    <n v="0"/>
    <n v="0"/>
    <x v="0"/>
    <n v="0"/>
    <n v="0"/>
    <n v="0"/>
    <n v="0"/>
    <n v="0"/>
    <n v="0"/>
    <n v="0"/>
  </r>
  <r>
    <x v="2"/>
    <x v="1"/>
    <x v="0"/>
    <x v="2"/>
    <x v="0"/>
    <n v="0"/>
    <n v="0"/>
    <x v="0"/>
    <n v="0"/>
    <n v="0"/>
    <n v="0"/>
    <n v="0"/>
    <n v="0"/>
    <n v="0"/>
    <n v="0"/>
  </r>
  <r>
    <x v="2"/>
    <x v="1"/>
    <x v="1"/>
    <x v="2"/>
    <x v="0"/>
    <n v="530180"/>
    <n v="530180"/>
    <x v="0"/>
    <n v="0"/>
    <n v="0"/>
    <n v="0"/>
    <n v="0"/>
    <n v="0"/>
    <n v="530180"/>
    <n v="530180"/>
  </r>
  <r>
    <x v="3"/>
    <x v="1"/>
    <x v="0"/>
    <x v="2"/>
    <x v="0"/>
    <n v="1309267.738231"/>
    <n v="1309267.738231"/>
    <x v="0"/>
    <n v="0"/>
    <n v="116.559192"/>
    <n v="64.050342000000001"/>
    <n v="0"/>
    <n v="180.609534"/>
    <n v="1309151.1790390001"/>
    <n v="1309151.1790390001"/>
  </r>
  <r>
    <x v="3"/>
    <x v="1"/>
    <x v="1"/>
    <x v="2"/>
    <x v="0"/>
    <n v="2911414.8918824345"/>
    <n v="2911414.8918824345"/>
    <x v="0"/>
    <n v="92185.896003059999"/>
    <n v="0"/>
    <n v="0"/>
    <n v="0"/>
    <n v="0"/>
    <n v="3003600.7878854945"/>
    <n v="3003600.7878854945"/>
  </r>
  <r>
    <x v="4"/>
    <x v="1"/>
    <x v="0"/>
    <x v="2"/>
    <x v="0"/>
    <n v="1152684.999994"/>
    <n v="1152684.999994"/>
    <x v="0"/>
    <n v="36052.800000000003"/>
    <n v="76.602829999999997"/>
    <n v="35671.700416500003"/>
    <n v="0"/>
    <n v="35748.3032465"/>
    <n v="1188661.197164"/>
    <n v="1188661.197164"/>
  </r>
  <r>
    <x v="4"/>
    <x v="1"/>
    <x v="1"/>
    <x v="2"/>
    <x v="0"/>
    <n v="2431106.5"/>
    <n v="2431106.5"/>
    <x v="0"/>
    <n v="76977.600000000006"/>
    <n v="0"/>
    <n v="0"/>
    <n v="0"/>
    <n v="0"/>
    <n v="2508084.1"/>
    <n v="2508084.1"/>
  </r>
  <r>
    <x v="0"/>
    <x v="0"/>
    <x v="0"/>
    <x v="3"/>
    <x v="0"/>
    <n v="124948.315861"/>
    <n v="124948.315861"/>
    <x v="0"/>
    <n v="0"/>
    <n v="1057.751084"/>
    <n v="1118.8655189999999"/>
    <n v="49.013900999999997"/>
    <n v="2225.6305040000002"/>
    <n v="123890.56477700001"/>
    <n v="123890.56477700001"/>
  </r>
  <r>
    <x v="0"/>
    <x v="0"/>
    <x v="1"/>
    <x v="3"/>
    <x v="0"/>
    <n v="1067132.2397460132"/>
    <n v="1067132.2397460132"/>
    <x v="0"/>
    <n v="-10824.648364000001"/>
    <n v="17808.14242"/>
    <n v="2327.8618120000001"/>
    <n v="318.01198699999998"/>
    <n v="20454.016219000001"/>
    <n v="1038499.4489620132"/>
    <n v="1038499.4489620132"/>
  </r>
  <r>
    <x v="1"/>
    <x v="1"/>
    <x v="0"/>
    <x v="3"/>
    <x v="0"/>
    <n v="248127.55556000001"/>
    <n v="248127.55556000001"/>
    <x v="0"/>
    <n v="0"/>
    <n v="114430.888888"/>
    <n v="7380.7263270000003"/>
    <n v="0"/>
    <n v="121811.615215"/>
    <n v="133696.66667199999"/>
    <n v="133696.66667199999"/>
  </r>
  <r>
    <x v="1"/>
    <x v="1"/>
    <x v="1"/>
    <x v="3"/>
    <x v="0"/>
    <n v="0"/>
    <n v="0"/>
    <x v="0"/>
    <n v="0"/>
    <n v="0"/>
    <n v="0"/>
    <n v="0"/>
    <n v="0"/>
    <n v="0"/>
    <n v="0"/>
  </r>
  <r>
    <x v="2"/>
    <x v="1"/>
    <x v="0"/>
    <x v="3"/>
    <x v="0"/>
    <n v="0"/>
    <n v="0"/>
    <x v="0"/>
    <n v="0"/>
    <n v="0"/>
    <n v="0"/>
    <n v="0"/>
    <n v="0"/>
    <n v="0"/>
    <n v="0"/>
  </r>
  <r>
    <x v="2"/>
    <x v="1"/>
    <x v="1"/>
    <x v="3"/>
    <x v="0"/>
    <n v="530180"/>
    <n v="530180"/>
    <x v="0"/>
    <n v="0"/>
    <n v="0"/>
    <n v="37112.6"/>
    <n v="0"/>
    <n v="37112.6"/>
    <n v="530180"/>
    <n v="530180"/>
  </r>
  <r>
    <x v="3"/>
    <x v="1"/>
    <x v="0"/>
    <x v="3"/>
    <x v="0"/>
    <n v="1309498.7002590001"/>
    <n v="1309498.7002590001"/>
    <x v="0"/>
    <n v="0"/>
    <n v="347.52122000000003"/>
    <n v="23281.125352999999"/>
    <n v="0"/>
    <n v="23628.646573000002"/>
    <n v="1309151.1790390001"/>
    <n v="1309151.1790390001"/>
  </r>
  <r>
    <x v="3"/>
    <x v="1"/>
    <x v="1"/>
    <x v="3"/>
    <x v="0"/>
    <n v="3100516.8376021348"/>
    <n v="3100516.8376021348"/>
    <x v="0"/>
    <n v="-71951.56971664002"/>
    <n v="24964.48"/>
    <n v="3722.7684148899998"/>
    <n v="0"/>
    <n v="28687.24841489"/>
    <n v="3003600.7878854945"/>
    <n v="3003600.7878854945"/>
  </r>
  <r>
    <x v="4"/>
    <x v="1"/>
    <x v="0"/>
    <x v="3"/>
    <x v="0"/>
    <n v="1216629.215295"/>
    <n v="1216629.215295"/>
    <x v="0"/>
    <n v="-27735.200000000001"/>
    <n v="232.81813099999999"/>
    <n v="107011.0110805"/>
    <n v="0"/>
    <n v="107243.82921149999"/>
    <n v="1188661.197164"/>
    <n v="1188661.197164"/>
  </r>
  <r>
    <x v="4"/>
    <x v="1"/>
    <x v="1"/>
    <x v="3"/>
    <x v="0"/>
    <n v="2567302.5"/>
    <n v="2567302.5"/>
    <x v="0"/>
    <n v="-59218.400000000001"/>
    <n v="0"/>
    <n v="0"/>
    <n v="0"/>
    <n v="0"/>
    <n v="2508084.1"/>
    <n v="2508084.1"/>
  </r>
  <r>
    <x v="0"/>
    <x v="0"/>
    <x v="0"/>
    <x v="4"/>
    <x v="0"/>
    <n v="123890.56477700001"/>
    <n v="123890.56477700001"/>
    <x v="0"/>
    <n v="0"/>
    <n v="1500"/>
    <n v="498"/>
    <n v="0"/>
    <n v="1998"/>
    <n v="122390.56477700001"/>
    <n v="122390.56477700001"/>
  </r>
  <r>
    <x v="0"/>
    <x v="0"/>
    <x v="1"/>
    <x v="4"/>
    <x v="0"/>
    <n v="1038499.4489620132"/>
    <n v="1038499.4489620132"/>
    <x v="0"/>
    <n v="8123.8134870000004"/>
    <n v="1514.8030759999999"/>
    <n v="188.936207"/>
    <n v="0"/>
    <n v="1703.7392829999999"/>
    <n v="1045108.4593730132"/>
    <n v="1045108.4593730132"/>
  </r>
  <r>
    <x v="1"/>
    <x v="1"/>
    <x v="0"/>
    <x v="4"/>
    <x v="0"/>
    <n v="133696.66667199999"/>
    <n v="133696.66667199999"/>
    <x v="0"/>
    <n v="0"/>
    <n v="0"/>
    <n v="0"/>
    <n v="0"/>
    <n v="0"/>
    <n v="133696.66667199999"/>
    <n v="133696.66667199999"/>
  </r>
  <r>
    <x v="1"/>
    <x v="1"/>
    <x v="1"/>
    <x v="4"/>
    <x v="0"/>
    <n v="0"/>
    <n v="0"/>
    <x v="0"/>
    <n v="0"/>
    <n v="0"/>
    <n v="0"/>
    <n v="0"/>
    <n v="0"/>
    <n v="0"/>
    <n v="0"/>
  </r>
  <r>
    <x v="2"/>
    <x v="1"/>
    <x v="0"/>
    <x v="4"/>
    <x v="0"/>
    <n v="0"/>
    <n v="0"/>
    <x v="0"/>
    <n v="0"/>
    <n v="0"/>
    <n v="0"/>
    <n v="0"/>
    <n v="0"/>
    <n v="0"/>
    <n v="0"/>
  </r>
  <r>
    <x v="2"/>
    <x v="1"/>
    <x v="1"/>
    <x v="4"/>
    <x v="0"/>
    <n v="530180"/>
    <n v="530180"/>
    <x v="0"/>
    <n v="0"/>
    <n v="0"/>
    <n v="0"/>
    <n v="0"/>
    <n v="0"/>
    <n v="530180"/>
    <n v="530180"/>
  </r>
  <r>
    <x v="3"/>
    <x v="1"/>
    <x v="0"/>
    <x v="4"/>
    <x v="0"/>
    <n v="1309151.1790390001"/>
    <n v="1309151.1790390001"/>
    <x v="0"/>
    <n v="0"/>
    <n v="117.364744"/>
    <n v="63.244790000000002"/>
    <n v="0"/>
    <n v="180.609534"/>
    <n v="1309033.8142949999"/>
    <n v="1309033.8142949999"/>
  </r>
  <r>
    <x v="3"/>
    <x v="1"/>
    <x v="1"/>
    <x v="4"/>
    <x v="0"/>
    <n v="3003600.7878854945"/>
    <n v="3003600.7878854945"/>
    <x v="0"/>
    <n v="55988.929859000003"/>
    <n v="0"/>
    <n v="0"/>
    <n v="0"/>
    <n v="0"/>
    <n v="3059589.7177444948"/>
    <n v="3059589.7177444948"/>
  </r>
  <r>
    <x v="4"/>
    <x v="1"/>
    <x v="0"/>
    <x v="4"/>
    <x v="0"/>
    <n v="1188661.197164"/>
    <n v="1188661.197164"/>
    <x v="0"/>
    <n v="21896.6"/>
    <n v="78.526326999999995"/>
    <n v="35669.565527500003"/>
    <n v="0"/>
    <n v="35748.091854500002"/>
    <n v="1210479.2708370001"/>
    <n v="1210479.2708370001"/>
  </r>
  <r>
    <x v="4"/>
    <x v="1"/>
    <x v="1"/>
    <x v="4"/>
    <x v="0"/>
    <n v="2508084.1"/>
    <n v="2508084.1"/>
    <x v="0"/>
    <n v="46752.2"/>
    <n v="0"/>
    <n v="0"/>
    <n v="0"/>
    <n v="0"/>
    <n v="2554836.2999999998"/>
    <n v="2554836.2999999998"/>
  </r>
  <r>
    <x v="0"/>
    <x v="0"/>
    <x v="0"/>
    <x v="5"/>
    <x v="0"/>
    <n v="122390.56477700001"/>
    <n v="122390.56477700001"/>
    <x v="0"/>
    <n v="0"/>
    <n v="5459.397618"/>
    <n v="538.25306499999999"/>
    <n v="0"/>
    <n v="5997.6506829999998"/>
    <n v="116931.167159"/>
    <n v="116931.167159"/>
  </r>
  <r>
    <x v="0"/>
    <x v="0"/>
    <x v="1"/>
    <x v="5"/>
    <x v="0"/>
    <n v="1045108.4593730132"/>
    <n v="1045108.4593730132"/>
    <x v="0"/>
    <n v="19680.734183"/>
    <n v="0"/>
    <n v="0"/>
    <n v="0"/>
    <n v="0"/>
    <n v="1064789.1935560133"/>
    <n v="1064789.1935560133"/>
  </r>
  <r>
    <x v="1"/>
    <x v="1"/>
    <x v="0"/>
    <x v="5"/>
    <x v="0"/>
    <n v="133696.66667199999"/>
    <n v="133696.66667199999"/>
    <x v="0"/>
    <n v="0"/>
    <n v="0"/>
    <n v="0"/>
    <n v="0"/>
    <n v="0"/>
    <n v="133696.66667199999"/>
    <n v="133696.66667199999"/>
  </r>
  <r>
    <x v="1"/>
    <x v="1"/>
    <x v="1"/>
    <x v="5"/>
    <x v="0"/>
    <n v="0"/>
    <n v="0"/>
    <x v="0"/>
    <n v="0"/>
    <n v="0"/>
    <n v="0"/>
    <n v="0"/>
    <n v="0"/>
    <n v="0"/>
    <n v="0"/>
  </r>
  <r>
    <x v="2"/>
    <x v="1"/>
    <x v="0"/>
    <x v="5"/>
    <x v="0"/>
    <n v="0"/>
    <n v="0"/>
    <x v="0"/>
    <n v="0"/>
    <n v="0"/>
    <n v="0"/>
    <n v="0"/>
    <n v="0"/>
    <n v="0"/>
    <n v="0"/>
  </r>
  <r>
    <x v="2"/>
    <x v="1"/>
    <x v="1"/>
    <x v="5"/>
    <x v="0"/>
    <n v="530180"/>
    <n v="530180"/>
    <x v="0"/>
    <n v="0"/>
    <n v="0"/>
    <n v="0"/>
    <n v="0"/>
    <n v="0"/>
    <n v="530180"/>
    <n v="530180"/>
  </r>
  <r>
    <x v="3"/>
    <x v="1"/>
    <x v="0"/>
    <x v="5"/>
    <x v="0"/>
    <n v="1309033.8142949999"/>
    <n v="1309033.8142949999"/>
    <x v="0"/>
    <n v="0"/>
    <n v="118.192063"/>
    <n v="21828.593179"/>
    <n v="0"/>
    <n v="21946.785242000002"/>
    <n v="1308915.6222320001"/>
    <n v="1308915.6222320001"/>
  </r>
  <r>
    <x v="3"/>
    <x v="1"/>
    <x v="1"/>
    <x v="5"/>
    <x v="0"/>
    <n v="3059589.7177444948"/>
    <n v="3059589.7177444948"/>
    <x v="0"/>
    <n v="135338.13350455"/>
    <n v="23991.714276119998"/>
    <n v="16480.04242197"/>
    <n v="0"/>
    <n v="40471.756698089994"/>
    <n v="3170936.1369729242"/>
    <n v="3170936.1369729242"/>
  </r>
  <r>
    <x v="4"/>
    <x v="1"/>
    <x v="0"/>
    <x v="5"/>
    <x v="0"/>
    <n v="1210479.2708370001"/>
    <n v="1210479.2708370001"/>
    <x v="0"/>
    <n v="52980.3"/>
    <n v="79.057581999999996"/>
    <n v="37367.039047999999"/>
    <n v="0"/>
    <n v="37446.09663"/>
    <n v="1263380.5132550001"/>
    <n v="1263380.5132550001"/>
  </r>
  <r>
    <x v="4"/>
    <x v="1"/>
    <x v="1"/>
    <x v="5"/>
    <x v="0"/>
    <n v="2554836.2999999998"/>
    <n v="2554836.2999999998"/>
    <x v="0"/>
    <n v="113120.1"/>
    <n v="0"/>
    <n v="0"/>
    <n v="0"/>
    <n v="0"/>
    <n v="2667956.4"/>
    <n v="2667956.4"/>
  </r>
  <r>
    <x v="0"/>
    <x v="0"/>
    <x v="0"/>
    <x v="6"/>
    <x v="0"/>
    <n v="116931.167159"/>
    <n v="116931.167159"/>
    <x v="0"/>
    <n v="0"/>
    <n v="598.35346600000003"/>
    <n v="91.966927999999996"/>
    <n v="0"/>
    <n v="690.32039399999996"/>
    <n v="116332.813693"/>
    <n v="116332.813693"/>
  </r>
  <r>
    <x v="0"/>
    <x v="0"/>
    <x v="1"/>
    <x v="6"/>
    <x v="0"/>
    <n v="1064789.1935560133"/>
    <n v="1064789.1935560133"/>
    <x v="0"/>
    <n v="-23342.514461999999"/>
    <n v="21643.476101"/>
    <n v="8090.8597330000002"/>
    <n v="0"/>
    <n v="29734.335834000001"/>
    <n v="1019803.2029930132"/>
    <n v="1019803.2029930132"/>
  </r>
  <r>
    <x v="1"/>
    <x v="1"/>
    <x v="0"/>
    <x v="6"/>
    <x v="0"/>
    <n v="133696.66667199999"/>
    <n v="133696.66667199999"/>
    <x v="0"/>
    <n v="0"/>
    <n v="0"/>
    <n v="0"/>
    <n v="0"/>
    <n v="0"/>
    <n v="133696.66667199999"/>
    <n v="133696.66667199999"/>
  </r>
  <r>
    <x v="1"/>
    <x v="1"/>
    <x v="1"/>
    <x v="6"/>
    <x v="0"/>
    <n v="0"/>
    <n v="0"/>
    <x v="0"/>
    <n v="0"/>
    <n v="0"/>
    <n v="0"/>
    <n v="0"/>
    <n v="0"/>
    <n v="0"/>
    <n v="0"/>
  </r>
  <r>
    <x v="2"/>
    <x v="1"/>
    <x v="0"/>
    <x v="6"/>
    <x v="0"/>
    <n v="0"/>
    <n v="0"/>
    <x v="0"/>
    <n v="0"/>
    <n v="0"/>
    <n v="0"/>
    <n v="0"/>
    <n v="0"/>
    <n v="0"/>
    <n v="0"/>
  </r>
  <r>
    <x v="2"/>
    <x v="1"/>
    <x v="1"/>
    <x v="6"/>
    <x v="0"/>
    <n v="530180"/>
    <n v="530180"/>
    <x v="0"/>
    <n v="0"/>
    <n v="0"/>
    <n v="0"/>
    <n v="0"/>
    <n v="0"/>
    <n v="530180"/>
    <n v="530180"/>
  </r>
  <r>
    <x v="3"/>
    <x v="1"/>
    <x v="0"/>
    <x v="6"/>
    <x v="0"/>
    <n v="1308915.6222320001"/>
    <n v="1308915.6222320001"/>
    <x v="0"/>
    <n v="0"/>
    <n v="119.00788799999999"/>
    <n v="61.540453999999997"/>
    <n v="0"/>
    <n v="180.54834199999999"/>
    <n v="1308796.6143439999"/>
    <n v="1308796.6143439999"/>
  </r>
  <r>
    <x v="3"/>
    <x v="1"/>
    <x v="1"/>
    <x v="6"/>
    <x v="0"/>
    <n v="3170936.1369729242"/>
    <n v="3170936.1369729242"/>
    <x v="0"/>
    <n v="-161138.71114874"/>
    <n v="13824.039000000001"/>
    <n v="11559.20774274"/>
    <n v="71.503649999999993"/>
    <n v="25454.750392739999"/>
    <n v="2995973.3868241846"/>
    <n v="2995973.3868241846"/>
  </r>
  <r>
    <x v="4"/>
    <x v="1"/>
    <x v="0"/>
    <x v="6"/>
    <x v="0"/>
    <n v="1263380.5132550001"/>
    <n v="1263380.5132550001"/>
    <x v="0"/>
    <n v="-63451.3"/>
    <n v="79.593869999999995"/>
    <n v="85.037332000000006"/>
    <n v="0"/>
    <n v="164.631202"/>
    <n v="1199849.6193850001"/>
    <n v="1199849.6193850001"/>
  </r>
  <r>
    <x v="4"/>
    <x v="1"/>
    <x v="1"/>
    <x v="6"/>
    <x v="0"/>
    <n v="2667956.4"/>
    <n v="2667956.4"/>
    <x v="0"/>
    <n v="-135477.1"/>
    <n v="0"/>
    <n v="0"/>
    <n v="0"/>
    <n v="0"/>
    <n v="2532479.2999999998"/>
    <n v="2532479.2999999998"/>
  </r>
  <r>
    <x v="0"/>
    <x v="0"/>
    <x v="0"/>
    <x v="7"/>
    <x v="0"/>
    <n v="123890.56477700001"/>
    <n v="123890.56477700001"/>
    <x v="0"/>
    <n v="0"/>
    <n v="7557.7510840000004"/>
    <n v="1128.2199929999999"/>
    <n v="0"/>
    <n v="8685.9710770000002"/>
    <n v="116332.813693"/>
    <n v="116332.813693"/>
  </r>
  <r>
    <x v="0"/>
    <x v="0"/>
    <x v="1"/>
    <x v="7"/>
    <x v="0"/>
    <n v="1038499.4489620132"/>
    <n v="1038499.4489620132"/>
    <x v="0"/>
    <n v="4462.0332079999998"/>
    <n v="23158.279177"/>
    <n v="8279.79594"/>
    <n v="0"/>
    <n v="31438.075117"/>
    <n v="1019803.2029930132"/>
    <n v="1019803.2029930132"/>
  </r>
  <r>
    <x v="1"/>
    <x v="1"/>
    <x v="0"/>
    <x v="7"/>
    <x v="0"/>
    <n v="133696.66667199999"/>
    <n v="133696.66667199999"/>
    <x v="0"/>
    <n v="0"/>
    <n v="0"/>
    <n v="0"/>
    <n v="0"/>
    <n v="0"/>
    <n v="133696.66667199999"/>
    <n v="133696.66667199999"/>
  </r>
  <r>
    <x v="1"/>
    <x v="1"/>
    <x v="1"/>
    <x v="7"/>
    <x v="0"/>
    <n v="0"/>
    <n v="0"/>
    <x v="0"/>
    <n v="0"/>
    <n v="0"/>
    <n v="0"/>
    <n v="0"/>
    <n v="0"/>
    <n v="0"/>
    <n v="0"/>
  </r>
  <r>
    <x v="2"/>
    <x v="1"/>
    <x v="0"/>
    <x v="7"/>
    <x v="0"/>
    <n v="0"/>
    <n v="0"/>
    <x v="0"/>
    <n v="0"/>
    <n v="0"/>
    <n v="0"/>
    <n v="0"/>
    <n v="0"/>
    <n v="0"/>
    <n v="0"/>
  </r>
  <r>
    <x v="2"/>
    <x v="1"/>
    <x v="1"/>
    <x v="7"/>
    <x v="0"/>
    <n v="530180"/>
    <n v="530180"/>
    <x v="0"/>
    <n v="0"/>
    <n v="0"/>
    <n v="0"/>
    <n v="0"/>
    <n v="0"/>
    <n v="530180"/>
    <n v="530180"/>
  </r>
  <r>
    <x v="3"/>
    <x v="1"/>
    <x v="0"/>
    <x v="7"/>
    <x v="0"/>
    <n v="1309151.1790390001"/>
    <n v="1309151.1790390001"/>
    <x v="0"/>
    <n v="0"/>
    <n v="354.56469499999997"/>
    <n v="21953.378422999998"/>
    <n v="0"/>
    <n v="22307.943117999999"/>
    <n v="1308796.6143439999"/>
    <n v="1308796.6143439999"/>
  </r>
  <r>
    <x v="3"/>
    <x v="1"/>
    <x v="1"/>
    <x v="7"/>
    <x v="0"/>
    <n v="3003600.7878854945"/>
    <n v="3003600.7878854945"/>
    <x v="0"/>
    <n v="30188.352214809998"/>
    <n v="37815.753276119998"/>
    <n v="28039.25016471"/>
    <n v="71.503649999999993"/>
    <n v="65926.507090829997"/>
    <n v="2995973.3868241846"/>
    <n v="2995973.3868241846"/>
  </r>
  <r>
    <x v="4"/>
    <x v="1"/>
    <x v="0"/>
    <x v="7"/>
    <x v="0"/>
    <n v="1188661.197164"/>
    <n v="1188661.197164"/>
    <x v="0"/>
    <n v="11425.6"/>
    <n v="237.17777899999999"/>
    <n v="73121.641907500001"/>
    <n v="0"/>
    <n v="73358.819686500006"/>
    <n v="1199849.6193850001"/>
    <n v="1199849.6193850001"/>
  </r>
  <r>
    <x v="4"/>
    <x v="1"/>
    <x v="1"/>
    <x v="7"/>
    <x v="0"/>
    <n v="2508084.1"/>
    <n v="2508084.1"/>
    <x v="0"/>
    <n v="24395.200000000001"/>
    <n v="0"/>
    <n v="0"/>
    <n v="0"/>
    <n v="0"/>
    <n v="2532479.2999999998"/>
    <n v="2532479.2999999998"/>
  </r>
  <r>
    <x v="0"/>
    <x v="0"/>
    <x v="0"/>
    <x v="8"/>
    <x v="0"/>
    <n v="116332.813693"/>
    <n v="116332.813693"/>
    <x v="0"/>
    <n v="0"/>
    <n v="1500"/>
    <n v="479.7"/>
    <n v="0"/>
    <n v="1979.7"/>
    <n v="114832.813693"/>
    <n v="114832.813693"/>
  </r>
  <r>
    <x v="0"/>
    <x v="0"/>
    <x v="1"/>
    <x v="8"/>
    <x v="0"/>
    <n v="1019803.2029930132"/>
    <n v="1019803.2029930132"/>
    <x v="0"/>
    <n v="11108.416514"/>
    <n v="0"/>
    <n v="56411.2575"/>
    <n v="0"/>
    <n v="56411.2575"/>
    <n v="1030911.6195070132"/>
    <n v="1030911.6195070132"/>
  </r>
  <r>
    <x v="1"/>
    <x v="1"/>
    <x v="0"/>
    <x v="8"/>
    <x v="0"/>
    <n v="133696.66667199999"/>
    <n v="133696.66667199999"/>
    <x v="0"/>
    <n v="0"/>
    <n v="0"/>
    <n v="0"/>
    <n v="0"/>
    <n v="0"/>
    <n v="133696.66667199999"/>
    <n v="133696.66667199999"/>
  </r>
  <r>
    <x v="1"/>
    <x v="1"/>
    <x v="1"/>
    <x v="8"/>
    <x v="0"/>
    <n v="0"/>
    <n v="0"/>
    <x v="0"/>
    <n v="0"/>
    <n v="0"/>
    <n v="0"/>
    <n v="0"/>
    <n v="0"/>
    <n v="0"/>
    <n v="0"/>
  </r>
  <r>
    <x v="2"/>
    <x v="1"/>
    <x v="0"/>
    <x v="8"/>
    <x v="0"/>
    <n v="0"/>
    <n v="0"/>
    <x v="0"/>
    <n v="0"/>
    <n v="0"/>
    <n v="0"/>
    <n v="0"/>
    <n v="0"/>
    <n v="0"/>
    <n v="0"/>
  </r>
  <r>
    <x v="2"/>
    <x v="1"/>
    <x v="1"/>
    <x v="8"/>
    <x v="0"/>
    <n v="530180"/>
    <n v="530180"/>
    <x v="0"/>
    <n v="0"/>
    <n v="0"/>
    <n v="0"/>
    <n v="0"/>
    <n v="0"/>
    <n v="530180"/>
    <n v="530180"/>
  </r>
  <r>
    <x v="3"/>
    <x v="1"/>
    <x v="0"/>
    <x v="8"/>
    <x v="0"/>
    <n v="1308796.6143439999"/>
    <n v="1308796.6143439999"/>
    <x v="0"/>
    <n v="0"/>
    <n v="119.829346"/>
    <n v="60.718995999999997"/>
    <n v="0"/>
    <n v="180.54834199999999"/>
    <n v="1308676.7849979999"/>
    <n v="1308676.7849979999"/>
  </r>
  <r>
    <x v="3"/>
    <x v="1"/>
    <x v="1"/>
    <x v="8"/>
    <x v="0"/>
    <n v="2995973.3868241846"/>
    <n v="2995973.3868241846"/>
    <x v="0"/>
    <n v="80486.521717240001"/>
    <n v="0"/>
    <n v="59708.631222579999"/>
    <n v="0"/>
    <n v="59708.631222579999"/>
    <n v="3076459.9085414247"/>
    <n v="3076459.9085414247"/>
  </r>
  <r>
    <x v="4"/>
    <x v="1"/>
    <x v="0"/>
    <x v="8"/>
    <x v="0"/>
    <n v="1199849.6193850001"/>
    <n v="1199849.6193850001"/>
    <x v="0"/>
    <n v="31864.400000000001"/>
    <n v="80.151568999999995"/>
    <n v="84.076469000000003"/>
    <n v="0"/>
    <n v="164.228038"/>
    <n v="1231633.867816"/>
    <n v="1231633.867816"/>
  </r>
  <r>
    <x v="4"/>
    <x v="1"/>
    <x v="1"/>
    <x v="8"/>
    <x v="0"/>
    <n v="2532479.2999999998"/>
    <n v="2532479.2999999998"/>
    <x v="0"/>
    <n v="68034.8"/>
    <n v="0"/>
    <n v="0"/>
    <n v="0"/>
    <n v="0"/>
    <n v="2600514.1"/>
    <n v="2600514.1"/>
  </r>
  <r>
    <x v="0"/>
    <x v="0"/>
    <x v="0"/>
    <x v="9"/>
    <x v="0"/>
    <n v="114832.813693"/>
    <n v="114832.813693"/>
    <x v="0"/>
    <n v="0"/>
    <n v="5459.397618"/>
    <n v="451.01246300000003"/>
    <n v="50.484560000000002"/>
    <n v="5960.8946409999999"/>
    <n v="109373.416075"/>
    <n v="109373.416075"/>
  </r>
  <r>
    <x v="0"/>
    <x v="0"/>
    <x v="1"/>
    <x v="9"/>
    <x v="0"/>
    <n v="1030911.6195070132"/>
    <n v="1030911.6195070132"/>
    <x v="0"/>
    <n v="17718.087835999999"/>
    <n v="18632.680065"/>
    <n v="1924.1939379999999"/>
    <n v="305.43474300000003"/>
    <n v="20862.308745999999"/>
    <n v="1029997.0272780132"/>
    <n v="1029997.0272780132"/>
  </r>
  <r>
    <x v="1"/>
    <x v="1"/>
    <x v="0"/>
    <x v="9"/>
    <x v="0"/>
    <n v="133696.66667199999"/>
    <n v="133696.66667199999"/>
    <x v="0"/>
    <n v="0"/>
    <n v="0"/>
    <n v="4325.7919510000002"/>
    <n v="0"/>
    <n v="4325.7919510000002"/>
    <n v="133696.66667199999"/>
    <n v="133696.66667199999"/>
  </r>
  <r>
    <x v="1"/>
    <x v="1"/>
    <x v="1"/>
    <x v="9"/>
    <x v="0"/>
    <n v="0"/>
    <n v="0"/>
    <x v="0"/>
    <n v="0"/>
    <n v="0"/>
    <n v="0"/>
    <n v="0"/>
    <n v="0"/>
    <n v="0"/>
    <n v="0"/>
  </r>
  <r>
    <x v="2"/>
    <x v="1"/>
    <x v="0"/>
    <x v="9"/>
    <x v="0"/>
    <n v="0"/>
    <n v="0"/>
    <x v="0"/>
    <n v="0"/>
    <n v="0"/>
    <n v="0"/>
    <n v="0"/>
    <n v="0"/>
    <n v="0"/>
    <n v="0"/>
  </r>
  <r>
    <x v="2"/>
    <x v="1"/>
    <x v="1"/>
    <x v="9"/>
    <x v="0"/>
    <n v="530180"/>
    <n v="530180"/>
    <x v="0"/>
    <n v="0"/>
    <n v="0"/>
    <n v="0"/>
    <n v="0"/>
    <n v="0"/>
    <n v="530180"/>
    <n v="530180"/>
  </r>
  <r>
    <x v="3"/>
    <x v="1"/>
    <x v="0"/>
    <x v="9"/>
    <x v="0"/>
    <n v="1308676.7849979999"/>
    <n v="1308676.7849979999"/>
    <x v="0"/>
    <n v="0"/>
    <n v="120.82028800000001"/>
    <n v="22888.327344000001"/>
    <n v="0"/>
    <n v="23009.147632"/>
    <n v="1308555.96471"/>
    <n v="1308555.96471"/>
  </r>
  <r>
    <x v="3"/>
    <x v="1"/>
    <x v="1"/>
    <x v="9"/>
    <x v="0"/>
    <n v="3076459.9085414247"/>
    <n v="3076459.9085414247"/>
    <x v="0"/>
    <n v="126233.96429036"/>
    <n v="27015.919999999998"/>
    <n v="3486.8997791199999"/>
    <n v="0"/>
    <n v="30502.81977912"/>
    <n v="3175677.9528317847"/>
    <n v="3175677.9528317847"/>
  </r>
  <r>
    <x v="4"/>
    <x v="1"/>
    <x v="0"/>
    <x v="9"/>
    <x v="0"/>
    <n v="1231633.867816"/>
    <n v="1231633.867816"/>
    <x v="0"/>
    <n v="50135"/>
    <n v="80.623357999999996"/>
    <n v="83.775338000000005"/>
    <n v="0"/>
    <n v="164.398696"/>
    <n v="1281688.2444579999"/>
    <n v="1281688.2444579999"/>
  </r>
  <r>
    <x v="4"/>
    <x v="1"/>
    <x v="1"/>
    <x v="9"/>
    <x v="0"/>
    <n v="2600514.1"/>
    <n v="2600514.1"/>
    <x v="0"/>
    <n v="108269"/>
    <n v="138315.6"/>
    <n v="3200.6355015599997"/>
    <n v="0"/>
    <n v="141516.23550156"/>
    <n v="2570467.5"/>
    <n v="2570467.5"/>
  </r>
  <r>
    <x v="0"/>
    <x v="0"/>
    <x v="0"/>
    <x v="10"/>
    <x v="0"/>
    <n v="109373.416075"/>
    <n v="109373.416075"/>
    <x v="1"/>
    <n v="0"/>
    <n v="598.35346600000003"/>
    <n v="87.120265000000003"/>
    <n v="25.539735"/>
    <n v="711.01346599999999"/>
    <n v="158775.06260899999"/>
    <n v="158775.06260899999"/>
  </r>
  <r>
    <x v="0"/>
    <x v="0"/>
    <x v="1"/>
    <x v="10"/>
    <x v="0"/>
    <n v="1029997.0272780132"/>
    <n v="1029997.0272780132"/>
    <x v="0"/>
    <n v="6306.8565019999996"/>
    <n v="0"/>
    <n v="0"/>
    <n v="224.275138"/>
    <n v="224.275138"/>
    <n v="1036303.8837800132"/>
    <n v="1036303.8837800132"/>
  </r>
  <r>
    <x v="1"/>
    <x v="1"/>
    <x v="0"/>
    <x v="10"/>
    <x v="0"/>
    <n v="133696.66667199999"/>
    <n v="133696.66667199999"/>
    <x v="0"/>
    <n v="0"/>
    <n v="0"/>
    <n v="0"/>
    <n v="0"/>
    <n v="0"/>
    <n v="133696.66667199999"/>
    <n v="133696.66667199999"/>
  </r>
  <r>
    <x v="1"/>
    <x v="1"/>
    <x v="1"/>
    <x v="10"/>
    <x v="0"/>
    <n v="0"/>
    <n v="0"/>
    <x v="0"/>
    <n v="0"/>
    <n v="0"/>
    <n v="0"/>
    <n v="0"/>
    <n v="0"/>
    <n v="0"/>
    <n v="0"/>
  </r>
  <r>
    <x v="2"/>
    <x v="1"/>
    <x v="0"/>
    <x v="10"/>
    <x v="0"/>
    <n v="0"/>
    <n v="0"/>
    <x v="0"/>
    <n v="0"/>
    <n v="0"/>
    <n v="0"/>
    <n v="0"/>
    <n v="0"/>
    <n v="0"/>
    <n v="0"/>
  </r>
  <r>
    <x v="2"/>
    <x v="1"/>
    <x v="1"/>
    <x v="10"/>
    <x v="0"/>
    <n v="530180"/>
    <n v="530180"/>
    <x v="0"/>
    <n v="0"/>
    <n v="0"/>
    <n v="0"/>
    <n v="0"/>
    <n v="0"/>
    <n v="530180"/>
    <n v="530180"/>
  </r>
  <r>
    <x v="3"/>
    <x v="1"/>
    <x v="0"/>
    <x v="10"/>
    <x v="0"/>
    <n v="1308555.96471"/>
    <n v="1308555.96471"/>
    <x v="0"/>
    <n v="0"/>
    <n v="121.64287299999999"/>
    <n v="58.251859000000003"/>
    <n v="0"/>
    <n v="179.894732"/>
    <n v="1308434.3218370001"/>
    <n v="1308434.3218370001"/>
  </r>
  <r>
    <x v="3"/>
    <x v="1"/>
    <x v="1"/>
    <x v="10"/>
    <x v="0"/>
    <n v="3175677.9528317847"/>
    <n v="3175677.9528317847"/>
    <x v="0"/>
    <n v="46477.539430290002"/>
    <n v="0"/>
    <n v="0"/>
    <n v="75.998699999999999"/>
    <n v="75.998699999999999"/>
    <n v="3222155.4922620747"/>
    <n v="3222155.4922620747"/>
  </r>
  <r>
    <x v="4"/>
    <x v="1"/>
    <x v="0"/>
    <x v="10"/>
    <x v="0"/>
    <n v="1281688.2444579999"/>
    <n v="1281688.2444579999"/>
    <x v="0"/>
    <n v="18559.2"/>
    <n v="81.161916000000005"/>
    <n v="82.925793999999996"/>
    <n v="0"/>
    <n v="164.08770999999999"/>
    <n v="1300166.2825420001"/>
    <n v="1300166.2825420001"/>
  </r>
  <r>
    <x v="4"/>
    <x v="1"/>
    <x v="1"/>
    <x v="10"/>
    <x v="0"/>
    <n v="2570467.5"/>
    <n v="2570467.5"/>
    <x v="0"/>
    <n v="37620"/>
    <n v="0"/>
    <n v="0"/>
    <n v="0"/>
    <n v="0"/>
    <n v="2608087.5"/>
    <n v="2608087.5"/>
  </r>
  <r>
    <x v="0"/>
    <x v="0"/>
    <x v="0"/>
    <x v="11"/>
    <x v="0"/>
    <n v="116332.813693"/>
    <n v="116332.813693"/>
    <x v="1"/>
    <n v="0"/>
    <n v="7557.7510840000004"/>
    <n v="1017.832728"/>
    <n v="76.024294999999995"/>
    <n v="8651.608107"/>
    <n v="158775.06260899999"/>
    <n v="158775.06260899999"/>
  </r>
  <r>
    <x v="0"/>
    <x v="0"/>
    <x v="1"/>
    <x v="11"/>
    <x v="0"/>
    <n v="1019803.2029930132"/>
    <n v="1019803.2029930132"/>
    <x v="0"/>
    <n v="35133.360851999998"/>
    <n v="18632.680065"/>
    <n v="58335.451437999996"/>
    <n v="529.709881"/>
    <n v="77497.841383999999"/>
    <n v="1036303.8837800132"/>
    <n v="1036303.8837800132"/>
  </r>
  <r>
    <x v="1"/>
    <x v="1"/>
    <x v="0"/>
    <x v="11"/>
    <x v="0"/>
    <n v="133696.66667199999"/>
    <n v="133696.66667199999"/>
    <x v="0"/>
    <n v="0"/>
    <n v="0"/>
    <n v="4325.7919510000002"/>
    <n v="0"/>
    <n v="4325.7919510000002"/>
    <n v="133696.66667199999"/>
    <n v="133696.66667199999"/>
  </r>
  <r>
    <x v="1"/>
    <x v="1"/>
    <x v="1"/>
    <x v="11"/>
    <x v="0"/>
    <n v="0"/>
    <n v="0"/>
    <x v="0"/>
    <n v="0"/>
    <n v="0"/>
    <n v="0"/>
    <n v="0"/>
    <n v="0"/>
    <n v="0"/>
    <n v="0"/>
  </r>
  <r>
    <x v="2"/>
    <x v="1"/>
    <x v="0"/>
    <x v="11"/>
    <x v="0"/>
    <n v="0"/>
    <n v="0"/>
    <x v="0"/>
    <n v="0"/>
    <n v="0"/>
    <n v="0"/>
    <n v="0"/>
    <n v="0"/>
    <n v="0"/>
    <n v="0"/>
  </r>
  <r>
    <x v="2"/>
    <x v="1"/>
    <x v="1"/>
    <x v="11"/>
    <x v="0"/>
    <n v="530180"/>
    <n v="530180"/>
    <x v="0"/>
    <n v="0"/>
    <n v="0"/>
    <n v="0"/>
    <n v="0"/>
    <n v="0"/>
    <n v="530180"/>
    <n v="530180"/>
  </r>
  <r>
    <x v="3"/>
    <x v="1"/>
    <x v="0"/>
    <x v="11"/>
    <x v="0"/>
    <n v="1308796.6143439999"/>
    <n v="1308796.6143439999"/>
    <x v="0"/>
    <n v="0"/>
    <n v="362.292507"/>
    <n v="23007.298199000001"/>
    <n v="0"/>
    <n v="23369.590705999999"/>
    <n v="1308434.3218370001"/>
    <n v="1308434.3218370001"/>
  </r>
  <r>
    <x v="3"/>
    <x v="1"/>
    <x v="1"/>
    <x v="11"/>
    <x v="0"/>
    <n v="2995973.3868241846"/>
    <n v="2995973.3868241846"/>
    <x v="0"/>
    <n v="253198.02543789003"/>
    <n v="27015.919999999998"/>
    <n v="63195.531001700001"/>
    <n v="75.998699999999999"/>
    <n v="90287.44970170001"/>
    <n v="3222155.4922620747"/>
    <n v="3222155.4922620747"/>
  </r>
  <r>
    <x v="4"/>
    <x v="1"/>
    <x v="0"/>
    <x v="11"/>
    <x v="0"/>
    <n v="1199849.6193850001"/>
    <n v="1199849.6193850001"/>
    <x v="0"/>
    <n v="100558.6"/>
    <n v="241.93684300000001"/>
    <n v="250.777601"/>
    <n v="0"/>
    <n v="492.71444400000001"/>
    <n v="1300166.2825420001"/>
    <n v="1300166.2825420001"/>
  </r>
  <r>
    <x v="4"/>
    <x v="1"/>
    <x v="1"/>
    <x v="11"/>
    <x v="0"/>
    <n v="2532479.2999999998"/>
    <n v="2532479.2999999998"/>
    <x v="0"/>
    <n v="213923.8"/>
    <n v="138315.6"/>
    <n v="3200.6355015599997"/>
    <n v="0"/>
    <n v="141516.23550156"/>
    <n v="2608087.5"/>
    <n v="2608087.5"/>
  </r>
  <r>
    <x v="0"/>
    <x v="0"/>
    <x v="0"/>
    <x v="12"/>
    <x v="0"/>
    <n v="158775.06260899999"/>
    <n v="158775.06260899999"/>
    <x v="2"/>
    <n v="355.92239999999998"/>
    <n v="1500"/>
    <n v="461.7"/>
    <n v="70"/>
    <n v="2031.7"/>
    <n v="1557629.755235"/>
    <n v="1557629.755235"/>
  </r>
  <r>
    <x v="0"/>
    <x v="0"/>
    <x v="1"/>
    <x v="12"/>
    <x v="0"/>
    <n v="1036303.8837800132"/>
    <n v="1036303.8837800132"/>
    <x v="0"/>
    <n v="-11828.744285999999"/>
    <n v="1658.6541970000001"/>
    <n v="196.09926300000001"/>
    <n v="0"/>
    <n v="1854.7534599999999"/>
    <n v="1022816.4852970132"/>
    <n v="1022816.4852970132"/>
  </r>
  <r>
    <x v="1"/>
    <x v="1"/>
    <x v="0"/>
    <x v="12"/>
    <x v="0"/>
    <n v="133696.66667199999"/>
    <n v="133696.66667199999"/>
    <x v="0"/>
    <n v="0"/>
    <n v="0"/>
    <n v="0"/>
    <n v="0"/>
    <n v="0"/>
    <n v="133696.66667199999"/>
    <n v="133696.66667199999"/>
  </r>
  <r>
    <x v="1"/>
    <x v="1"/>
    <x v="1"/>
    <x v="12"/>
    <x v="0"/>
    <n v="0"/>
    <n v="0"/>
    <x v="0"/>
    <n v="0"/>
    <n v="0"/>
    <n v="0"/>
    <n v="0"/>
    <n v="0"/>
    <n v="0"/>
    <n v="0"/>
  </r>
  <r>
    <x v="2"/>
    <x v="1"/>
    <x v="0"/>
    <x v="12"/>
    <x v="0"/>
    <n v="0"/>
    <n v="0"/>
    <x v="0"/>
    <n v="0"/>
    <n v="0"/>
    <n v="0"/>
    <n v="0"/>
    <n v="0"/>
    <n v="0"/>
    <n v="0"/>
  </r>
  <r>
    <x v="2"/>
    <x v="1"/>
    <x v="1"/>
    <x v="12"/>
    <x v="0"/>
    <n v="530180"/>
    <n v="530180"/>
    <x v="0"/>
    <n v="0"/>
    <n v="0"/>
    <n v="0"/>
    <n v="0"/>
    <n v="0"/>
    <n v="530180"/>
    <n v="530180"/>
  </r>
  <r>
    <x v="3"/>
    <x v="1"/>
    <x v="0"/>
    <x v="12"/>
    <x v="0"/>
    <n v="1308434.3218370001"/>
    <n v="1308434.3218370001"/>
    <x v="0"/>
    <n v="0"/>
    <n v="122.471058"/>
    <n v="57.423673999999998"/>
    <n v="0"/>
    <n v="179.894732"/>
    <n v="1308311.850779"/>
    <n v="1308311.850779"/>
  </r>
  <r>
    <x v="3"/>
    <x v="1"/>
    <x v="1"/>
    <x v="12"/>
    <x v="0"/>
    <n v="3222155.4922620747"/>
    <n v="3222155.4922620747"/>
    <x v="0"/>
    <n v="-87247.310860369995"/>
    <n v="0"/>
    <n v="15531.4319875"/>
    <n v="483.46870000000001"/>
    <n v="16014.9006875"/>
    <n v="3134908.1814017044"/>
    <n v="3134908.1814017044"/>
  </r>
  <r>
    <x v="4"/>
    <x v="1"/>
    <x v="0"/>
    <x v="12"/>
    <x v="0"/>
    <n v="1300166.2825420001"/>
    <n v="1300166.2825420001"/>
    <x v="0"/>
    <n v="-34839.199999999997"/>
    <n v="81.656606999999994"/>
    <n v="82.431102999999993"/>
    <n v="0"/>
    <n v="164.08770999999999"/>
    <n v="1265245.4259349999"/>
    <n v="1265245.4259349999"/>
  </r>
  <r>
    <x v="4"/>
    <x v="1"/>
    <x v="1"/>
    <x v="12"/>
    <x v="0"/>
    <n v="2608087.5"/>
    <n v="2608087.5"/>
    <x v="0"/>
    <n v="-70620"/>
    <n v="0"/>
    <n v="0"/>
    <n v="0"/>
    <n v="0"/>
    <n v="2537467.5"/>
    <n v="2537467.5"/>
  </r>
  <r>
    <x v="0"/>
    <x v="0"/>
    <x v="0"/>
    <x v="13"/>
    <x v="0"/>
    <n v="1557629.755235"/>
    <n v="1557629.755235"/>
    <x v="0"/>
    <n v="1530.7629219999999"/>
    <n v="5459.397618"/>
    <n v="345.907355"/>
    <n v="968.803133"/>
    <n v="6774.1081059999997"/>
    <n v="1553701.120539"/>
    <n v="1553701.120539"/>
  </r>
  <r>
    <x v="0"/>
    <x v="0"/>
    <x v="1"/>
    <x v="13"/>
    <x v="0"/>
    <n v="1022816.4852970132"/>
    <n v="1022816.4852970132"/>
    <x v="0"/>
    <n v="17640.711630000002"/>
    <n v="0"/>
    <n v="0"/>
    <n v="0"/>
    <n v="0"/>
    <n v="1040457.1969270132"/>
    <n v="1040457.1969270132"/>
  </r>
  <r>
    <x v="1"/>
    <x v="1"/>
    <x v="0"/>
    <x v="13"/>
    <x v="0"/>
    <n v="133696.66667199999"/>
    <n v="133696.66667199999"/>
    <x v="0"/>
    <n v="0"/>
    <n v="0"/>
    <n v="0"/>
    <n v="0"/>
    <n v="0"/>
    <n v="133696.66667199999"/>
    <n v="133696.66667199999"/>
  </r>
  <r>
    <x v="1"/>
    <x v="1"/>
    <x v="1"/>
    <x v="13"/>
    <x v="0"/>
    <n v="0"/>
    <n v="0"/>
    <x v="0"/>
    <n v="0"/>
    <n v="0"/>
    <n v="0"/>
    <n v="0"/>
    <n v="0"/>
    <n v="0"/>
    <n v="0"/>
  </r>
  <r>
    <x v="2"/>
    <x v="1"/>
    <x v="0"/>
    <x v="13"/>
    <x v="0"/>
    <n v="0"/>
    <n v="0"/>
    <x v="0"/>
    <n v="0"/>
    <n v="0"/>
    <n v="0"/>
    <n v="0"/>
    <n v="0"/>
    <n v="0"/>
    <n v="0"/>
  </r>
  <r>
    <x v="2"/>
    <x v="1"/>
    <x v="1"/>
    <x v="13"/>
    <x v="0"/>
    <n v="530180"/>
    <n v="530180"/>
    <x v="0"/>
    <n v="0"/>
    <n v="174920"/>
    <n v="10332.260822"/>
    <n v="0"/>
    <n v="185252.26082200001"/>
    <n v="355260"/>
    <n v="355260"/>
  </r>
  <r>
    <x v="3"/>
    <x v="1"/>
    <x v="0"/>
    <x v="13"/>
    <x v="0"/>
    <n v="1308311.850779"/>
    <n v="1308311.850779"/>
    <x v="0"/>
    <n v="0"/>
    <n v="123.37255"/>
    <n v="24626.060634000001"/>
    <n v="0"/>
    <n v="24749.433184000001"/>
    <n v="1308188.478229"/>
    <n v="1308188.478229"/>
  </r>
  <r>
    <x v="3"/>
    <x v="1"/>
    <x v="1"/>
    <x v="13"/>
    <x v="0"/>
    <n v="3134908.1814017044"/>
    <n v="3134908.1814017044"/>
    <x v="3"/>
    <n v="159495.38700410002"/>
    <n v="50041.714405809995"/>
    <n v="1053.4585628"/>
    <n v="0"/>
    <n v="51095.172968610001"/>
    <n v="4464038.9039999954"/>
    <n v="4464038.9039999954"/>
  </r>
  <r>
    <x v="4"/>
    <x v="1"/>
    <x v="0"/>
    <x v="13"/>
    <x v="0"/>
    <n v="1265245.4259349999"/>
    <n v="1265245.4259349999"/>
    <x v="0"/>
    <n v="51500.3"/>
    <n v="82.188079000000002"/>
    <n v="81.768833999999998"/>
    <n v="0"/>
    <n v="163.95691299999999"/>
    <n v="1316663.537856"/>
    <n v="1316663.537856"/>
  </r>
  <r>
    <x v="4"/>
    <x v="1"/>
    <x v="1"/>
    <x v="13"/>
    <x v="0"/>
    <n v="2537467.5"/>
    <n v="2537467.5"/>
    <x v="0"/>
    <n v="104392.5"/>
    <n v="0"/>
    <n v="0"/>
    <n v="0"/>
    <n v="0"/>
    <n v="2641860"/>
    <n v="2641860"/>
  </r>
  <r>
    <x v="0"/>
    <x v="0"/>
    <x v="0"/>
    <x v="14"/>
    <x v="0"/>
    <n v="1553701.120539"/>
    <n v="1553701.120539"/>
    <x v="0"/>
    <n v="1055.3099159999999"/>
    <n v="598.35346600000003"/>
    <n v="634.27771800000005"/>
    <n v="27.18404"/>
    <n v="1259.8152239999999"/>
    <n v="1554158.076989"/>
    <n v="1554158.076989"/>
  </r>
  <r>
    <x v="0"/>
    <x v="0"/>
    <x v="1"/>
    <x v="14"/>
    <x v="0"/>
    <n v="1040457.1969270132"/>
    <n v="1040457.1969270132"/>
    <x v="0"/>
    <n v="-30677.650081"/>
    <n v="22480.444991"/>
    <n v="7005.1900489999998"/>
    <n v="637.35301500000003"/>
    <n v="30122.988055000002"/>
    <n v="987299.10185501317"/>
    <n v="987299.10185501317"/>
  </r>
  <r>
    <x v="1"/>
    <x v="1"/>
    <x v="0"/>
    <x v="14"/>
    <x v="0"/>
    <n v="133696.66667199999"/>
    <n v="133696.66667199999"/>
    <x v="0"/>
    <n v="0"/>
    <n v="0"/>
    <n v="0"/>
    <n v="0"/>
    <n v="0"/>
    <n v="133696.66667199999"/>
    <n v="133696.66667199999"/>
  </r>
  <r>
    <x v="1"/>
    <x v="1"/>
    <x v="1"/>
    <x v="14"/>
    <x v="0"/>
    <n v="0"/>
    <n v="0"/>
    <x v="0"/>
    <n v="0"/>
    <n v="0"/>
    <n v="0"/>
    <n v="0"/>
    <n v="0"/>
    <n v="0"/>
    <n v="0"/>
  </r>
  <r>
    <x v="2"/>
    <x v="1"/>
    <x v="0"/>
    <x v="14"/>
    <x v="0"/>
    <n v="0"/>
    <n v="0"/>
    <x v="0"/>
    <n v="0"/>
    <n v="0"/>
    <n v="0"/>
    <n v="0"/>
    <n v="0"/>
    <n v="0"/>
    <n v="0"/>
  </r>
  <r>
    <x v="2"/>
    <x v="1"/>
    <x v="1"/>
    <x v="14"/>
    <x v="0"/>
    <n v="355260"/>
    <n v="355260"/>
    <x v="0"/>
    <n v="0"/>
    <n v="1186"/>
    <n v="73.46701370000001"/>
    <n v="174.34549145"/>
    <n v="1433.8125051500001"/>
    <n v="354074"/>
    <n v="354074"/>
  </r>
  <r>
    <x v="3"/>
    <x v="1"/>
    <x v="0"/>
    <x v="14"/>
    <x v="0"/>
    <n v="1308188.478229"/>
    <n v="1308188.478229"/>
    <x v="0"/>
    <n v="0"/>
    <n v="124.207229"/>
    <n v="55.399355"/>
    <n v="0"/>
    <n v="179.606584"/>
    <n v="1308064.2709999999"/>
    <n v="1308064.2709999999"/>
  </r>
  <r>
    <x v="3"/>
    <x v="1"/>
    <x v="1"/>
    <x v="14"/>
    <x v="0"/>
    <n v="4464038.9039999954"/>
    <n v="4464038.9039999954"/>
    <x v="0"/>
    <n v="-676147.22274"/>
    <n v="14563.191000000001"/>
    <n v="10808.78882742"/>
    <n v="0"/>
    <n v="25371.979827419997"/>
    <n v="3773328.4902599952"/>
    <n v="3773328.4902599952"/>
  </r>
  <r>
    <x v="4"/>
    <x v="1"/>
    <x v="0"/>
    <x v="14"/>
    <x v="0"/>
    <n v="1316663.537856"/>
    <n v="1316663.537856"/>
    <x v="0"/>
    <n v="-90775.8"/>
    <n v="82.680269999999993"/>
    <n v="81.345699999999994"/>
    <n v="0"/>
    <n v="164.02597"/>
    <n v="1225805.0575860001"/>
    <n v="1225805.0575860001"/>
  </r>
  <r>
    <x v="4"/>
    <x v="1"/>
    <x v="1"/>
    <x v="14"/>
    <x v="0"/>
    <n v="2641860"/>
    <n v="2641860"/>
    <x v="4"/>
    <n v="-201692.05637000001"/>
    <n v="0"/>
    <n v="0"/>
    <n v="0"/>
    <n v="0"/>
    <n v="2823390.4727400001"/>
    <n v="2823390.4727400001"/>
  </r>
  <r>
    <x v="0"/>
    <x v="0"/>
    <x v="0"/>
    <x v="15"/>
    <x v="0"/>
    <n v="158775.06260899999"/>
    <n v="158775.06260899999"/>
    <x v="2"/>
    <n v="2941.995238"/>
    <n v="7557.7510840000004"/>
    <n v="1441.8850729999999"/>
    <n v="1065.987173"/>
    <n v="8999.6361570000008"/>
    <n v="1554158.076989"/>
    <n v="1554158.076989"/>
  </r>
  <r>
    <x v="0"/>
    <x v="0"/>
    <x v="1"/>
    <x v="15"/>
    <x v="0"/>
    <n v="1036303.8837800132"/>
    <n v="1036303.8837800132"/>
    <x v="0"/>
    <n v="-24865.682736999999"/>
    <n v="24139.099188"/>
    <n v="7201.2893119999999"/>
    <n v="637.35301500000003"/>
    <n v="31340.388500000001"/>
    <n v="987299.10185501317"/>
    <n v="987299.10185501317"/>
  </r>
  <r>
    <x v="1"/>
    <x v="1"/>
    <x v="0"/>
    <x v="15"/>
    <x v="0"/>
    <n v="133696.66667199999"/>
    <n v="133696.66667199999"/>
    <x v="0"/>
    <n v="0"/>
    <n v="0"/>
    <n v="0"/>
    <n v="0"/>
    <n v="0"/>
    <n v="133696.66667199999"/>
    <n v="133696.66667199999"/>
  </r>
  <r>
    <x v="1"/>
    <x v="1"/>
    <x v="1"/>
    <x v="15"/>
    <x v="0"/>
    <n v="0"/>
    <n v="0"/>
    <x v="0"/>
    <n v="0"/>
    <n v="0"/>
    <n v="0"/>
    <n v="0"/>
    <n v="0"/>
    <n v="0"/>
    <n v="0"/>
  </r>
  <r>
    <x v="2"/>
    <x v="1"/>
    <x v="0"/>
    <x v="15"/>
    <x v="0"/>
    <n v="0"/>
    <n v="0"/>
    <x v="0"/>
    <n v="0"/>
    <n v="0"/>
    <n v="0"/>
    <n v="0"/>
    <n v="0"/>
    <n v="0"/>
    <n v="0"/>
  </r>
  <r>
    <x v="2"/>
    <x v="1"/>
    <x v="1"/>
    <x v="15"/>
    <x v="0"/>
    <n v="530180"/>
    <n v="530180"/>
    <x v="0"/>
    <n v="0"/>
    <n v="176106"/>
    <n v="10405.727835700001"/>
    <n v="174.34549145"/>
    <n v="186511.7278357"/>
    <n v="354074"/>
    <n v="354074"/>
  </r>
  <r>
    <x v="3"/>
    <x v="1"/>
    <x v="0"/>
    <x v="15"/>
    <x v="0"/>
    <n v="1308434.3218370001"/>
    <n v="1308434.3218370001"/>
    <x v="0"/>
    <n v="0"/>
    <n v="370.050837"/>
    <n v="24738.883663000001"/>
    <n v="0"/>
    <n v="25108.934499999999"/>
    <n v="1308064.2709999999"/>
    <n v="1308064.2709999999"/>
  </r>
  <r>
    <x v="3"/>
    <x v="1"/>
    <x v="1"/>
    <x v="15"/>
    <x v="0"/>
    <n v="3222155.4922620747"/>
    <n v="3222155.4922620747"/>
    <x v="3"/>
    <n v="-603899.14659627003"/>
    <n v="64604.905405810001"/>
    <n v="27393.67937772"/>
    <n v="483.46870000000001"/>
    <n v="91998.584783529994"/>
    <n v="3773328.4902599943"/>
    <n v="3773328.4902599943"/>
  </r>
  <r>
    <x v="4"/>
    <x v="1"/>
    <x v="0"/>
    <x v="15"/>
    <x v="0"/>
    <n v="1300166.2825420001"/>
    <n v="1300166.2825420001"/>
    <x v="0"/>
    <n v="-74114.7"/>
    <n v="246.524956"/>
    <n v="245.545637"/>
    <n v="0"/>
    <n v="492.07059299999997"/>
    <n v="1225805.0575860001"/>
    <n v="1225805.0575860001"/>
  </r>
  <r>
    <x v="4"/>
    <x v="1"/>
    <x v="1"/>
    <x v="15"/>
    <x v="0"/>
    <n v="2608087.5"/>
    <n v="2608087.5"/>
    <x v="4"/>
    <n v="-167919.55637000001"/>
    <n v="0"/>
    <n v="0"/>
    <n v="0"/>
    <n v="0"/>
    <n v="2823390.4727400001"/>
    <n v="2823390.4727400001"/>
  </r>
  <r>
    <x v="0"/>
    <x v="0"/>
    <x v="0"/>
    <x v="16"/>
    <x v="0"/>
    <n v="124948.315861"/>
    <n v="124948.315861"/>
    <x v="5"/>
    <n v="2941.995238"/>
    <n v="23731.004336000002"/>
    <n v="4706.8033130000003"/>
    <n v="1191.025369"/>
    <n v="29628.833018000001"/>
    <n v="1554158.076989"/>
    <n v="1554158.076989"/>
  </r>
  <r>
    <x v="0"/>
    <x v="0"/>
    <x v="1"/>
    <x v="16"/>
    <x v="0"/>
    <n v="1067132.2397460132"/>
    <n v="1067132.2397460132"/>
    <x v="0"/>
    <n v="3905.0629589999999"/>
    <n v="83738.200849999994"/>
    <n v="76144.398501999996"/>
    <n v="1485.074883"/>
    <n v="161367.67423500001"/>
    <n v="987299.10185501317"/>
    <n v="987299.10185501317"/>
  </r>
  <r>
    <x v="1"/>
    <x v="1"/>
    <x v="0"/>
    <x v="16"/>
    <x v="0"/>
    <n v="248127.55556000001"/>
    <n v="248127.55556000001"/>
    <x v="0"/>
    <n v="0"/>
    <n v="114430.888888"/>
    <n v="11706.518278"/>
    <n v="0"/>
    <n v="126137.407166"/>
    <n v="133696.66667199999"/>
    <n v="133696.66667199999"/>
  </r>
  <r>
    <x v="1"/>
    <x v="1"/>
    <x v="1"/>
    <x v="16"/>
    <x v="0"/>
    <n v="0"/>
    <n v="0"/>
    <x v="0"/>
    <n v="0"/>
    <n v="0"/>
    <n v="0"/>
    <n v="0"/>
    <n v="0"/>
    <n v="0"/>
    <n v="0"/>
  </r>
  <r>
    <x v="2"/>
    <x v="1"/>
    <x v="0"/>
    <x v="16"/>
    <x v="0"/>
    <n v="0"/>
    <n v="0"/>
    <x v="0"/>
    <n v="0"/>
    <n v="0"/>
    <n v="0"/>
    <n v="0"/>
    <n v="0"/>
    <n v="0"/>
    <n v="0"/>
  </r>
  <r>
    <x v="2"/>
    <x v="1"/>
    <x v="1"/>
    <x v="16"/>
    <x v="0"/>
    <n v="530180"/>
    <n v="530180"/>
    <x v="0"/>
    <n v="0"/>
    <n v="176106"/>
    <n v="47518.327835699994"/>
    <n v="174.34549145"/>
    <n v="223798.67332715003"/>
    <n v="354074"/>
    <n v="354074"/>
  </r>
  <r>
    <x v="3"/>
    <x v="1"/>
    <x v="0"/>
    <x v="16"/>
    <x v="0"/>
    <n v="1309498.7002590001"/>
    <n v="1309498.7002590001"/>
    <x v="0"/>
    <n v="0"/>
    <n v="1434.429259"/>
    <n v="92980.685637999995"/>
    <n v="0"/>
    <n v="94415.114897000007"/>
    <n v="1308064.2709999999"/>
    <n v="1308064.2709999999"/>
  </r>
  <r>
    <x v="3"/>
    <x v="1"/>
    <x v="1"/>
    <x v="16"/>
    <x v="0"/>
    <n v="3100516.8376021348"/>
    <n v="3100516.8376021348"/>
    <x v="3"/>
    <n v="-392464.33866020996"/>
    <n v="154401.05868192998"/>
    <n v="122351.22895901999"/>
    <n v="630.97104999999999"/>
    <n v="277383.25869094994"/>
    <n v="3773328.4902599948"/>
    <n v="3773328.4902599948"/>
  </r>
  <r>
    <x v="4"/>
    <x v="1"/>
    <x v="0"/>
    <x v="16"/>
    <x v="0"/>
    <n v="1216629.215295"/>
    <n v="1216629.215295"/>
    <x v="0"/>
    <n v="10134.299999999999"/>
    <n v="958.45770900000002"/>
    <n v="180628.976226"/>
    <n v="0"/>
    <n v="181587.43393500001"/>
    <n v="1225805.0575860001"/>
    <n v="1225805.0575860001"/>
  </r>
  <r>
    <x v="4"/>
    <x v="1"/>
    <x v="1"/>
    <x v="16"/>
    <x v="0"/>
    <n v="2567302.5"/>
    <n v="2567302.5"/>
    <x v="4"/>
    <n v="11181.04363"/>
    <n v="138315.6"/>
    <n v="3200.6355015599997"/>
    <n v="0"/>
    <n v="141516.23550156"/>
    <n v="2823390.4727400001"/>
    <n v="2823390.4727400001"/>
  </r>
  <r>
    <x v="0"/>
    <x v="0"/>
    <x v="0"/>
    <x v="0"/>
    <x v="1"/>
    <n v="1554158.076989"/>
    <n v="1554158.076989"/>
    <x v="0"/>
    <n v="1465.807084"/>
    <n v="1500"/>
    <n v="9790.2000000000007"/>
    <n v="72.488390999999993"/>
    <n v="11362.688391"/>
    <n v="1554123.8840729999"/>
    <n v="1554123.8840729999"/>
  </r>
  <r>
    <x v="0"/>
    <x v="0"/>
    <x v="1"/>
    <x v="0"/>
    <x v="1"/>
    <n v="987299.10185501317"/>
    <n v="987299.10185501317"/>
    <x v="0"/>
    <n v="17545.359245"/>
    <n v="0"/>
    <n v="0"/>
    <n v="4814.5193939999999"/>
    <n v="4814.5193939999999"/>
    <n v="1004844.4611000132"/>
    <n v="1004844.4611000132"/>
  </r>
  <r>
    <x v="1"/>
    <x v="1"/>
    <x v="0"/>
    <x v="0"/>
    <x v="1"/>
    <n v="133696.66667199999"/>
    <n v="133696.66667199999"/>
    <x v="0"/>
    <n v="0"/>
    <n v="70000"/>
    <n v="1793.3544999999999"/>
    <n v="0"/>
    <n v="71793.354500000001"/>
    <n v="63696.666671999999"/>
    <n v="63696.666671999999"/>
  </r>
  <r>
    <x v="1"/>
    <x v="1"/>
    <x v="1"/>
    <x v="0"/>
    <x v="1"/>
    <n v="0"/>
    <n v="0"/>
    <x v="0"/>
    <n v="0"/>
    <n v="0"/>
    <n v="0"/>
    <n v="0"/>
    <n v="0"/>
    <n v="0"/>
    <n v="0"/>
  </r>
  <r>
    <x v="2"/>
    <x v="1"/>
    <x v="0"/>
    <x v="0"/>
    <x v="1"/>
    <n v="0"/>
    <n v="0"/>
    <x v="0"/>
    <n v="0"/>
    <n v="0"/>
    <n v="0"/>
    <n v="0"/>
    <n v="0"/>
    <n v="0"/>
    <n v="0"/>
  </r>
  <r>
    <x v="2"/>
    <x v="1"/>
    <x v="1"/>
    <x v="0"/>
    <x v="1"/>
    <n v="354074"/>
    <n v="354074"/>
    <x v="0"/>
    <n v="0"/>
    <n v="0"/>
    <n v="24785.18"/>
    <n v="0"/>
    <n v="24785.18"/>
    <n v="354074"/>
    <n v="354074"/>
  </r>
  <r>
    <x v="3"/>
    <x v="1"/>
    <x v="0"/>
    <x v="0"/>
    <x v="1"/>
    <n v="1308064.2709999999"/>
    <n v="1308064.2709999999"/>
    <x v="0"/>
    <n v="0"/>
    <n v="125.047556"/>
    <n v="54.559027"/>
    <n v="0"/>
    <n v="179.606583"/>
    <n v="1307939.2234439999"/>
    <n v="1307939.2234439999"/>
  </r>
  <r>
    <x v="3"/>
    <x v="1"/>
    <x v="1"/>
    <x v="0"/>
    <x v="1"/>
    <n v="3773328.4902599948"/>
    <n v="3773328.4902599948"/>
    <x v="0"/>
    <n v="168220.85490000001"/>
    <n v="0"/>
    <n v="48693.252747839993"/>
    <n v="133.91640000000001"/>
    <n v="48827.169147839995"/>
    <n v="3941549.3451599944"/>
    <n v="3941549.3451599944"/>
  </r>
  <r>
    <x v="4"/>
    <x v="1"/>
    <x v="0"/>
    <x v="0"/>
    <x v="1"/>
    <n v="1225805.0575860001"/>
    <n v="1225805.0575860001"/>
    <x v="0"/>
    <n v="54057"/>
    <n v="83.156402999999997"/>
    <n v="81.001040000000003"/>
    <n v="0"/>
    <n v="164.157443"/>
    <n v="1279778.9011830001"/>
    <n v="1279778.9011830001"/>
  </r>
  <r>
    <x v="4"/>
    <x v="1"/>
    <x v="1"/>
    <x v="0"/>
    <x v="1"/>
    <n v="2823390.4727400001"/>
    <n v="2823390.4727400001"/>
    <x v="0"/>
    <n v="125871.1401"/>
    <n v="0"/>
    <n v="0"/>
    <n v="0"/>
    <n v="0"/>
    <n v="2949261.6128400001"/>
    <n v="2949261.6128400001"/>
  </r>
  <r>
    <x v="0"/>
    <x v="0"/>
    <x v="0"/>
    <x v="1"/>
    <x v="1"/>
    <n v="1554123.8840729999"/>
    <n v="1554123.8840729999"/>
    <x v="0"/>
    <n v="2642.7238200000002"/>
    <n v="5459.397618"/>
    <n v="239.92906600000001"/>
    <n v="22.523304"/>
    <n v="5721.8499879999999"/>
    <n v="1551307.210275"/>
    <n v="1551307.210275"/>
  </r>
  <r>
    <x v="0"/>
    <x v="0"/>
    <x v="1"/>
    <x v="1"/>
    <x v="1"/>
    <n v="1004844.4611000132"/>
    <n v="1004844.4611000132"/>
    <x v="0"/>
    <n v="13607.129440999999"/>
    <n v="18448.032233999998"/>
    <n v="1202.719243"/>
    <n v="0"/>
    <n v="19650.751477000002"/>
    <n v="1000003.5583070132"/>
    <n v="1000003.5583070132"/>
  </r>
  <r>
    <x v="1"/>
    <x v="1"/>
    <x v="0"/>
    <x v="1"/>
    <x v="1"/>
    <n v="63696.666671999999"/>
    <n v="63696.666671999999"/>
    <x v="0"/>
    <n v="0"/>
    <n v="0"/>
    <n v="2142.5506820000001"/>
    <n v="0"/>
    <n v="2142.5506820000001"/>
    <n v="63696.666671999999"/>
    <n v="63696.666671999999"/>
  </r>
  <r>
    <x v="1"/>
    <x v="1"/>
    <x v="1"/>
    <x v="1"/>
    <x v="1"/>
    <n v="0"/>
    <n v="0"/>
    <x v="0"/>
    <n v="0"/>
    <n v="0"/>
    <n v="0"/>
    <n v="0"/>
    <n v="0"/>
    <n v="0"/>
    <n v="0"/>
  </r>
  <r>
    <x v="2"/>
    <x v="1"/>
    <x v="0"/>
    <x v="1"/>
    <x v="1"/>
    <n v="0"/>
    <n v="0"/>
    <x v="0"/>
    <n v="0"/>
    <n v="0"/>
    <n v="0"/>
    <n v="0"/>
    <n v="0"/>
    <n v="0"/>
    <n v="0"/>
  </r>
  <r>
    <x v="2"/>
    <x v="1"/>
    <x v="1"/>
    <x v="1"/>
    <x v="1"/>
    <n v="354074"/>
    <n v="354074"/>
    <x v="0"/>
    <n v="0"/>
    <n v="0"/>
    <n v="0"/>
    <n v="0"/>
    <n v="0"/>
    <n v="354074"/>
    <n v="354074"/>
  </r>
  <r>
    <x v="3"/>
    <x v="1"/>
    <x v="0"/>
    <x v="1"/>
    <x v="1"/>
    <n v="1307939.2234439999"/>
    <n v="1307939.2234439999"/>
    <x v="0"/>
    <n v="0"/>
    <n v="139.76216700000001"/>
    <n v="24848.779479000001"/>
    <n v="0"/>
    <n v="24988.541646000001"/>
    <n v="1307799.4612769999"/>
    <n v="1307799.4612769999"/>
  </r>
  <r>
    <x v="3"/>
    <x v="1"/>
    <x v="1"/>
    <x v="1"/>
    <x v="1"/>
    <n v="3941549.3451599944"/>
    <n v="3941549.3451599944"/>
    <x v="0"/>
    <n v="134277.31758"/>
    <n v="0"/>
    <n v="2241.2236088"/>
    <n v="0"/>
    <n v="2241.2236088"/>
    <n v="4075826.6627399945"/>
    <n v="4075826.6627399945"/>
  </r>
  <r>
    <x v="4"/>
    <x v="1"/>
    <x v="0"/>
    <x v="1"/>
    <x v="1"/>
    <n v="1279778.9011830001"/>
    <n v="1279778.9011830001"/>
    <x v="0"/>
    <n v="43149.4"/>
    <n v="83.448804999999993"/>
    <n v="82.007352999999995"/>
    <n v="0"/>
    <n v="165.45615799999999"/>
    <n v="1322844.852378"/>
    <n v="1322844.852378"/>
  </r>
  <r>
    <x v="4"/>
    <x v="1"/>
    <x v="1"/>
    <x v="1"/>
    <x v="1"/>
    <n v="2949261.6128400001"/>
    <n v="2949261.6128400001"/>
    <x v="0"/>
    <n v="100472.91142"/>
    <n v="0"/>
    <n v="0"/>
    <n v="0"/>
    <n v="0"/>
    <n v="3049734.5242599999"/>
    <n v="3049734.5242599999"/>
  </r>
  <r>
    <x v="0"/>
    <x v="0"/>
    <x v="0"/>
    <x v="2"/>
    <x v="1"/>
    <n v="1551307.210275"/>
    <n v="1551307.210275"/>
    <x v="6"/>
    <n v="4543.9426400000002"/>
    <n v="598.35346600000003"/>
    <n v="635.95310800000004"/>
    <n v="20.728024000000001"/>
    <n v="1255.034598"/>
    <n v="1764160.7264360001"/>
    <n v="1764160.7264360001"/>
  </r>
  <r>
    <x v="0"/>
    <x v="0"/>
    <x v="1"/>
    <x v="2"/>
    <x v="1"/>
    <n v="1000003.5583070132"/>
    <n v="1000003.5583070132"/>
    <x v="0"/>
    <n v="60843.914425000003"/>
    <n v="0"/>
    <n v="0"/>
    <n v="0"/>
    <n v="0"/>
    <n v="1060847.4727320131"/>
    <n v="1060847.4727320131"/>
  </r>
  <r>
    <x v="1"/>
    <x v="1"/>
    <x v="0"/>
    <x v="2"/>
    <x v="1"/>
    <n v="63696.666671999999"/>
    <n v="63696.666671999999"/>
    <x v="0"/>
    <n v="0"/>
    <n v="0"/>
    <n v="0"/>
    <n v="0"/>
    <n v="0"/>
    <n v="63696.666671999999"/>
    <n v="63696.666671999999"/>
  </r>
  <r>
    <x v="1"/>
    <x v="1"/>
    <x v="1"/>
    <x v="2"/>
    <x v="1"/>
    <n v="0"/>
    <n v="0"/>
    <x v="0"/>
    <n v="0"/>
    <n v="0"/>
    <n v="0"/>
    <n v="0"/>
    <n v="0"/>
    <n v="0"/>
    <n v="0"/>
  </r>
  <r>
    <x v="2"/>
    <x v="1"/>
    <x v="0"/>
    <x v="2"/>
    <x v="1"/>
    <n v="0"/>
    <n v="0"/>
    <x v="0"/>
    <n v="0"/>
    <n v="0"/>
    <n v="0"/>
    <n v="0"/>
    <n v="0"/>
    <n v="0"/>
    <n v="0"/>
  </r>
  <r>
    <x v="2"/>
    <x v="1"/>
    <x v="1"/>
    <x v="2"/>
    <x v="1"/>
    <n v="354074"/>
    <n v="354074"/>
    <x v="0"/>
    <n v="0"/>
    <n v="0"/>
    <n v="0"/>
    <n v="0"/>
    <n v="0"/>
    <n v="354074"/>
    <n v="354074"/>
  </r>
  <r>
    <x v="3"/>
    <x v="1"/>
    <x v="0"/>
    <x v="2"/>
    <x v="1"/>
    <n v="1307799.4612769999"/>
    <n v="1307799.4612769999"/>
    <x v="7"/>
    <n v="0"/>
    <n v="140.71371400000001"/>
    <n v="53.101331999999999"/>
    <n v="0"/>
    <n v="193.815046"/>
    <n v="1407658.7475630001"/>
    <n v="1407658.7475630001"/>
  </r>
  <r>
    <x v="3"/>
    <x v="1"/>
    <x v="1"/>
    <x v="2"/>
    <x v="1"/>
    <n v="4075826.6627399945"/>
    <n v="4075826.6627399945"/>
    <x v="8"/>
    <n v="733747.80411999999"/>
    <n v="0"/>
    <n v="192.45218172"/>
    <n v="422.38565172000006"/>
    <n v="614.83783344000005"/>
    <n v="5937504.8668599939"/>
    <n v="5937504.8668599939"/>
  </r>
  <r>
    <x v="4"/>
    <x v="1"/>
    <x v="0"/>
    <x v="2"/>
    <x v="1"/>
    <n v="1322844.852378"/>
    <n v="1322844.852378"/>
    <x v="0"/>
    <n v="190431.6"/>
    <n v="84.057595000000006"/>
    <n v="80.756765000000001"/>
    <n v="0"/>
    <n v="164.81435999999999"/>
    <n v="1513192.394783"/>
    <n v="1513192.394783"/>
  </r>
  <r>
    <x v="4"/>
    <x v="1"/>
    <x v="1"/>
    <x v="2"/>
    <x v="1"/>
    <n v="3049734.5242599999"/>
    <n v="3049734.5242599999"/>
    <x v="0"/>
    <n v="443417.92187999998"/>
    <n v="0"/>
    <n v="0"/>
    <n v="0"/>
    <n v="0"/>
    <n v="3493152.4461400001"/>
    <n v="3493152.4461400001"/>
  </r>
  <r>
    <x v="0"/>
    <x v="0"/>
    <x v="0"/>
    <x v="3"/>
    <x v="1"/>
    <n v="1554158.076989"/>
    <n v="1554158.076989"/>
    <x v="6"/>
    <n v="8652.4735440000004"/>
    <n v="7557.7510840000004"/>
    <n v="10666.082173999999"/>
    <n v="115.73971899999999"/>
    <n v="18339.572977"/>
    <n v="1764160.7264360001"/>
    <n v="1764160.7264360001"/>
  </r>
  <r>
    <x v="0"/>
    <x v="0"/>
    <x v="1"/>
    <x v="3"/>
    <x v="1"/>
    <n v="987299.10185501317"/>
    <n v="987299.10185501317"/>
    <x v="0"/>
    <n v="91996.403111000007"/>
    <n v="18448.032233999998"/>
    <n v="1202.719243"/>
    <n v="4814.5193939999999"/>
    <n v="24465.270871000001"/>
    <n v="1060847.4727320131"/>
    <n v="1060847.4727320131"/>
  </r>
  <r>
    <x v="1"/>
    <x v="1"/>
    <x v="0"/>
    <x v="3"/>
    <x v="1"/>
    <n v="133696.66667199999"/>
    <n v="133696.66667199999"/>
    <x v="0"/>
    <n v="0"/>
    <n v="70000"/>
    <n v="3935.905182"/>
    <n v="0"/>
    <n v="73935.905182000002"/>
    <n v="63696.666671999999"/>
    <n v="63696.666671999999"/>
  </r>
  <r>
    <x v="1"/>
    <x v="1"/>
    <x v="1"/>
    <x v="3"/>
    <x v="1"/>
    <n v="0"/>
    <n v="0"/>
    <x v="0"/>
    <n v="0"/>
    <n v="0"/>
    <n v="0"/>
    <n v="0"/>
    <n v="0"/>
    <n v="0"/>
    <n v="0"/>
  </r>
  <r>
    <x v="2"/>
    <x v="1"/>
    <x v="0"/>
    <x v="3"/>
    <x v="1"/>
    <n v="0"/>
    <n v="0"/>
    <x v="0"/>
    <n v="0"/>
    <n v="0"/>
    <n v="0"/>
    <n v="0"/>
    <n v="0"/>
    <n v="0"/>
    <n v="0"/>
  </r>
  <r>
    <x v="2"/>
    <x v="1"/>
    <x v="1"/>
    <x v="3"/>
    <x v="1"/>
    <n v="354074"/>
    <n v="354074"/>
    <x v="0"/>
    <n v="0"/>
    <n v="0"/>
    <n v="24785.18"/>
    <n v="0"/>
    <n v="24785.18"/>
    <n v="354074"/>
    <n v="354074"/>
  </r>
  <r>
    <x v="3"/>
    <x v="1"/>
    <x v="0"/>
    <x v="3"/>
    <x v="1"/>
    <n v="1308064.2709999999"/>
    <n v="1308064.2709999999"/>
    <x v="7"/>
    <n v="0"/>
    <n v="405.523437"/>
    <n v="24956.439837999998"/>
    <n v="0"/>
    <n v="25361.963274999998"/>
    <n v="1407658.7475630001"/>
    <n v="1407658.7475630001"/>
  </r>
  <r>
    <x v="3"/>
    <x v="1"/>
    <x v="1"/>
    <x v="3"/>
    <x v="1"/>
    <n v="3773328.4902599948"/>
    <n v="3773328.4902599948"/>
    <x v="8"/>
    <n v="1036245.9766000001"/>
    <n v="0"/>
    <n v="51126.92853836"/>
    <n v="556.30205172000001"/>
    <n v="51683.230590079998"/>
    <n v="5937504.8668599939"/>
    <n v="5937504.8668599939"/>
  </r>
  <r>
    <x v="4"/>
    <x v="1"/>
    <x v="0"/>
    <x v="3"/>
    <x v="1"/>
    <n v="1225805.0575860001"/>
    <n v="1225805.0575860001"/>
    <x v="0"/>
    <n v="287638"/>
    <n v="250.662803"/>
    <n v="243.76515800000001"/>
    <n v="0"/>
    <n v="494.42796099999998"/>
    <n v="1513192.394783"/>
    <n v="1513192.394783"/>
  </r>
  <r>
    <x v="4"/>
    <x v="1"/>
    <x v="1"/>
    <x v="3"/>
    <x v="1"/>
    <n v="2823390.4727400001"/>
    <n v="2823390.4727400001"/>
    <x v="0"/>
    <n v="669761.97340000002"/>
    <n v="0"/>
    <n v="0"/>
    <n v="0"/>
    <n v="0"/>
    <n v="3493152.4461400001"/>
    <n v="3493152.4461400001"/>
  </r>
  <r>
    <x v="0"/>
    <x v="0"/>
    <x v="0"/>
    <x v="4"/>
    <x v="1"/>
    <n v="1764160.7264360001"/>
    <n v="1764160.7264360001"/>
    <x v="0"/>
    <n v="4943.7621360000003"/>
    <n v="1500"/>
    <n v="9576.2999999999993"/>
    <n v="78.016598000000002"/>
    <n v="11154.316597999999"/>
    <n v="1767604.4885720001"/>
    <n v="1767604.4885720001"/>
  </r>
  <r>
    <x v="0"/>
    <x v="0"/>
    <x v="1"/>
    <x v="4"/>
    <x v="1"/>
    <n v="1060847.4727320131"/>
    <n v="1060847.4727320131"/>
    <x v="0"/>
    <n v="-14417.708651000001"/>
    <n v="1965.8041430000001"/>
    <n v="190.66194899999999"/>
    <n v="0"/>
    <n v="2156.4660920000001"/>
    <n v="1044463.9599380132"/>
    <n v="1044463.9599380132"/>
  </r>
  <r>
    <x v="1"/>
    <x v="1"/>
    <x v="0"/>
    <x v="4"/>
    <x v="1"/>
    <n v="63696.666671999999"/>
    <n v="63696.666671999999"/>
    <x v="0"/>
    <n v="0"/>
    <n v="0"/>
    <n v="0"/>
    <n v="0"/>
    <n v="0"/>
    <n v="63696.666671999999"/>
    <n v="63696.666671999999"/>
  </r>
  <r>
    <x v="1"/>
    <x v="1"/>
    <x v="1"/>
    <x v="4"/>
    <x v="1"/>
    <n v="0"/>
    <n v="0"/>
    <x v="0"/>
    <n v="0"/>
    <n v="0"/>
    <n v="0"/>
    <n v="0"/>
    <n v="0"/>
    <n v="0"/>
    <n v="0"/>
  </r>
  <r>
    <x v="2"/>
    <x v="1"/>
    <x v="0"/>
    <x v="4"/>
    <x v="1"/>
    <n v="0"/>
    <n v="0"/>
    <x v="0"/>
    <n v="0"/>
    <n v="0"/>
    <n v="0"/>
    <n v="0"/>
    <n v="0"/>
    <n v="0"/>
    <n v="0"/>
  </r>
  <r>
    <x v="2"/>
    <x v="1"/>
    <x v="1"/>
    <x v="4"/>
    <x v="1"/>
    <n v="354074"/>
    <n v="354074"/>
    <x v="0"/>
    <n v="0"/>
    <n v="0"/>
    <n v="0"/>
    <n v="0"/>
    <n v="0"/>
    <n v="354074"/>
    <n v="354074"/>
  </r>
  <r>
    <x v="3"/>
    <x v="1"/>
    <x v="0"/>
    <x v="4"/>
    <x v="1"/>
    <n v="1407658.7475630001"/>
    <n v="1407658.7475630001"/>
    <x v="0"/>
    <n v="0"/>
    <n v="141.67174"/>
    <n v="52.143306000000003"/>
    <n v="0"/>
    <n v="193.815046"/>
    <n v="1407517.0758229999"/>
    <n v="1407517.0758229999"/>
  </r>
  <r>
    <x v="3"/>
    <x v="1"/>
    <x v="1"/>
    <x v="4"/>
    <x v="1"/>
    <n v="5937504.8668599939"/>
    <n v="5937504.8668599939"/>
    <x v="0"/>
    <n v="-178394.30437999999"/>
    <n v="0"/>
    <n v="0"/>
    <n v="0"/>
    <n v="0"/>
    <n v="5759110.5624799943"/>
    <n v="5759110.5624799943"/>
  </r>
  <r>
    <x v="4"/>
    <x v="1"/>
    <x v="0"/>
    <x v="4"/>
    <x v="1"/>
    <n v="1513192.394783"/>
    <n v="1513192.394783"/>
    <x v="0"/>
    <n v="-45073.4"/>
    <n v="84.54101"/>
    <n v="80.511955999999998"/>
    <n v="0"/>
    <n v="165.052966"/>
    <n v="1468034.453773"/>
    <n v="1468034.453773"/>
  </r>
  <r>
    <x v="4"/>
    <x v="1"/>
    <x v="1"/>
    <x v="4"/>
    <x v="1"/>
    <n v="3493152.4461400001"/>
    <n v="3493152.4461400001"/>
    <x v="0"/>
    <n v="-104952.92462000001"/>
    <n v="0"/>
    <n v="0"/>
    <n v="0"/>
    <n v="0"/>
    <n v="3388199.52152"/>
    <n v="3388199.52152"/>
  </r>
  <r>
    <x v="0"/>
    <x v="0"/>
    <x v="0"/>
    <x v="5"/>
    <x v="1"/>
    <n v="1767604.4885720001"/>
    <n v="1767604.4885720001"/>
    <x v="9"/>
    <n v="3179.3852419999998"/>
    <n v="709.39761799999997"/>
    <n v="131.34288699999999"/>
    <n v="162.52890300000001"/>
    <n v="1003.269408"/>
    <n v="2370072.2954600002"/>
    <n v="2370072.2954600002"/>
  </r>
  <r>
    <x v="0"/>
    <x v="0"/>
    <x v="1"/>
    <x v="5"/>
    <x v="1"/>
    <n v="1044463.9599380132"/>
    <n v="1044463.9599380132"/>
    <x v="0"/>
    <n v="-24951.600233000001"/>
    <n v="0"/>
    <n v="0"/>
    <n v="0"/>
    <n v="0"/>
    <n v="1019512.3597050132"/>
    <n v="1019512.3597050132"/>
  </r>
  <r>
    <x v="1"/>
    <x v="1"/>
    <x v="0"/>
    <x v="5"/>
    <x v="1"/>
    <n v="63696.666671999999"/>
    <n v="63696.666671999999"/>
    <x v="0"/>
    <n v="0"/>
    <n v="0"/>
    <n v="0"/>
    <n v="0"/>
    <n v="0"/>
    <n v="63696.666671999999"/>
    <n v="63696.666671999999"/>
  </r>
  <r>
    <x v="1"/>
    <x v="1"/>
    <x v="1"/>
    <x v="5"/>
    <x v="1"/>
    <n v="0"/>
    <n v="0"/>
    <x v="0"/>
    <n v="0"/>
    <n v="0"/>
    <n v="0"/>
    <n v="0"/>
    <n v="0"/>
    <n v="0"/>
    <n v="0"/>
  </r>
  <r>
    <x v="2"/>
    <x v="1"/>
    <x v="0"/>
    <x v="5"/>
    <x v="1"/>
    <n v="0"/>
    <n v="0"/>
    <x v="0"/>
    <n v="0"/>
    <n v="0"/>
    <n v="0"/>
    <n v="0"/>
    <n v="0"/>
    <n v="0"/>
    <n v="0"/>
  </r>
  <r>
    <x v="2"/>
    <x v="1"/>
    <x v="1"/>
    <x v="5"/>
    <x v="1"/>
    <n v="354074"/>
    <n v="354074"/>
    <x v="0"/>
    <n v="0"/>
    <n v="0"/>
    <n v="0"/>
    <n v="0"/>
    <n v="0"/>
    <n v="354074"/>
    <n v="354074"/>
  </r>
  <r>
    <x v="3"/>
    <x v="1"/>
    <x v="0"/>
    <x v="5"/>
    <x v="1"/>
    <n v="1407517.0758229999"/>
    <n v="1407517.0758229999"/>
    <x v="0"/>
    <n v="0"/>
    <n v="142.50521699999999"/>
    <n v="23283.760635999999"/>
    <n v="0"/>
    <n v="23426.265853000001"/>
    <n v="1407374.570606"/>
    <n v="1407374.570606"/>
  </r>
  <r>
    <x v="3"/>
    <x v="1"/>
    <x v="1"/>
    <x v="5"/>
    <x v="1"/>
    <n v="5759110.5624799943"/>
    <n v="5759110.5624799943"/>
    <x v="10"/>
    <n v="-404825.08510000003"/>
    <n v="0"/>
    <n v="18065.244274000001"/>
    <n v="18943.289199999999"/>
    <n v="37008.533474000003"/>
    <n v="6933401.4773799945"/>
    <n v="6933401.4773799945"/>
  </r>
  <r>
    <x v="4"/>
    <x v="1"/>
    <x v="0"/>
    <x v="5"/>
    <x v="1"/>
    <n v="1468034.453773"/>
    <n v="1468034.453773"/>
    <x v="0"/>
    <n v="-79143"/>
    <n v="84.951319999999996"/>
    <n v="80.880550999999997"/>
    <n v="0"/>
    <n v="165.83187100000001"/>
    <n v="1388806.5024530001"/>
    <n v="1388806.5024530001"/>
  </r>
  <r>
    <x v="4"/>
    <x v="1"/>
    <x v="1"/>
    <x v="5"/>
    <x v="1"/>
    <n v="3388199.52152"/>
    <n v="3388199.52152"/>
    <x v="0"/>
    <n v="-184283.61989999999"/>
    <n v="0"/>
    <n v="0"/>
    <n v="0"/>
    <n v="0"/>
    <n v="3203915.9016200001"/>
    <n v="3203915.9016200001"/>
  </r>
  <r>
    <x v="0"/>
    <x v="0"/>
    <x v="0"/>
    <x v="6"/>
    <x v="1"/>
    <n v="2370072.2954600002"/>
    <n v="2370072.2954600002"/>
    <x v="0"/>
    <n v="-1000.4781"/>
    <n v="598.35346600000003"/>
    <n v="2975.558849"/>
    <n v="336.46840700000001"/>
    <n v="3910.3807219999999"/>
    <n v="2368473.4638939998"/>
    <n v="2368473.4638939998"/>
  </r>
  <r>
    <x v="0"/>
    <x v="0"/>
    <x v="1"/>
    <x v="6"/>
    <x v="1"/>
    <n v="1019512.3597050132"/>
    <n v="1019512.3597050132"/>
    <x v="0"/>
    <n v="4398.8669890000001"/>
    <n v="25160.955733999999"/>
    <n v="6747.2137199999997"/>
    <n v="1464.603599"/>
    <n v="33372.773052999997"/>
    <n v="998750.27096001315"/>
    <n v="998750.27096001315"/>
  </r>
  <r>
    <x v="1"/>
    <x v="1"/>
    <x v="0"/>
    <x v="6"/>
    <x v="1"/>
    <n v="63696.666671999999"/>
    <n v="63696.666671999999"/>
    <x v="0"/>
    <n v="0"/>
    <n v="0"/>
    <n v="0"/>
    <n v="0"/>
    <n v="0"/>
    <n v="63696.666671999999"/>
    <n v="63696.666671999999"/>
  </r>
  <r>
    <x v="1"/>
    <x v="1"/>
    <x v="1"/>
    <x v="6"/>
    <x v="1"/>
    <n v="0"/>
    <n v="0"/>
    <x v="0"/>
    <n v="0"/>
    <n v="0"/>
    <n v="0"/>
    <n v="0"/>
    <n v="0"/>
    <n v="0"/>
    <n v="0"/>
  </r>
  <r>
    <x v="2"/>
    <x v="1"/>
    <x v="0"/>
    <x v="6"/>
    <x v="1"/>
    <n v="0"/>
    <n v="0"/>
    <x v="0"/>
    <n v="0"/>
    <n v="0"/>
    <n v="0"/>
    <n v="0"/>
    <n v="0"/>
    <n v="0"/>
    <n v="0"/>
  </r>
  <r>
    <x v="2"/>
    <x v="1"/>
    <x v="1"/>
    <x v="6"/>
    <x v="1"/>
    <n v="354074"/>
    <n v="354074"/>
    <x v="0"/>
    <n v="0"/>
    <n v="0"/>
    <n v="0"/>
    <n v="0"/>
    <n v="0"/>
    <n v="354074"/>
    <n v="354074"/>
  </r>
  <r>
    <x v="3"/>
    <x v="1"/>
    <x v="0"/>
    <x v="6"/>
    <x v="1"/>
    <n v="1407374.570606"/>
    <n v="1407374.570606"/>
    <x v="11"/>
    <n v="-221.20058750000001"/>
    <n v="143.486423"/>
    <n v="50.77693"/>
    <n v="0"/>
    <n v="194.263353"/>
    <n v="2356965.6074330001"/>
    <n v="2356965.6074330001"/>
  </r>
  <r>
    <x v="3"/>
    <x v="1"/>
    <x v="1"/>
    <x v="6"/>
    <x v="1"/>
    <n v="6933401.4773799945"/>
    <n v="6933401.4773799945"/>
    <x v="0"/>
    <n v="69692.817639999994"/>
    <n v="16191.8745"/>
    <n v="10301.933281209998"/>
    <n v="83.751075"/>
    <n v="26577.558856209998"/>
    <n v="6986902.4205199946"/>
    <n v="6986902.4205199946"/>
  </r>
  <r>
    <x v="4"/>
    <x v="1"/>
    <x v="0"/>
    <x v="6"/>
    <x v="1"/>
    <n v="1388806.5024530001"/>
    <n v="1388806.5024530001"/>
    <x v="0"/>
    <n v="13860.2"/>
    <n v="85.683000000000007"/>
    <n v="78.608395999999999"/>
    <n v="0"/>
    <n v="164.29139599999999"/>
    <n v="1402581.019453"/>
    <n v="1402581.019453"/>
  </r>
  <r>
    <x v="4"/>
    <x v="1"/>
    <x v="1"/>
    <x v="6"/>
    <x v="1"/>
    <n v="3203915.9016200001"/>
    <n v="3203915.9016200001"/>
    <x v="0"/>
    <n v="32273.325860000001"/>
    <n v="0"/>
    <n v="0"/>
    <n v="0"/>
    <n v="0"/>
    <n v="3236189.2274799999"/>
    <n v="3236189.2274799999"/>
  </r>
  <r>
    <x v="0"/>
    <x v="0"/>
    <x v="0"/>
    <x v="7"/>
    <x v="1"/>
    <n v="1764160.7264360001"/>
    <n v="1764160.7264360001"/>
    <x v="9"/>
    <n v="7122.6692780000003"/>
    <n v="2807.751084"/>
    <n v="12683.201736000001"/>
    <n v="577.01390800000001"/>
    <n v="16067.966727999999"/>
    <n v="2368473.4638939998"/>
    <n v="2368473.4638939998"/>
  </r>
  <r>
    <x v="0"/>
    <x v="0"/>
    <x v="1"/>
    <x v="7"/>
    <x v="1"/>
    <n v="1060847.4727320131"/>
    <n v="1060847.4727320131"/>
    <x v="0"/>
    <n v="-34970.441895000004"/>
    <n v="27126.759877"/>
    <n v="6937.875669"/>
    <n v="1464.603599"/>
    <n v="35529.239145"/>
    <n v="998750.27096001315"/>
    <n v="998750.27096001315"/>
  </r>
  <r>
    <x v="1"/>
    <x v="1"/>
    <x v="0"/>
    <x v="7"/>
    <x v="1"/>
    <n v="63696.666671999999"/>
    <n v="63696.666671999999"/>
    <x v="0"/>
    <n v="0"/>
    <n v="0"/>
    <n v="0"/>
    <n v="0"/>
    <n v="0"/>
    <n v="63696.666671999999"/>
    <n v="63696.666671999999"/>
  </r>
  <r>
    <x v="1"/>
    <x v="1"/>
    <x v="1"/>
    <x v="7"/>
    <x v="1"/>
    <n v="0"/>
    <n v="0"/>
    <x v="0"/>
    <n v="0"/>
    <n v="0"/>
    <n v="0"/>
    <n v="0"/>
    <n v="0"/>
    <n v="0"/>
    <n v="0"/>
  </r>
  <r>
    <x v="2"/>
    <x v="1"/>
    <x v="0"/>
    <x v="7"/>
    <x v="1"/>
    <n v="0"/>
    <n v="0"/>
    <x v="0"/>
    <n v="0"/>
    <n v="0"/>
    <n v="0"/>
    <n v="0"/>
    <n v="0"/>
    <n v="0"/>
    <n v="0"/>
  </r>
  <r>
    <x v="2"/>
    <x v="1"/>
    <x v="1"/>
    <x v="7"/>
    <x v="1"/>
    <n v="354074"/>
    <n v="354074"/>
    <x v="0"/>
    <n v="0"/>
    <n v="0"/>
    <n v="0"/>
    <n v="0"/>
    <n v="0"/>
    <n v="354074"/>
    <n v="354074"/>
  </r>
  <r>
    <x v="3"/>
    <x v="1"/>
    <x v="0"/>
    <x v="7"/>
    <x v="1"/>
    <n v="1407658.7475630001"/>
    <n v="1407658.7475630001"/>
    <x v="11"/>
    <n v="-221.20058750000001"/>
    <n v="427.66338000000002"/>
    <n v="23386.680872000001"/>
    <n v="0"/>
    <n v="23814.344251999999"/>
    <n v="2356965.6074330001"/>
    <n v="2356965.6074330001"/>
  </r>
  <r>
    <x v="3"/>
    <x v="1"/>
    <x v="1"/>
    <x v="7"/>
    <x v="1"/>
    <n v="5937504.8668599939"/>
    <n v="5937504.8668599939"/>
    <x v="10"/>
    <n v="-513526.57183999999"/>
    <n v="16191.8745"/>
    <n v="28367.177555210001"/>
    <n v="19027.040274999999"/>
    <n v="63586.092330209998"/>
    <n v="6986902.4205199946"/>
    <n v="6986902.4205199946"/>
  </r>
  <r>
    <x v="4"/>
    <x v="1"/>
    <x v="0"/>
    <x v="7"/>
    <x v="1"/>
    <n v="1513192.394783"/>
    <n v="1513192.394783"/>
    <x v="0"/>
    <n v="-110356.2"/>
    <n v="255.17533"/>
    <n v="240.00090299999999"/>
    <n v="0"/>
    <n v="495.17623300000002"/>
    <n v="1402581.019453"/>
    <n v="1402581.019453"/>
  </r>
  <r>
    <x v="4"/>
    <x v="1"/>
    <x v="1"/>
    <x v="7"/>
    <x v="1"/>
    <n v="3493152.4461400001"/>
    <n v="3493152.4461400001"/>
    <x v="0"/>
    <n v="-256963.21866000001"/>
    <n v="0"/>
    <n v="0"/>
    <n v="0"/>
    <n v="0"/>
    <n v="3236189.2274799999"/>
    <n v="3236189.2274799999"/>
  </r>
  <r>
    <x v="0"/>
    <x v="0"/>
    <x v="0"/>
    <x v="8"/>
    <x v="1"/>
    <n v="2368473.4638939998"/>
    <n v="2368473.4638939998"/>
    <x v="0"/>
    <n v="-4295.5024800000001"/>
    <n v="1500"/>
    <n v="9715.5"/>
    <n v="29.162191"/>
    <n v="11244.662190999999"/>
    <n v="2362677.961414"/>
    <n v="2362677.961414"/>
  </r>
  <r>
    <x v="0"/>
    <x v="0"/>
    <x v="1"/>
    <x v="8"/>
    <x v="1"/>
    <n v="998750.27096001315"/>
    <n v="998750.27096001315"/>
    <x v="0"/>
    <n v="-2004.4129230000001"/>
    <n v="0"/>
    <n v="56411.2575"/>
    <n v="39.45731"/>
    <n v="56450.714809999998"/>
    <n v="996745.85803701321"/>
    <n v="996745.85803701321"/>
  </r>
  <r>
    <x v="1"/>
    <x v="1"/>
    <x v="0"/>
    <x v="8"/>
    <x v="1"/>
    <n v="63696.666671999999"/>
    <n v="63696.666671999999"/>
    <x v="0"/>
    <n v="0"/>
    <n v="0"/>
    <n v="0"/>
    <n v="0"/>
    <n v="0"/>
    <n v="63696.666671999999"/>
    <n v="63696.666671999999"/>
  </r>
  <r>
    <x v="1"/>
    <x v="1"/>
    <x v="1"/>
    <x v="8"/>
    <x v="1"/>
    <n v="0"/>
    <n v="0"/>
    <x v="0"/>
    <n v="0"/>
    <n v="0"/>
    <n v="0"/>
    <n v="0"/>
    <n v="0"/>
    <n v="0"/>
    <n v="0"/>
  </r>
  <r>
    <x v="2"/>
    <x v="1"/>
    <x v="0"/>
    <x v="8"/>
    <x v="1"/>
    <n v="0"/>
    <n v="0"/>
    <x v="0"/>
    <n v="0"/>
    <n v="0"/>
    <n v="0"/>
    <n v="0"/>
    <n v="0"/>
    <n v="0"/>
    <n v="0"/>
  </r>
  <r>
    <x v="2"/>
    <x v="1"/>
    <x v="1"/>
    <x v="8"/>
    <x v="1"/>
    <n v="354074"/>
    <n v="354074"/>
    <x v="0"/>
    <n v="0"/>
    <n v="0"/>
    <n v="0"/>
    <n v="0"/>
    <n v="0"/>
    <n v="354074"/>
    <n v="354074"/>
  </r>
  <r>
    <x v="3"/>
    <x v="1"/>
    <x v="0"/>
    <x v="8"/>
    <x v="1"/>
    <n v="2356965.6074330001"/>
    <n v="2356965.6074330001"/>
    <x v="0"/>
    <n v="-1480.9191874999999"/>
    <n v="144.74738600000001"/>
    <n v="49.788967"/>
    <n v="0"/>
    <n v="194.53635299999999"/>
    <n v="2355339.9408594999"/>
    <n v="2355339.9408594999"/>
  </r>
  <r>
    <x v="3"/>
    <x v="1"/>
    <x v="1"/>
    <x v="8"/>
    <x v="1"/>
    <n v="6986902.4205199946"/>
    <n v="6986902.4205199946"/>
    <x v="0"/>
    <n v="-64273.268799999998"/>
    <n v="762826.9"/>
    <n v="47475.485881120003"/>
    <n v="0"/>
    <n v="810302.38588111999"/>
    <n v="6159802.2517199945"/>
    <n v="6159802.2517199945"/>
  </r>
  <r>
    <x v="4"/>
    <x v="1"/>
    <x v="0"/>
    <x v="8"/>
    <x v="1"/>
    <n v="1402581.019453"/>
    <n v="1402581.019453"/>
    <x v="0"/>
    <n v="-8584"/>
    <n v="87.816235000000006"/>
    <n v="75.111317"/>
    <n v="0"/>
    <n v="162.92755199999999"/>
    <n v="1393909.203218"/>
    <n v="1393909.203218"/>
  </r>
  <r>
    <x v="4"/>
    <x v="1"/>
    <x v="1"/>
    <x v="8"/>
    <x v="1"/>
    <n v="3236189.2274799999"/>
    <n v="3236189.2274799999"/>
    <x v="0"/>
    <n v="-19987.751199999999"/>
    <n v="0"/>
    <n v="0"/>
    <n v="0"/>
    <n v="0"/>
    <n v="3216201.4762800001"/>
    <n v="3216201.4762800001"/>
  </r>
  <r>
    <x v="0"/>
    <x v="0"/>
    <x v="0"/>
    <x v="9"/>
    <x v="1"/>
    <n v="2362677.961414"/>
    <n v="2362677.961414"/>
    <x v="0"/>
    <n v="-2211.9740700000002"/>
    <n v="709.39761799999997"/>
    <n v="5413.8139950000004"/>
    <n v="30.028214999999999"/>
    <n v="6153.2398279999998"/>
    <n v="2359756.5897260001"/>
    <n v="2359756.5897260001"/>
  </r>
  <r>
    <x v="0"/>
    <x v="0"/>
    <x v="1"/>
    <x v="9"/>
    <x v="1"/>
    <n v="996745.85803701321"/>
    <n v="996745.85803701321"/>
    <x v="0"/>
    <n v="1519.874421"/>
    <n v="11148.306455"/>
    <n v="669.58964000000003"/>
    <n v="227.894792"/>
    <n v="12045.790886999999"/>
    <n v="987117.42600301316"/>
    <n v="987117.42600301316"/>
  </r>
  <r>
    <x v="1"/>
    <x v="1"/>
    <x v="0"/>
    <x v="9"/>
    <x v="1"/>
    <n v="63696.666671999999"/>
    <n v="63696.666671999999"/>
    <x v="0"/>
    <n v="0"/>
    <n v="4444.4444439999997"/>
    <n v="2156.9956069999998"/>
    <n v="0"/>
    <n v="6601.4400509999996"/>
    <n v="59252.222227999999"/>
    <n v="59252.222227999999"/>
  </r>
  <r>
    <x v="1"/>
    <x v="1"/>
    <x v="1"/>
    <x v="9"/>
    <x v="1"/>
    <n v="0"/>
    <n v="0"/>
    <x v="0"/>
    <n v="0"/>
    <n v="0"/>
    <n v="0"/>
    <n v="0"/>
    <n v="0"/>
    <n v="0"/>
    <n v="0"/>
  </r>
  <r>
    <x v="2"/>
    <x v="1"/>
    <x v="0"/>
    <x v="9"/>
    <x v="1"/>
    <n v="0"/>
    <n v="0"/>
    <x v="0"/>
    <n v="0"/>
    <n v="0"/>
    <n v="0"/>
    <n v="0"/>
    <n v="0"/>
    <n v="0"/>
    <n v="0"/>
  </r>
  <r>
    <x v="2"/>
    <x v="1"/>
    <x v="1"/>
    <x v="9"/>
    <x v="1"/>
    <n v="354074"/>
    <n v="354074"/>
    <x v="0"/>
    <n v="0"/>
    <n v="0"/>
    <n v="0"/>
    <n v="0"/>
    <n v="0"/>
    <n v="354074"/>
    <n v="354074"/>
  </r>
  <r>
    <x v="3"/>
    <x v="1"/>
    <x v="0"/>
    <x v="9"/>
    <x v="1"/>
    <n v="2355339.9408594999"/>
    <n v="2355339.9408594999"/>
    <x v="0"/>
    <n v="-708.59171249999997"/>
    <n v="146.87972300000001"/>
    <n v="23710.134107999998"/>
    <n v="0"/>
    <n v="23857.013831"/>
    <n v="2354484.469424"/>
    <n v="2354484.469424"/>
  </r>
  <r>
    <x v="3"/>
    <x v="1"/>
    <x v="1"/>
    <x v="9"/>
    <x v="1"/>
    <n v="6159802.2517199945"/>
    <n v="6159802.2517199945"/>
    <x v="0"/>
    <n v="20345.227470000002"/>
    <n v="0"/>
    <n v="0"/>
    <n v="0"/>
    <n v="0"/>
    <n v="6180147.4791899938"/>
    <n v="6180147.4791899938"/>
  </r>
  <r>
    <x v="4"/>
    <x v="1"/>
    <x v="0"/>
    <x v="9"/>
    <x v="1"/>
    <n v="1393909.203218"/>
    <n v="1393909.203218"/>
    <x v="0"/>
    <n v="4562.1000000000004"/>
    <n v="89.581868"/>
    <n v="65.784934000000007"/>
    <n v="0"/>
    <n v="155.36680200000001"/>
    <n v="1398381.72135"/>
    <n v="1398381.72135"/>
  </r>
  <r>
    <x v="4"/>
    <x v="1"/>
    <x v="1"/>
    <x v="9"/>
    <x v="1"/>
    <n v="3216201.4762800001"/>
    <n v="3216201.4762800001"/>
    <x v="0"/>
    <n v="10622.80053"/>
    <n v="0"/>
    <n v="0"/>
    <n v="0"/>
    <n v="0"/>
    <n v="3226824.2768100002"/>
    <n v="3226824.2768100002"/>
  </r>
  <r>
    <x v="0"/>
    <x v="0"/>
    <x v="0"/>
    <x v="11"/>
    <x v="1"/>
    <n v="2368473.4638939998"/>
    <n v="2368473.4638939998"/>
    <x v="0"/>
    <n v="-6567.3304799999996"/>
    <n v="2807.751084"/>
    <n v="15535.947784"/>
    <n v="169.58984000000001"/>
    <n v="18513.288708"/>
    <n v="2359098.3823299999"/>
    <n v="2359098.3823299999"/>
  </r>
  <r>
    <x v="0"/>
    <x v="0"/>
    <x v="1"/>
    <x v="11"/>
    <x v="1"/>
    <n v="998750.27096001315"/>
    <n v="998750.27096001315"/>
    <x v="0"/>
    <n v="12331.393389999999"/>
    <n v="13021.417288000001"/>
    <n v="57208.014968000003"/>
    <n v="267.352102"/>
    <n v="70496.784358000004"/>
    <n v="998060.24706201314"/>
    <n v="998060.24706201314"/>
  </r>
  <r>
    <x v="1"/>
    <x v="1"/>
    <x v="0"/>
    <x v="11"/>
    <x v="1"/>
    <n v="63696.666671999999"/>
    <n v="63696.666671999999"/>
    <x v="0"/>
    <n v="0"/>
    <n v="4444.4444439999997"/>
    <n v="2156.9956069999998"/>
    <n v="0"/>
    <n v="6601.4400509999996"/>
    <n v="59252.222227999999"/>
    <n v="59252.222227999999"/>
  </r>
  <r>
    <x v="1"/>
    <x v="1"/>
    <x v="1"/>
    <x v="11"/>
    <x v="1"/>
    <n v="0"/>
    <n v="0"/>
    <x v="0"/>
    <n v="0"/>
    <n v="0"/>
    <n v="0"/>
    <n v="0"/>
    <n v="0"/>
    <n v="0"/>
    <n v="0"/>
  </r>
  <r>
    <x v="2"/>
    <x v="1"/>
    <x v="0"/>
    <x v="11"/>
    <x v="1"/>
    <n v="0"/>
    <n v="0"/>
    <x v="0"/>
    <n v="0"/>
    <n v="0"/>
    <n v="0"/>
    <n v="0"/>
    <n v="0"/>
    <n v="0"/>
    <n v="0"/>
  </r>
  <r>
    <x v="2"/>
    <x v="1"/>
    <x v="1"/>
    <x v="11"/>
    <x v="1"/>
    <n v="354074"/>
    <n v="354074"/>
    <x v="0"/>
    <n v="0"/>
    <n v="0"/>
    <n v="0"/>
    <n v="0"/>
    <n v="0"/>
    <n v="354074"/>
    <n v="354074"/>
  </r>
  <r>
    <x v="3"/>
    <x v="1"/>
    <x v="0"/>
    <x v="11"/>
    <x v="1"/>
    <n v="2356965.6074330001"/>
    <n v="2356965.6074330001"/>
    <x v="0"/>
    <n v="-2211.4060089999998"/>
    <n v="439.10828400000003"/>
    <n v="35406.916079000002"/>
    <n v="0"/>
    <n v="35846.024363000004"/>
    <n v="2354315.0931400005"/>
    <n v="2354315.0931400005"/>
  </r>
  <r>
    <x v="3"/>
    <x v="1"/>
    <x v="1"/>
    <x v="11"/>
    <x v="1"/>
    <n v="6986902.4205199946"/>
    <n v="6986902.4205199946"/>
    <x v="0"/>
    <n v="154178.04221000001"/>
    <n v="762826.9"/>
    <n v="83286.482709610005"/>
    <n v="85.799250000000001"/>
    <n v="846199.18195961008"/>
    <n v="6378253.5627299938"/>
    <n v="6378253.5627299938"/>
  </r>
  <r>
    <x v="4"/>
    <x v="1"/>
    <x v="0"/>
    <x v="11"/>
    <x v="1"/>
    <n v="1402581.019453"/>
    <n v="1402581.019453"/>
    <x v="0"/>
    <n v="40400.300000000003"/>
    <n v="267.70794599999999"/>
    <n v="203.78932"/>
    <n v="0"/>
    <n v="471.49726599999997"/>
    <n v="1442713.6115070002"/>
    <n v="1442713.6115070002"/>
  </r>
  <r>
    <x v="4"/>
    <x v="1"/>
    <x v="1"/>
    <x v="11"/>
    <x v="1"/>
    <n v="3236189.2274799999"/>
    <n v="3236189.2274799999"/>
    <x v="0"/>
    <n v="94071.661789999998"/>
    <n v="0"/>
    <n v="0"/>
    <n v="0"/>
    <n v="0"/>
    <n v="3330260.8892699997"/>
    <n v="3330260.8892699997"/>
  </r>
  <r>
    <x v="5"/>
    <x v="1"/>
    <x v="0"/>
    <x v="11"/>
    <x v="1"/>
    <n v="0"/>
    <n v="0"/>
    <x v="0"/>
    <n v="0"/>
    <n v="0"/>
    <n v="0"/>
    <n v="2722.72"/>
    <n v="2722.72"/>
    <n v="0"/>
    <n v="0"/>
  </r>
  <r>
    <x v="5"/>
    <x v="1"/>
    <x v="1"/>
    <x v="11"/>
    <x v="1"/>
    <n v="0"/>
    <n v="0"/>
    <x v="0"/>
    <n v="0"/>
    <n v="0"/>
    <n v="0"/>
    <n v="0.31828962"/>
    <n v="0.31828962"/>
    <n v="0"/>
    <n v="0"/>
  </r>
  <r>
    <x v="0"/>
    <x v="0"/>
    <x v="0"/>
    <x v="16"/>
    <x v="1"/>
    <n v="1554158.076989"/>
    <n v="1554158.076989"/>
    <x v="12"/>
    <n v="11332.408412000001"/>
    <n v="15981.004336"/>
    <n v="79532.290710000001"/>
    <n v="950.38289799999995"/>
    <n v="96463.677943999995"/>
    <n v="2358415.227316"/>
    <n v="2358415.227316"/>
  </r>
  <r>
    <x v="0"/>
    <x v="0"/>
    <x v="1"/>
    <x v="16"/>
    <x v="1"/>
    <n v="987299.10185501317"/>
    <n v="987299.10185501317"/>
    <x v="13"/>
    <n v="23110.409542000001"/>
    <n v="81708.691659999997"/>
    <n v="70117.354884999993"/>
    <n v="8572.2443550000007"/>
    <n v="160398.29089999999"/>
    <n v="1005572.6197370131"/>
    <n v="1005572.6197370131"/>
  </r>
  <r>
    <x v="1"/>
    <x v="1"/>
    <x v="0"/>
    <x v="16"/>
    <x v="1"/>
    <n v="133696.66667199999"/>
    <n v="133696.66667199999"/>
    <x v="14"/>
    <n v="0"/>
    <n v="74444.444443999993"/>
    <n v="6092.9007890000003"/>
    <n v="0"/>
    <n v="80537.345233"/>
    <n v="64077.800152999996"/>
    <n v="64077.800152999996"/>
  </r>
  <r>
    <x v="1"/>
    <x v="1"/>
    <x v="1"/>
    <x v="16"/>
    <x v="1"/>
    <n v="0"/>
    <n v="0"/>
    <x v="0"/>
    <n v="0"/>
    <n v="0"/>
    <n v="0"/>
    <n v="0"/>
    <n v="0"/>
    <n v="0"/>
    <n v="0"/>
  </r>
  <r>
    <x v="2"/>
    <x v="1"/>
    <x v="0"/>
    <x v="16"/>
    <x v="1"/>
    <n v="0"/>
    <n v="0"/>
    <x v="0"/>
    <n v="0"/>
    <n v="0"/>
    <n v="0"/>
    <n v="0"/>
    <n v="0"/>
    <n v="0"/>
    <n v="0"/>
  </r>
  <r>
    <x v="2"/>
    <x v="1"/>
    <x v="1"/>
    <x v="16"/>
    <x v="1"/>
    <n v="354074"/>
    <n v="354074"/>
    <x v="0"/>
    <n v="0"/>
    <n v="0"/>
    <n v="24785.18"/>
    <n v="0"/>
    <n v="24785.18"/>
    <n v="354074"/>
    <n v="354074"/>
  </r>
  <r>
    <x v="3"/>
    <x v="1"/>
    <x v="0"/>
    <x v="16"/>
    <x v="1"/>
    <n v="1308064.2709999999"/>
    <n v="1308064.2709999999"/>
    <x v="15"/>
    <n v="-1721.9153530000001"/>
    <n v="1723.6240769999999"/>
    <n v="109647.99366199999"/>
    <n v="0"/>
    <n v="111371.61773899999"/>
    <n v="2354574.4554074998"/>
    <n v="2354574.4554074998"/>
  </r>
  <r>
    <x v="3"/>
    <x v="1"/>
    <x v="1"/>
    <x v="16"/>
    <x v="1"/>
    <n v="3773328.4902599948"/>
    <n v="3773328.4902599948"/>
    <x v="16"/>
    <n v="-29815.24626"/>
    <n v="969856.00150000001"/>
    <n v="205852.24538439998"/>
    <n v="19669.141576720001"/>
    <n v="1195377.38846112"/>
    <n v="5480703.6424999945"/>
    <n v="5480703.6424999945"/>
  </r>
  <r>
    <x v="4"/>
    <x v="1"/>
    <x v="0"/>
    <x v="16"/>
    <x v="1"/>
    <n v="1225805.0575860001"/>
    <n v="1225805.0575860001"/>
    <x v="0"/>
    <n v="57483.199999999997"/>
    <n v="1046.3293699999999"/>
    <n v="848.77166699999998"/>
    <n v="0"/>
    <n v="1895.1010369999999"/>
    <n v="1282241.9282160001"/>
    <n v="1282241.9282160001"/>
  </r>
  <r>
    <x v="4"/>
    <x v="1"/>
    <x v="1"/>
    <x v="16"/>
    <x v="1"/>
    <n v="2823390.4727400001"/>
    <n v="2823390.4727400001"/>
    <x v="0"/>
    <n v="133849.00975999999"/>
    <n v="0"/>
    <n v="0"/>
    <n v="0"/>
    <n v="0"/>
    <n v="2957239.4824999999"/>
    <n v="2957239.4824999999"/>
  </r>
  <r>
    <x v="5"/>
    <x v="1"/>
    <x v="0"/>
    <x v="16"/>
    <x v="1"/>
    <n v="0"/>
    <n v="0"/>
    <x v="0"/>
    <n v="0"/>
    <n v="0"/>
    <n v="0"/>
    <n v="2722.72"/>
    <n v="2722.72"/>
    <n v="0"/>
    <n v="0"/>
  </r>
  <r>
    <x v="5"/>
    <x v="1"/>
    <x v="1"/>
    <x v="16"/>
    <x v="1"/>
    <n v="0"/>
    <n v="0"/>
    <x v="0"/>
    <n v="0"/>
    <n v="0"/>
    <n v="0"/>
    <n v="1.51366654"/>
    <n v="1.51366654"/>
    <n v="0"/>
    <n v="0"/>
  </r>
  <r>
    <x v="0"/>
    <x v="0"/>
    <x v="0"/>
    <x v="0"/>
    <x v="2"/>
    <n v="2358415.227316"/>
    <n v="2358415.227316"/>
    <x v="0"/>
    <n v="1480.62021"/>
    <n v="0"/>
    <n v="7969.8"/>
    <n v="30.006848999999999"/>
    <n v="7999.8068489999996"/>
    <n v="2359895.8475259999"/>
    <n v="2359895.8475259999"/>
  </r>
  <r>
    <x v="0"/>
    <x v="0"/>
    <x v="1"/>
    <x v="0"/>
    <x v="2"/>
    <n v="1005572.6197370131"/>
    <n v="1005572.6197370131"/>
    <x v="0"/>
    <n v="12756.774864000001"/>
    <n v="0"/>
    <n v="0"/>
    <n v="177.69922800000001"/>
    <n v="177.69922800000001"/>
    <n v="1018329.3946010132"/>
    <n v="1018329.3946010132"/>
  </r>
  <r>
    <x v="1"/>
    <x v="1"/>
    <x v="0"/>
    <x v="0"/>
    <x v="2"/>
    <n v="64077.800152999996"/>
    <n v="64077.800152999996"/>
    <x v="0"/>
    <n v="0"/>
    <n v="0"/>
    <n v="0"/>
    <n v="0"/>
    <n v="0"/>
    <n v="64077.800152999996"/>
    <n v="64077.800152999996"/>
  </r>
  <r>
    <x v="1"/>
    <x v="1"/>
    <x v="1"/>
    <x v="0"/>
    <x v="2"/>
    <n v="0"/>
    <n v="0"/>
    <x v="0"/>
    <n v="0"/>
    <n v="0"/>
    <n v="0"/>
    <n v="0"/>
    <n v="0"/>
    <n v="0"/>
    <n v="0"/>
  </r>
  <r>
    <x v="2"/>
    <x v="1"/>
    <x v="0"/>
    <x v="0"/>
    <x v="2"/>
    <n v="0"/>
    <n v="0"/>
    <x v="0"/>
    <n v="0"/>
    <n v="0"/>
    <n v="0"/>
    <n v="0"/>
    <n v="0"/>
    <n v="0"/>
    <n v="0"/>
  </r>
  <r>
    <x v="2"/>
    <x v="1"/>
    <x v="1"/>
    <x v="0"/>
    <x v="2"/>
    <n v="354074"/>
    <n v="354074"/>
    <x v="0"/>
    <n v="0"/>
    <n v="0"/>
    <n v="24853.08460274"/>
    <n v="0"/>
    <n v="24853.08460274"/>
    <n v="354074"/>
    <n v="354074"/>
  </r>
  <r>
    <x v="3"/>
    <x v="1"/>
    <x v="0"/>
    <x v="0"/>
    <x v="2"/>
    <n v="2354574.4554074998"/>
    <n v="2354574.4554074998"/>
    <x v="0"/>
    <n v="578.72072349999996"/>
    <n v="152.44873999999999"/>
    <n v="30.730578999999999"/>
    <n v="0"/>
    <n v="183.17931899999999"/>
    <n v="2355000.7273909999"/>
    <n v="2355000.7273909999"/>
  </r>
  <r>
    <x v="3"/>
    <x v="1"/>
    <x v="1"/>
    <x v="0"/>
    <x v="2"/>
    <n v="5480703.6424999945"/>
    <n v="5480703.6424999945"/>
    <x v="0"/>
    <n v="202718.17464000001"/>
    <n v="0"/>
    <n v="18271.452720380003"/>
    <n v="139.0992"/>
    <n v="18410.55192038"/>
    <n v="5683421.8171399944"/>
    <n v="5683421.8171399944"/>
  </r>
  <r>
    <x v="4"/>
    <x v="1"/>
    <x v="0"/>
    <x v="0"/>
    <x v="2"/>
    <n v="1282241.9282160001"/>
    <n v="1282241.9282160001"/>
    <x v="0"/>
    <n v="46975.199999999997"/>
    <n v="92.305655999999999"/>
    <n v="49.56073"/>
    <n v="0"/>
    <n v="141.86638600000001"/>
    <n v="1329124.82256"/>
    <n v="1329124.82256"/>
  </r>
  <r>
    <x v="4"/>
    <x v="1"/>
    <x v="1"/>
    <x v="0"/>
    <x v="2"/>
    <n v="2957239.4824999999"/>
    <n v="2957239.4824999999"/>
    <x v="0"/>
    <n v="109381.24536"/>
    <n v="0"/>
    <n v="0"/>
    <n v="0"/>
    <n v="0"/>
    <n v="3066620.72786"/>
    <n v="3066620.72786"/>
  </r>
  <r>
    <x v="5"/>
    <x v="1"/>
    <x v="0"/>
    <x v="0"/>
    <x v="2"/>
    <n v="0"/>
    <n v="0"/>
    <x v="0"/>
    <n v="0"/>
    <n v="0"/>
    <n v="0"/>
    <n v="0"/>
    <n v="0"/>
    <n v="0"/>
    <n v="0"/>
  </r>
  <r>
    <x v="5"/>
    <x v="1"/>
    <x v="1"/>
    <x v="0"/>
    <x v="2"/>
    <n v="0"/>
    <n v="0"/>
    <x v="0"/>
    <n v="0"/>
    <n v="0"/>
    <n v="0"/>
    <n v="0"/>
    <n v="0"/>
    <n v="0"/>
    <n v="0"/>
  </r>
  <r>
    <x v="0"/>
    <x v="0"/>
    <x v="0"/>
    <x v="1"/>
    <x v="2"/>
    <n v="2359895.8475259999"/>
    <n v="2359895.8475259999"/>
    <x v="17"/>
    <n v="4790.1514699999998"/>
    <n v="1959.397618"/>
    <n v="2987.0680499999999"/>
    <n v="30.135047"/>
    <n v="4976.6007149999996"/>
    <n v="3319559.1837579999"/>
    <n v="3319559.1837579999"/>
  </r>
  <r>
    <x v="0"/>
    <x v="0"/>
    <x v="1"/>
    <x v="1"/>
    <x v="2"/>
    <n v="1018329.3946010132"/>
    <n v="1018329.3946010132"/>
    <x v="0"/>
    <n v="6269.8808049999998"/>
    <n v="10445.781875000001"/>
    <n v="269.62791399999998"/>
    <n v="182.81379999999999"/>
    <n v="10898.223588999999"/>
    <n v="1014153.4935310131"/>
    <n v="1014153.4935310131"/>
  </r>
  <r>
    <x v="1"/>
    <x v="1"/>
    <x v="0"/>
    <x v="1"/>
    <x v="2"/>
    <n v="64077.800152999996"/>
    <n v="64077.800152999996"/>
    <x v="0"/>
    <n v="0"/>
    <n v="8888.8888879999995"/>
    <n v="1513.7249999999999"/>
    <n v="0"/>
    <n v="10402.613888"/>
    <n v="55188.911265000002"/>
    <n v="55188.911265000002"/>
  </r>
  <r>
    <x v="1"/>
    <x v="1"/>
    <x v="1"/>
    <x v="1"/>
    <x v="2"/>
    <n v="0"/>
    <n v="0"/>
    <x v="0"/>
    <n v="0"/>
    <n v="0"/>
    <n v="0"/>
    <n v="0"/>
    <n v="0"/>
    <n v="0"/>
    <n v="0"/>
  </r>
  <r>
    <x v="2"/>
    <x v="1"/>
    <x v="0"/>
    <x v="1"/>
    <x v="2"/>
    <n v="0"/>
    <n v="0"/>
    <x v="0"/>
    <n v="0"/>
    <n v="0"/>
    <n v="0"/>
    <n v="0"/>
    <n v="0"/>
    <n v="0"/>
    <n v="0"/>
  </r>
  <r>
    <x v="2"/>
    <x v="1"/>
    <x v="1"/>
    <x v="1"/>
    <x v="2"/>
    <n v="354074"/>
    <n v="354074"/>
    <x v="0"/>
    <n v="0"/>
    <n v="0"/>
    <n v="0"/>
    <n v="0"/>
    <n v="0"/>
    <n v="354074"/>
    <n v="354074"/>
  </r>
  <r>
    <x v="3"/>
    <x v="1"/>
    <x v="0"/>
    <x v="1"/>
    <x v="2"/>
    <n v="2355000.7273909999"/>
    <n v="2355000.7273909999"/>
    <x v="0"/>
    <n v="1555.452538"/>
    <n v="153.282093"/>
    <n v="29.466085"/>
    <n v="0"/>
    <n v="182.748178"/>
    <n v="2356402.8978360002"/>
    <n v="2356402.8978360002"/>
  </r>
  <r>
    <x v="3"/>
    <x v="1"/>
    <x v="1"/>
    <x v="1"/>
    <x v="2"/>
    <n v="5683421.8171399944"/>
    <n v="5683421.8171399944"/>
    <x v="0"/>
    <n v="103674.31537"/>
    <n v="0"/>
    <n v="0"/>
    <n v="0"/>
    <n v="0"/>
    <n v="5787096.1325099943"/>
    <n v="5787096.1325099943"/>
  </r>
  <r>
    <x v="4"/>
    <x v="1"/>
    <x v="0"/>
    <x v="1"/>
    <x v="2"/>
    <n v="1329124.82256"/>
    <n v="1329124.82256"/>
    <x v="0"/>
    <n v="24024.1"/>
    <n v="93.520066"/>
    <n v="48.197183000000003"/>
    <n v="0"/>
    <n v="141.71724900000001"/>
    <n v="1353055.402494"/>
    <n v="1353055.402494"/>
  </r>
  <r>
    <x v="4"/>
    <x v="1"/>
    <x v="1"/>
    <x v="1"/>
    <x v="2"/>
    <n v="3066620.72786"/>
    <n v="3066620.72786"/>
    <x v="0"/>
    <n v="55939.857129999997"/>
    <n v="0"/>
    <n v="0"/>
    <n v="0"/>
    <n v="0"/>
    <n v="3122560.5849899999"/>
    <n v="3122560.5849899999"/>
  </r>
  <r>
    <x v="5"/>
    <x v="1"/>
    <x v="0"/>
    <x v="1"/>
    <x v="2"/>
    <n v="0"/>
    <n v="0"/>
    <x v="0"/>
    <n v="0"/>
    <n v="0"/>
    <n v="0"/>
    <n v="0"/>
    <n v="0"/>
    <n v="0"/>
    <n v="0"/>
  </r>
  <r>
    <x v="5"/>
    <x v="1"/>
    <x v="1"/>
    <x v="1"/>
    <x v="2"/>
    <n v="0"/>
    <n v="0"/>
    <x v="0"/>
    <n v="0"/>
    <n v="0"/>
    <n v="0"/>
    <n v="0"/>
    <n v="0"/>
    <n v="0"/>
    <n v="0"/>
  </r>
  <r>
    <x v="0"/>
    <x v="0"/>
    <x v="0"/>
    <x v="2"/>
    <x v="2"/>
    <n v="3319559.1837579999"/>
    <n v="3319559.1837579999"/>
    <x v="0"/>
    <n v="10257.61613"/>
    <n v="848.35346600000003"/>
    <n v="1278.005159"/>
    <n v="425.51246400000002"/>
    <n v="2551.8710890000002"/>
    <n v="3328968.4464219999"/>
    <n v="3328968.4464219999"/>
  </r>
  <r>
    <x v="0"/>
    <x v="0"/>
    <x v="1"/>
    <x v="2"/>
    <x v="2"/>
    <n v="1014153.4935310131"/>
    <n v="1014153.4935310131"/>
    <x v="0"/>
    <n v="5007.4895749999996"/>
    <n v="0"/>
    <n v="0"/>
    <n v="0"/>
    <n v="0"/>
    <n v="1019160.9831060132"/>
    <n v="1019160.9831060132"/>
  </r>
  <r>
    <x v="1"/>
    <x v="1"/>
    <x v="0"/>
    <x v="2"/>
    <x v="2"/>
    <n v="55188.911265000002"/>
    <n v="55188.911265000002"/>
    <x v="0"/>
    <n v="0"/>
    <n v="0"/>
    <n v="0"/>
    <n v="0"/>
    <n v="0"/>
    <n v="55188.911265000002"/>
    <n v="55188.911265000002"/>
  </r>
  <r>
    <x v="1"/>
    <x v="1"/>
    <x v="1"/>
    <x v="2"/>
    <x v="2"/>
    <n v="0"/>
    <n v="0"/>
    <x v="0"/>
    <n v="0"/>
    <n v="0"/>
    <n v="0"/>
    <n v="0"/>
    <n v="0"/>
    <n v="0"/>
    <n v="0"/>
  </r>
  <r>
    <x v="2"/>
    <x v="1"/>
    <x v="0"/>
    <x v="2"/>
    <x v="2"/>
    <n v="0"/>
    <n v="0"/>
    <x v="0"/>
    <n v="0"/>
    <n v="0"/>
    <n v="0"/>
    <n v="0"/>
    <n v="0"/>
    <n v="0"/>
    <n v="0"/>
  </r>
  <r>
    <x v="2"/>
    <x v="1"/>
    <x v="1"/>
    <x v="2"/>
    <x v="2"/>
    <n v="354074"/>
    <n v="354074"/>
    <x v="0"/>
    <n v="0"/>
    <n v="0"/>
    <n v="0"/>
    <n v="0"/>
    <n v="0"/>
    <n v="354074"/>
    <n v="354074"/>
  </r>
  <r>
    <x v="3"/>
    <x v="1"/>
    <x v="0"/>
    <x v="2"/>
    <x v="2"/>
    <n v="2356402.8978360002"/>
    <n v="2356402.8978360002"/>
    <x v="0"/>
    <n v="2305.1350714999999"/>
    <n v="154.01196899999999"/>
    <n v="26461.794336999999"/>
    <n v="0"/>
    <n v="26615.806305999999"/>
    <n v="2358554.0209384998"/>
    <n v="2358554.0209384998"/>
  </r>
  <r>
    <x v="3"/>
    <x v="1"/>
    <x v="1"/>
    <x v="2"/>
    <x v="2"/>
    <n v="5787096.1325099943"/>
    <n v="5787096.1325099943"/>
    <x v="0"/>
    <n v="86589.529070000004"/>
    <n v="0"/>
    <n v="31664.685579369998"/>
    <n v="0"/>
    <n v="31664.685579369998"/>
    <n v="5873685.6615799945"/>
    <n v="5873685.6615799945"/>
  </r>
  <r>
    <x v="4"/>
    <x v="1"/>
    <x v="0"/>
    <x v="2"/>
    <x v="2"/>
    <n v="1353055.402494"/>
    <n v="1353055.402494"/>
    <x v="0"/>
    <n v="20065.099999999999"/>
    <n v="92.321354999999997"/>
    <n v="49.199660999999999"/>
    <n v="0"/>
    <n v="141.521016"/>
    <n v="1373028.181139"/>
    <n v="1373028.181139"/>
  </r>
  <r>
    <x v="4"/>
    <x v="1"/>
    <x v="1"/>
    <x v="2"/>
    <x v="2"/>
    <n v="3122560.5849899999"/>
    <n v="3122560.5849899999"/>
    <x v="0"/>
    <n v="46721.368430000002"/>
    <n v="0"/>
    <n v="0"/>
    <n v="0"/>
    <n v="0"/>
    <n v="3169281.9534200002"/>
    <n v="3169281.9534200002"/>
  </r>
  <r>
    <x v="5"/>
    <x v="1"/>
    <x v="0"/>
    <x v="2"/>
    <x v="2"/>
    <n v="0"/>
    <n v="0"/>
    <x v="0"/>
    <n v="0"/>
    <n v="0"/>
    <n v="0"/>
    <n v="0"/>
    <n v="0"/>
    <n v="0"/>
    <n v="0"/>
  </r>
  <r>
    <x v="5"/>
    <x v="1"/>
    <x v="1"/>
    <x v="2"/>
    <x v="2"/>
    <n v="0"/>
    <n v="0"/>
    <x v="0"/>
    <n v="0"/>
    <n v="0"/>
    <n v="0"/>
    <n v="0.71296054000000009"/>
    <n v="0.71296054000000009"/>
    <n v="0"/>
    <n v="0"/>
  </r>
  <r>
    <x v="0"/>
    <x v="0"/>
    <x v="0"/>
    <x v="3"/>
    <x v="2"/>
    <n v="2358415.227316"/>
    <n v="2358415.227316"/>
    <x v="17"/>
    <n v="16528.38781"/>
    <n v="2807.751084"/>
    <n v="12234.873208999999"/>
    <n v="485.65436"/>
    <n v="15528.278652999999"/>
    <n v="3328968.4464219999"/>
    <n v="3328968.4464219999"/>
  </r>
  <r>
    <x v="0"/>
    <x v="0"/>
    <x v="1"/>
    <x v="3"/>
    <x v="2"/>
    <n v="1005572.6197370131"/>
    <n v="1005572.6197370131"/>
    <x v="0"/>
    <n v="24034.145243999999"/>
    <n v="10445.781875000001"/>
    <n v="269.62791399999998"/>
    <n v="360.51302800000002"/>
    <n v="11075.922817000001"/>
    <n v="1019160.9831060132"/>
    <n v="1019160.9831060132"/>
  </r>
  <r>
    <x v="1"/>
    <x v="1"/>
    <x v="0"/>
    <x v="3"/>
    <x v="2"/>
    <n v="64077.800152999996"/>
    <n v="64077.800152999996"/>
    <x v="0"/>
    <n v="0"/>
    <n v="8888.8888879999995"/>
    <n v="1513.7249999999999"/>
    <n v="0"/>
    <n v="10402.613888"/>
    <n v="55188.911265000002"/>
    <n v="55188.911265000002"/>
  </r>
  <r>
    <x v="1"/>
    <x v="1"/>
    <x v="1"/>
    <x v="3"/>
    <x v="2"/>
    <n v="0"/>
    <n v="0"/>
    <x v="0"/>
    <n v="0"/>
    <n v="0"/>
    <n v="0"/>
    <n v="0"/>
    <n v="0"/>
    <n v="0"/>
    <n v="0"/>
  </r>
  <r>
    <x v="2"/>
    <x v="1"/>
    <x v="0"/>
    <x v="3"/>
    <x v="2"/>
    <n v="0"/>
    <n v="0"/>
    <x v="0"/>
    <n v="0"/>
    <n v="0"/>
    <n v="0"/>
    <n v="0"/>
    <n v="0"/>
    <n v="0"/>
    <n v="0"/>
  </r>
  <r>
    <x v="2"/>
    <x v="1"/>
    <x v="1"/>
    <x v="3"/>
    <x v="2"/>
    <n v="354074"/>
    <n v="354074"/>
    <x v="0"/>
    <n v="0"/>
    <n v="0"/>
    <n v="24853.08460274"/>
    <n v="0"/>
    <n v="24853.08460274"/>
    <n v="354074"/>
    <n v="354074"/>
  </r>
  <r>
    <x v="3"/>
    <x v="1"/>
    <x v="0"/>
    <x v="3"/>
    <x v="2"/>
    <n v="2354574.4554074998"/>
    <n v="2354574.4554074998"/>
    <x v="0"/>
    <n v="4439.3083329999999"/>
    <n v="459.74280199999998"/>
    <n v="26521.991000999999"/>
    <n v="0"/>
    <n v="26981.733802999999"/>
    <n v="2358554.0209384998"/>
    <n v="2358554.0209384998"/>
  </r>
  <r>
    <x v="3"/>
    <x v="1"/>
    <x v="1"/>
    <x v="3"/>
    <x v="2"/>
    <n v="5480703.6424999945"/>
    <n v="5480703.6424999945"/>
    <x v="0"/>
    <n v="392982.01908"/>
    <n v="0"/>
    <n v="49936.138299749997"/>
    <n v="139.0992"/>
    <n v="50075.237499750001"/>
    <n v="5873685.6615799945"/>
    <n v="5873685.6615799945"/>
  </r>
  <r>
    <x v="4"/>
    <x v="1"/>
    <x v="0"/>
    <x v="3"/>
    <x v="2"/>
    <n v="1282241.9282160001"/>
    <n v="1282241.9282160001"/>
    <x v="0"/>
    <n v="91064.4"/>
    <n v="278.14707700000002"/>
    <n v="146.95757399999999"/>
    <n v="0"/>
    <n v="425.10465099999999"/>
    <n v="1373028.181139"/>
    <n v="1373028.181139"/>
  </r>
  <r>
    <x v="4"/>
    <x v="1"/>
    <x v="1"/>
    <x v="3"/>
    <x v="2"/>
    <n v="2957239.4824999999"/>
    <n v="2957239.4824999999"/>
    <x v="0"/>
    <n v="212042.47091999999"/>
    <n v="0"/>
    <n v="0"/>
    <n v="0"/>
    <n v="0"/>
    <n v="3169281.9534200002"/>
    <n v="3169281.9534200002"/>
  </r>
  <r>
    <x v="5"/>
    <x v="1"/>
    <x v="0"/>
    <x v="3"/>
    <x v="2"/>
    <n v="0"/>
    <n v="0"/>
    <x v="0"/>
    <n v="0"/>
    <n v="0"/>
    <n v="0"/>
    <n v="0"/>
    <n v="0"/>
    <n v="0"/>
    <n v="0"/>
  </r>
  <r>
    <x v="5"/>
    <x v="1"/>
    <x v="1"/>
    <x v="3"/>
    <x v="2"/>
    <n v="0"/>
    <n v="0"/>
    <x v="0"/>
    <n v="0"/>
    <n v="0"/>
    <n v="0"/>
    <n v="0.71296054000000009"/>
    <n v="0.71296054000000009"/>
    <n v="0"/>
    <n v="0"/>
  </r>
  <r>
    <x v="0"/>
    <x v="0"/>
    <x v="0"/>
    <x v="4"/>
    <x v="2"/>
    <n v="3328968.4464219999"/>
    <n v="3328968.4464219999"/>
    <x v="0"/>
    <n v="10588.898740000001"/>
    <n v="1500"/>
    <n v="7616.7"/>
    <n v="498.58338700000002"/>
    <n v="9615.2833869999995"/>
    <n v="3338057.345162"/>
    <n v="3338057.345162"/>
  </r>
  <r>
    <x v="0"/>
    <x v="0"/>
    <x v="1"/>
    <x v="4"/>
    <x v="2"/>
    <n v="1019160.9831060132"/>
    <n v="1019160.9831060132"/>
    <x v="0"/>
    <n v="6331.2569400000002"/>
    <n v="1778.734827"/>
    <n v="77.831689999999995"/>
    <n v="0"/>
    <n v="1856.566517"/>
    <n v="1023713.5052190132"/>
    <n v="1023713.5052190132"/>
  </r>
  <r>
    <x v="1"/>
    <x v="1"/>
    <x v="0"/>
    <x v="4"/>
    <x v="2"/>
    <n v="55188.911265000002"/>
    <n v="55188.911265000002"/>
    <x v="0"/>
    <n v="0"/>
    <n v="146.229634"/>
    <n v="0"/>
    <n v="0"/>
    <n v="146.229634"/>
    <n v="55042.681630999999"/>
    <n v="55042.681630999999"/>
  </r>
  <r>
    <x v="1"/>
    <x v="1"/>
    <x v="1"/>
    <x v="4"/>
    <x v="2"/>
    <n v="0"/>
    <n v="0"/>
    <x v="0"/>
    <n v="0"/>
    <n v="0"/>
    <n v="0"/>
    <n v="0"/>
    <n v="0"/>
    <n v="0"/>
    <n v="0"/>
  </r>
  <r>
    <x v="2"/>
    <x v="1"/>
    <x v="0"/>
    <x v="4"/>
    <x v="2"/>
    <n v="0"/>
    <n v="0"/>
    <x v="0"/>
    <n v="0"/>
    <n v="0"/>
    <n v="0"/>
    <n v="0"/>
    <n v="0"/>
    <n v="0"/>
    <n v="0"/>
  </r>
  <r>
    <x v="2"/>
    <x v="1"/>
    <x v="1"/>
    <x v="4"/>
    <x v="2"/>
    <n v="354074"/>
    <n v="354074"/>
    <x v="0"/>
    <n v="0"/>
    <n v="0"/>
    <n v="0"/>
    <n v="0"/>
    <n v="0"/>
    <n v="354074"/>
    <n v="354074"/>
  </r>
  <r>
    <x v="3"/>
    <x v="1"/>
    <x v="0"/>
    <x v="4"/>
    <x v="2"/>
    <n v="2358554.0209384998"/>
    <n v="2358554.0209384998"/>
    <x v="0"/>
    <n v="2338.8775340000002"/>
    <n v="154.74532300000001"/>
    <n v="28.002855"/>
    <n v="0"/>
    <n v="182.748178"/>
    <n v="2360738.1531495"/>
    <n v="2360738.1531495"/>
  </r>
  <r>
    <x v="3"/>
    <x v="1"/>
    <x v="1"/>
    <x v="4"/>
    <x v="2"/>
    <n v="5873685.6615799945"/>
    <n v="5873685.6615799945"/>
    <x v="0"/>
    <n v="98229.537679999994"/>
    <n v="0"/>
    <n v="0"/>
    <n v="0"/>
    <n v="0"/>
    <n v="5971915.1992599946"/>
    <n v="5971915.1992599946"/>
  </r>
  <r>
    <x v="4"/>
    <x v="1"/>
    <x v="0"/>
    <x v="4"/>
    <x v="2"/>
    <n v="1373028.181139"/>
    <n v="1373028.181139"/>
    <x v="0"/>
    <n v="22762.400000000001"/>
    <n v="93.527546999999998"/>
    <n v="47.337758000000001"/>
    <n v="0"/>
    <n v="140.86530500000001"/>
    <n v="1395697.0535919999"/>
    <n v="1395697.0535919999"/>
  </r>
  <r>
    <x v="4"/>
    <x v="1"/>
    <x v="1"/>
    <x v="4"/>
    <x v="2"/>
    <n v="3169281.9534200002"/>
    <n v="3169281.9534200002"/>
    <x v="0"/>
    <n v="53002.00232"/>
    <n v="0"/>
    <n v="0"/>
    <n v="0"/>
    <n v="0"/>
    <n v="3222283.9557400001"/>
    <n v="3222283.9557400001"/>
  </r>
  <r>
    <x v="5"/>
    <x v="1"/>
    <x v="0"/>
    <x v="4"/>
    <x v="2"/>
    <n v="0"/>
    <n v="0"/>
    <x v="0"/>
    <n v="0"/>
    <n v="0"/>
    <n v="0"/>
    <n v="0"/>
    <n v="0"/>
    <n v="0"/>
    <n v="0"/>
  </r>
  <r>
    <x v="5"/>
    <x v="1"/>
    <x v="1"/>
    <x v="4"/>
    <x v="2"/>
    <n v="0"/>
    <n v="0"/>
    <x v="0"/>
    <n v="0"/>
    <n v="0"/>
    <n v="0"/>
    <n v="0"/>
    <n v="0"/>
    <n v="0"/>
    <n v="0"/>
  </r>
  <r>
    <x v="0"/>
    <x v="0"/>
    <x v="0"/>
    <x v="5"/>
    <x v="2"/>
    <n v="3338057.345162"/>
    <n v="3338057.345162"/>
    <x v="0"/>
    <n v="10551.78969"/>
    <n v="709.39761799999997"/>
    <n v="20499.745951000001"/>
    <n v="41.948062999999998"/>
    <n v="21251.091632"/>
    <n v="3347899.7372340001"/>
    <n v="3347899.7372340001"/>
  </r>
  <r>
    <x v="0"/>
    <x v="0"/>
    <x v="1"/>
    <x v="5"/>
    <x v="2"/>
    <n v="1023713.5052190132"/>
    <n v="1023713.5052190132"/>
    <x v="0"/>
    <n v="-2335.091731"/>
    <n v="0"/>
    <n v="0"/>
    <n v="0"/>
    <n v="0"/>
    <n v="1021378.4134880132"/>
    <n v="1021378.4134880132"/>
  </r>
  <r>
    <x v="1"/>
    <x v="1"/>
    <x v="0"/>
    <x v="5"/>
    <x v="2"/>
    <n v="55042.681630999999"/>
    <n v="55042.681630999999"/>
    <x v="0"/>
    <n v="0"/>
    <n v="146.229634"/>
    <n v="0"/>
    <n v="0"/>
    <n v="146.229634"/>
    <n v="54896.451996999996"/>
    <n v="54896.451996999996"/>
  </r>
  <r>
    <x v="1"/>
    <x v="1"/>
    <x v="1"/>
    <x v="5"/>
    <x v="2"/>
    <n v="0"/>
    <n v="0"/>
    <x v="0"/>
    <n v="0"/>
    <n v="0"/>
    <n v="0"/>
    <n v="0"/>
    <n v="0"/>
    <n v="0"/>
    <n v="0"/>
  </r>
  <r>
    <x v="2"/>
    <x v="1"/>
    <x v="0"/>
    <x v="5"/>
    <x v="2"/>
    <n v="0"/>
    <n v="0"/>
    <x v="0"/>
    <n v="0"/>
    <n v="0"/>
    <n v="0"/>
    <n v="0"/>
    <n v="0"/>
    <n v="0"/>
    <n v="0"/>
  </r>
  <r>
    <x v="2"/>
    <x v="1"/>
    <x v="1"/>
    <x v="5"/>
    <x v="2"/>
    <n v="354074"/>
    <n v="354074"/>
    <x v="0"/>
    <n v="0"/>
    <n v="0"/>
    <n v="0"/>
    <n v="0"/>
    <n v="0"/>
    <n v="354074"/>
    <n v="354074"/>
  </r>
  <r>
    <x v="3"/>
    <x v="1"/>
    <x v="0"/>
    <x v="5"/>
    <x v="2"/>
    <n v="2360738.1531495"/>
    <n v="2360738.1531495"/>
    <x v="0"/>
    <n v="2354.3240835000001"/>
    <n v="5726.1587980000004"/>
    <n v="16917.411506"/>
    <n v="0"/>
    <n v="22643.570304000001"/>
    <n v="2357366.3184349998"/>
    <n v="2357366.3184349998"/>
  </r>
  <r>
    <x v="3"/>
    <x v="1"/>
    <x v="1"/>
    <x v="5"/>
    <x v="2"/>
    <n v="5971915.1992599946"/>
    <n v="5971915.1992599946"/>
    <x v="0"/>
    <n v="-41357.805740000003"/>
    <n v="187815.66"/>
    <n v="54728.781947379997"/>
    <n v="545.78094999999996"/>
    <n v="243090.22289738001"/>
    <n v="5742741.7335199937"/>
    <n v="5742741.7335199937"/>
  </r>
  <r>
    <x v="4"/>
    <x v="1"/>
    <x v="0"/>
    <x v="5"/>
    <x v="2"/>
    <n v="1395697.0535919999"/>
    <n v="1395697.0535919999"/>
    <x v="0"/>
    <n v="-9198.2000000000007"/>
    <n v="93.993155000000002"/>
    <n v="46.349138000000004"/>
    <n v="0"/>
    <n v="140.34229300000001"/>
    <n v="1386404.8604369999"/>
    <n v="1386404.8604369999"/>
  </r>
  <r>
    <x v="4"/>
    <x v="1"/>
    <x v="1"/>
    <x v="5"/>
    <x v="2"/>
    <n v="3222283.9557400001"/>
    <n v="3222283.9557400001"/>
    <x v="0"/>
    <n v="-21417.90926"/>
    <n v="0"/>
    <n v="0"/>
    <n v="0"/>
    <n v="0"/>
    <n v="3200866.04648"/>
    <n v="3200866.04648"/>
  </r>
  <r>
    <x v="5"/>
    <x v="1"/>
    <x v="0"/>
    <x v="5"/>
    <x v="2"/>
    <n v="0"/>
    <n v="0"/>
    <x v="0"/>
    <n v="0"/>
    <n v="0"/>
    <n v="0"/>
    <n v="0"/>
    <n v="0"/>
    <n v="0"/>
    <n v="0"/>
  </r>
  <r>
    <x v="5"/>
    <x v="1"/>
    <x v="1"/>
    <x v="5"/>
    <x v="2"/>
    <n v="0"/>
    <n v="0"/>
    <x v="0"/>
    <n v="0"/>
    <n v="0"/>
    <n v="0"/>
    <n v="0"/>
    <n v="0"/>
    <n v="0"/>
    <n v="0"/>
  </r>
  <r>
    <x v="0"/>
    <x v="0"/>
    <x v="0"/>
    <x v="6"/>
    <x v="2"/>
    <n v="3347899.7372340001"/>
    <n v="3347899.7372340001"/>
    <x v="0"/>
    <n v="14892.199119999999"/>
    <n v="598.35346600000003"/>
    <n v="1298.217793"/>
    <n v="43.298423"/>
    <n v="1939.869682"/>
    <n v="3362193.5828880002"/>
    <n v="3362193.5828880002"/>
  </r>
  <r>
    <x v="0"/>
    <x v="0"/>
    <x v="1"/>
    <x v="6"/>
    <x v="2"/>
    <n v="1021378.4134880132"/>
    <n v="1021378.4134880132"/>
    <x v="18"/>
    <n v="2656.7856919999999"/>
    <n v="24869.584798"/>
    <n v="6415.0433499999999"/>
    <n v="1099.892758"/>
    <n v="32384.520906000002"/>
    <n v="1036071.2143820132"/>
    <n v="1036071.2143820132"/>
  </r>
  <r>
    <x v="1"/>
    <x v="1"/>
    <x v="0"/>
    <x v="6"/>
    <x v="2"/>
    <n v="54896.451996999996"/>
    <n v="54896.451996999996"/>
    <x v="0"/>
    <n v="0"/>
    <n v="146.229634"/>
    <n v="0"/>
    <n v="0"/>
    <n v="146.229634"/>
    <n v="54750.222363000001"/>
    <n v="54750.222363000001"/>
  </r>
  <r>
    <x v="1"/>
    <x v="1"/>
    <x v="1"/>
    <x v="6"/>
    <x v="2"/>
    <n v="0"/>
    <n v="0"/>
    <x v="0"/>
    <n v="0"/>
    <n v="0"/>
    <n v="0"/>
    <n v="0"/>
    <n v="0"/>
    <n v="0"/>
    <n v="0"/>
  </r>
  <r>
    <x v="2"/>
    <x v="1"/>
    <x v="0"/>
    <x v="6"/>
    <x v="2"/>
    <n v="0"/>
    <n v="0"/>
    <x v="0"/>
    <n v="0"/>
    <n v="0"/>
    <n v="0"/>
    <n v="0"/>
    <n v="0"/>
    <n v="0"/>
    <n v="0"/>
  </r>
  <r>
    <x v="2"/>
    <x v="1"/>
    <x v="1"/>
    <x v="6"/>
    <x v="2"/>
    <n v="354074"/>
    <n v="354074"/>
    <x v="0"/>
    <n v="0"/>
    <n v="0"/>
    <n v="0"/>
    <n v="0"/>
    <n v="0"/>
    <n v="354074"/>
    <n v="354074"/>
  </r>
  <r>
    <x v="3"/>
    <x v="1"/>
    <x v="0"/>
    <x v="6"/>
    <x v="2"/>
    <n v="2357366.3184349998"/>
    <n v="2357366.3184349998"/>
    <x v="0"/>
    <n v="3370.9469869999998"/>
    <n v="0"/>
    <n v="23687.041324999998"/>
    <n v="0"/>
    <n v="23687.041324999998"/>
    <n v="2360737.2654220001"/>
    <n v="2360737.2654220001"/>
  </r>
  <r>
    <x v="3"/>
    <x v="1"/>
    <x v="1"/>
    <x v="6"/>
    <x v="2"/>
    <n v="5742741.7335199937"/>
    <n v="5742741.7335199937"/>
    <x v="0"/>
    <n v="51443.500480000002"/>
    <n v="16401.022499999999"/>
    <n v="6043.9545285600007"/>
    <n v="84.832875000000001"/>
    <n v="22529.809903560003"/>
    <n v="5777784.2114999937"/>
    <n v="5777784.2114999937"/>
  </r>
  <r>
    <x v="4"/>
    <x v="1"/>
    <x v="0"/>
    <x v="6"/>
    <x v="2"/>
    <n v="1386404.8604369999"/>
    <n v="1386404.8604369999"/>
    <x v="0"/>
    <n v="12291.4"/>
    <n v="94.332808"/>
    <n v="46.339284999999997"/>
    <n v="0"/>
    <n v="140.67209299999999"/>
    <n v="1398601.927629"/>
    <n v="1398601.927629"/>
  </r>
  <r>
    <x v="4"/>
    <x v="1"/>
    <x v="1"/>
    <x v="6"/>
    <x v="2"/>
    <n v="3200866.04648"/>
    <n v="3200866.04648"/>
    <x v="0"/>
    <n v="28620.392019999999"/>
    <n v="0"/>
    <n v="0"/>
    <n v="0"/>
    <n v="0"/>
    <n v="3229486.4385000002"/>
    <n v="3229486.4385000002"/>
  </r>
  <r>
    <x v="5"/>
    <x v="1"/>
    <x v="0"/>
    <x v="6"/>
    <x v="2"/>
    <n v="0"/>
    <n v="0"/>
    <x v="0"/>
    <n v="0"/>
    <n v="0"/>
    <n v="0"/>
    <n v="0"/>
    <n v="0"/>
    <n v="0"/>
    <n v="0"/>
  </r>
  <r>
    <x v="5"/>
    <x v="1"/>
    <x v="1"/>
    <x v="6"/>
    <x v="2"/>
    <n v="0"/>
    <n v="0"/>
    <x v="0"/>
    <n v="0"/>
    <n v="0"/>
    <n v="0"/>
    <n v="0"/>
    <n v="0"/>
    <n v="0"/>
    <n v="0"/>
  </r>
  <r>
    <x v="0"/>
    <x v="0"/>
    <x v="0"/>
    <x v="7"/>
    <x v="2"/>
    <n v="3328968.4464219999"/>
    <n v="3328968.4464219999"/>
    <x v="0"/>
    <n v="36032.887549999999"/>
    <n v="2807.751084"/>
    <n v="29414.663744000001"/>
    <n v="583.82987300000002"/>
    <n v="32806.244701000003"/>
    <n v="3362193.5828880002"/>
    <n v="3362193.5828880002"/>
  </r>
  <r>
    <x v="0"/>
    <x v="0"/>
    <x v="1"/>
    <x v="7"/>
    <x v="2"/>
    <n v="1019160.9831060132"/>
    <n v="1019160.9831060132"/>
    <x v="18"/>
    <n v="6652.9509010000002"/>
    <n v="26648.319625"/>
    <n v="6492.8750399999999"/>
    <n v="1099.892758"/>
    <n v="34241.087422999997"/>
    <n v="1036071.2143820132"/>
    <n v="1036071.2143820132"/>
  </r>
  <r>
    <x v="1"/>
    <x v="1"/>
    <x v="0"/>
    <x v="7"/>
    <x v="2"/>
    <n v="55188.911265000002"/>
    <n v="55188.911265000002"/>
    <x v="0"/>
    <n v="0"/>
    <n v="438.68890199999998"/>
    <n v="0"/>
    <n v="0"/>
    <n v="438.68890199999998"/>
    <n v="54750.222363000001"/>
    <n v="54750.222363000001"/>
  </r>
  <r>
    <x v="1"/>
    <x v="1"/>
    <x v="1"/>
    <x v="7"/>
    <x v="2"/>
    <n v="0"/>
    <n v="0"/>
    <x v="0"/>
    <n v="0"/>
    <n v="0"/>
    <n v="0"/>
    <n v="0"/>
    <n v="0"/>
    <n v="0"/>
    <n v="0"/>
  </r>
  <r>
    <x v="2"/>
    <x v="1"/>
    <x v="0"/>
    <x v="7"/>
    <x v="2"/>
    <n v="0"/>
    <n v="0"/>
    <x v="0"/>
    <n v="0"/>
    <n v="0"/>
    <n v="0"/>
    <n v="0"/>
    <n v="0"/>
    <n v="0"/>
    <n v="0"/>
  </r>
  <r>
    <x v="2"/>
    <x v="1"/>
    <x v="1"/>
    <x v="7"/>
    <x v="2"/>
    <n v="354074"/>
    <n v="354074"/>
    <x v="0"/>
    <n v="0"/>
    <n v="0"/>
    <n v="0"/>
    <n v="0"/>
    <n v="0"/>
    <n v="354074"/>
    <n v="354074"/>
  </r>
  <r>
    <x v="3"/>
    <x v="1"/>
    <x v="0"/>
    <x v="7"/>
    <x v="2"/>
    <n v="2358554.0209384998"/>
    <n v="2358554.0209384998"/>
    <x v="0"/>
    <n v="8064.1486045000001"/>
    <n v="5880.9041209999996"/>
    <n v="40632.455686000001"/>
    <n v="0"/>
    <n v="46513.359807000001"/>
    <n v="2360737.2654220001"/>
    <n v="2360737.2654220001"/>
  </r>
  <r>
    <x v="3"/>
    <x v="1"/>
    <x v="1"/>
    <x v="7"/>
    <x v="2"/>
    <n v="5873685.6615799945"/>
    <n v="5873685.6615799945"/>
    <x v="0"/>
    <n v="108315.23242"/>
    <n v="204216.6825"/>
    <n v="60772.736475939993"/>
    <n v="630.61382500000002"/>
    <n v="265620.03280093998"/>
    <n v="5777784.2114999937"/>
    <n v="5777784.2114999937"/>
  </r>
  <r>
    <x v="4"/>
    <x v="1"/>
    <x v="0"/>
    <x v="7"/>
    <x v="2"/>
    <n v="1373028.181139"/>
    <n v="1373028.181139"/>
    <x v="0"/>
    <n v="25855.599999999999"/>
    <n v="281.85351000000003"/>
    <n v="140.02618100000001"/>
    <n v="0"/>
    <n v="421.87969099999998"/>
    <n v="1398601.927629"/>
    <n v="1398601.927629"/>
  </r>
  <r>
    <x v="4"/>
    <x v="1"/>
    <x v="1"/>
    <x v="7"/>
    <x v="2"/>
    <n v="3169281.9534200002"/>
    <n v="3169281.9534200002"/>
    <x v="0"/>
    <n v="60204.485079999999"/>
    <n v="0"/>
    <n v="0"/>
    <n v="0"/>
    <n v="0"/>
    <n v="3229486.4385000002"/>
    <n v="3229486.4385000002"/>
  </r>
  <r>
    <x v="5"/>
    <x v="1"/>
    <x v="0"/>
    <x v="7"/>
    <x v="2"/>
    <n v="0"/>
    <n v="0"/>
    <x v="0"/>
    <n v="0"/>
    <n v="0"/>
    <n v="0"/>
    <n v="0"/>
    <n v="0"/>
    <n v="0"/>
    <n v="0"/>
  </r>
  <r>
    <x v="5"/>
    <x v="1"/>
    <x v="1"/>
    <x v="7"/>
    <x v="2"/>
    <n v="0"/>
    <n v="0"/>
    <x v="0"/>
    <n v="0"/>
    <n v="0"/>
    <n v="0"/>
    <n v="0"/>
    <n v="0"/>
    <n v="0"/>
    <n v="0"/>
  </r>
  <r>
    <x v="0"/>
    <x v="0"/>
    <x v="0"/>
    <x v="8"/>
    <x v="2"/>
    <n v="3362193.5828880002"/>
    <n v="3362193.5828880002"/>
    <x v="0"/>
    <n v="9037.7404499999993"/>
    <n v="1500"/>
    <n v="7604.4"/>
    <n v="42.096612"/>
    <n v="9146.4966120000008"/>
    <n v="3369731.3233380001"/>
    <n v="3369731.3233380001"/>
  </r>
  <r>
    <x v="0"/>
    <x v="0"/>
    <x v="1"/>
    <x v="8"/>
    <x v="2"/>
    <n v="1036071.2143820132"/>
    <n v="1036071.2143820132"/>
    <x v="19"/>
    <n v="10898.916477000001"/>
    <n v="0"/>
    <n v="56411.2575"/>
    <n v="0"/>
    <n v="56411.2575"/>
    <n v="1161223.9308590132"/>
    <n v="1161223.9308590132"/>
  </r>
  <r>
    <x v="1"/>
    <x v="1"/>
    <x v="0"/>
    <x v="8"/>
    <x v="2"/>
    <n v="54750.222363000001"/>
    <n v="54750.222363000001"/>
    <x v="0"/>
    <n v="0"/>
    <n v="146.229634"/>
    <n v="0"/>
    <n v="0"/>
    <n v="146.229634"/>
    <n v="54603.992728999998"/>
    <n v="54603.992728999998"/>
  </r>
  <r>
    <x v="1"/>
    <x v="1"/>
    <x v="1"/>
    <x v="8"/>
    <x v="2"/>
    <n v="0"/>
    <n v="0"/>
    <x v="0"/>
    <n v="0"/>
    <n v="0"/>
    <n v="0"/>
    <n v="0"/>
    <n v="0"/>
    <n v="0"/>
    <n v="0"/>
  </r>
  <r>
    <x v="2"/>
    <x v="1"/>
    <x v="0"/>
    <x v="8"/>
    <x v="2"/>
    <n v="0"/>
    <n v="0"/>
    <x v="0"/>
    <n v="0"/>
    <n v="0"/>
    <n v="0"/>
    <n v="0"/>
    <n v="0"/>
    <n v="0"/>
    <n v="0"/>
  </r>
  <r>
    <x v="2"/>
    <x v="1"/>
    <x v="1"/>
    <x v="8"/>
    <x v="2"/>
    <n v="354074"/>
    <n v="354074"/>
    <x v="0"/>
    <n v="0"/>
    <n v="0"/>
    <n v="0"/>
    <n v="0"/>
    <n v="0"/>
    <n v="354074"/>
    <n v="354074"/>
  </r>
  <r>
    <x v="3"/>
    <x v="1"/>
    <x v="0"/>
    <x v="8"/>
    <x v="2"/>
    <n v="2360737.2654220001"/>
    <n v="2360737.2654220001"/>
    <x v="0"/>
    <n v="1860.9342985000001"/>
    <n v="0"/>
    <n v="0"/>
    <n v="0"/>
    <n v="0"/>
    <n v="2362598.1997205"/>
    <n v="2362598.1997205"/>
  </r>
  <r>
    <x v="3"/>
    <x v="1"/>
    <x v="1"/>
    <x v="8"/>
    <x v="2"/>
    <n v="5777784.2114999937"/>
    <n v="5777784.2114999937"/>
    <x v="0"/>
    <n v="184007.43742"/>
    <n v="0"/>
    <n v="17023.236118770001"/>
    <n v="0"/>
    <n v="17023.236118770001"/>
    <n v="5961791.648919994"/>
    <n v="5961791.648919994"/>
  </r>
  <r>
    <x v="4"/>
    <x v="1"/>
    <x v="0"/>
    <x v="8"/>
    <x v="2"/>
    <n v="1398601.927629"/>
    <n v="1398601.927629"/>
    <x v="0"/>
    <n v="44170.6"/>
    <n v="94.518736000000004"/>
    <n v="46.297091000000002"/>
    <n v="0"/>
    <n v="140.81582700000001"/>
    <n v="1442678.008893"/>
    <n v="1442678.008893"/>
  </r>
  <r>
    <x v="4"/>
    <x v="1"/>
    <x v="1"/>
    <x v="8"/>
    <x v="2"/>
    <n v="3229486.4385000002"/>
    <n v="3229486.4385000002"/>
    <x v="0"/>
    <n v="102850.76458"/>
    <n v="0"/>
    <n v="0"/>
    <n v="0"/>
    <n v="0"/>
    <n v="3332337.2030799999"/>
    <n v="3332337.2030799999"/>
  </r>
  <r>
    <x v="5"/>
    <x v="1"/>
    <x v="0"/>
    <x v="8"/>
    <x v="2"/>
    <n v="0"/>
    <n v="0"/>
    <x v="0"/>
    <n v="0"/>
    <n v="0"/>
    <n v="0"/>
    <n v="0"/>
    <n v="0"/>
    <n v="0"/>
    <n v="0"/>
  </r>
  <r>
    <x v="5"/>
    <x v="1"/>
    <x v="1"/>
    <x v="8"/>
    <x v="2"/>
    <n v="0"/>
    <n v="0"/>
    <x v="0"/>
    <n v="0"/>
    <n v="0"/>
    <n v="0"/>
    <n v="0"/>
    <n v="0"/>
    <n v="0"/>
    <n v="0"/>
  </r>
  <r>
    <x v="0"/>
    <x v="0"/>
    <x v="0"/>
    <x v="9"/>
    <x v="2"/>
    <n v="3369731.3233380001"/>
    <n v="3369731.3233380001"/>
    <x v="0"/>
    <n v="2703.56297"/>
    <n v="709.39761799999997"/>
    <n v="5653.6333000000004"/>
    <n v="97.102770000000007"/>
    <n v="6460.1336879999999"/>
    <n v="3371725.48869"/>
    <n v="3371725.48869"/>
  </r>
  <r>
    <x v="0"/>
    <x v="0"/>
    <x v="1"/>
    <x v="9"/>
    <x v="2"/>
    <n v="1161223.9308590132"/>
    <n v="1161223.9308590132"/>
    <x v="0"/>
    <n v="-8139.4527939999998"/>
    <n v="11636.775743"/>
    <n v="207.93349599999999"/>
    <n v="112.12936000000001"/>
    <n v="11956.838599000001"/>
    <n v="1141447.7023220132"/>
    <n v="1141447.7023220132"/>
  </r>
  <r>
    <x v="1"/>
    <x v="1"/>
    <x v="0"/>
    <x v="9"/>
    <x v="2"/>
    <n v="54603.992728999998"/>
    <n v="54603.992728999998"/>
    <x v="0"/>
    <n v="0"/>
    <n v="146.229634"/>
    <n v="1044.9370469999999"/>
    <n v="0"/>
    <n v="1191.1666809999999"/>
    <n v="54457.763095000002"/>
    <n v="54457.763095000002"/>
  </r>
  <r>
    <x v="1"/>
    <x v="1"/>
    <x v="1"/>
    <x v="9"/>
    <x v="2"/>
    <n v="0"/>
    <n v="0"/>
    <x v="0"/>
    <n v="0"/>
    <n v="0"/>
    <n v="0"/>
    <n v="0"/>
    <n v="0"/>
    <n v="0"/>
    <n v="0"/>
  </r>
  <r>
    <x v="2"/>
    <x v="1"/>
    <x v="0"/>
    <x v="9"/>
    <x v="2"/>
    <n v="0"/>
    <n v="0"/>
    <x v="0"/>
    <n v="0"/>
    <n v="0"/>
    <n v="0"/>
    <n v="0"/>
    <n v="0"/>
    <n v="0"/>
    <n v="0"/>
  </r>
  <r>
    <x v="2"/>
    <x v="1"/>
    <x v="1"/>
    <x v="9"/>
    <x v="2"/>
    <n v="354074"/>
    <n v="354074"/>
    <x v="0"/>
    <n v="0"/>
    <n v="0"/>
    <n v="0"/>
    <n v="0"/>
    <n v="0"/>
    <n v="354074"/>
    <n v="354074"/>
  </r>
  <r>
    <x v="3"/>
    <x v="1"/>
    <x v="0"/>
    <x v="9"/>
    <x v="2"/>
    <n v="2362598.1997205"/>
    <n v="2362598.1997205"/>
    <x v="0"/>
    <n v="651.90437550000001"/>
    <n v="0"/>
    <n v="18611.322700000001"/>
    <n v="0"/>
    <n v="18611.322700000001"/>
    <n v="2363250.1040960001"/>
    <n v="2363250.1040960001"/>
  </r>
  <r>
    <x v="3"/>
    <x v="1"/>
    <x v="1"/>
    <x v="9"/>
    <x v="2"/>
    <n v="5961791.648919994"/>
    <n v="5961791.648919994"/>
    <x v="0"/>
    <n v="-144702.78292"/>
    <n v="0"/>
    <n v="0"/>
    <n v="0"/>
    <n v="0"/>
    <n v="5817088.8659999939"/>
    <n v="5817088.8659999939"/>
  </r>
  <r>
    <x v="4"/>
    <x v="1"/>
    <x v="0"/>
    <x v="9"/>
    <x v="2"/>
    <n v="1442678.008893"/>
    <n v="1442678.008893"/>
    <x v="0"/>
    <n v="-34735.599999999999"/>
    <n v="95.482904000000005"/>
    <n v="46.535426999999999"/>
    <n v="0"/>
    <n v="142.01833099999999"/>
    <n v="1407846.9259889999"/>
    <n v="1407846.9259889999"/>
  </r>
  <r>
    <x v="4"/>
    <x v="1"/>
    <x v="1"/>
    <x v="9"/>
    <x v="2"/>
    <n v="3332337.2030799999"/>
    <n v="3332337.2030799999"/>
    <x v="0"/>
    <n v="-80881.469079999995"/>
    <n v="0"/>
    <n v="0"/>
    <n v="0"/>
    <n v="0"/>
    <n v="3251455.7340000002"/>
    <n v="3251455.7340000002"/>
  </r>
  <r>
    <x v="5"/>
    <x v="1"/>
    <x v="0"/>
    <x v="9"/>
    <x v="2"/>
    <n v="0"/>
    <n v="0"/>
    <x v="0"/>
    <n v="0"/>
    <n v="0"/>
    <n v="0"/>
    <n v="0"/>
    <n v="0"/>
    <n v="0"/>
    <n v="0"/>
  </r>
  <r>
    <x v="5"/>
    <x v="1"/>
    <x v="1"/>
    <x v="9"/>
    <x v="2"/>
    <n v="0"/>
    <n v="0"/>
    <x v="0"/>
    <n v="0"/>
    <n v="0"/>
    <n v="0"/>
    <n v="0"/>
    <n v="0"/>
    <n v="0"/>
    <n v="0"/>
  </r>
  <r>
    <x v="0"/>
    <x v="0"/>
    <x v="0"/>
    <x v="10"/>
    <x v="2"/>
    <n v="3371725.48869"/>
    <n v="3371725.48869"/>
    <x v="0"/>
    <n v="7304.4104600000001"/>
    <n v="598.35347100000001"/>
    <n v="1302.306873"/>
    <n v="70.164520999999993"/>
    <n v="1970.824865"/>
    <n v="3378431.5456790002"/>
    <n v="3378431.5456790002"/>
  </r>
  <r>
    <x v="0"/>
    <x v="0"/>
    <x v="1"/>
    <x v="10"/>
    <x v="2"/>
    <n v="1141447.7023220132"/>
    <n v="1141447.7023220132"/>
    <x v="0"/>
    <n v="3211.5775800000001"/>
    <n v="0"/>
    <n v="0"/>
    <n v="29.319991999999999"/>
    <n v="29.319991999999999"/>
    <n v="1144659.2799020133"/>
    <n v="1144659.2799020133"/>
  </r>
  <r>
    <x v="1"/>
    <x v="1"/>
    <x v="0"/>
    <x v="10"/>
    <x v="2"/>
    <n v="54457.763095000002"/>
    <n v="54457.763095000002"/>
    <x v="0"/>
    <n v="0"/>
    <n v="146.229634"/>
    <n v="0"/>
    <n v="0"/>
    <n v="146.229634"/>
    <n v="54311.533460999999"/>
    <n v="54311.533460999999"/>
  </r>
  <r>
    <x v="1"/>
    <x v="1"/>
    <x v="1"/>
    <x v="10"/>
    <x v="2"/>
    <n v="0"/>
    <n v="0"/>
    <x v="0"/>
    <n v="0"/>
    <n v="0"/>
    <n v="0"/>
    <n v="0"/>
    <n v="0"/>
    <n v="0"/>
    <n v="0"/>
  </r>
  <r>
    <x v="2"/>
    <x v="1"/>
    <x v="0"/>
    <x v="10"/>
    <x v="2"/>
    <n v="0"/>
    <n v="0"/>
    <x v="0"/>
    <n v="0"/>
    <n v="0"/>
    <n v="0"/>
    <n v="0"/>
    <n v="0"/>
    <n v="0"/>
    <n v="0"/>
  </r>
  <r>
    <x v="2"/>
    <x v="1"/>
    <x v="1"/>
    <x v="10"/>
    <x v="2"/>
    <n v="354074"/>
    <n v="354074"/>
    <x v="0"/>
    <n v="0"/>
    <n v="0"/>
    <n v="0"/>
    <n v="0"/>
    <n v="0"/>
    <n v="354074"/>
    <n v="354074"/>
  </r>
  <r>
    <x v="3"/>
    <x v="1"/>
    <x v="0"/>
    <x v="10"/>
    <x v="2"/>
    <n v="2363250.1040960001"/>
    <n v="2363250.1040960001"/>
    <x v="0"/>
    <n v="1643.63284"/>
    <n v="0"/>
    <n v="11002.219916"/>
    <n v="0"/>
    <n v="11002.219916"/>
    <n v="2364893.7369360002"/>
    <n v="2364893.7369360002"/>
  </r>
  <r>
    <x v="3"/>
    <x v="1"/>
    <x v="1"/>
    <x v="10"/>
    <x v="2"/>
    <n v="5817088.8659999939"/>
    <n v="5817088.8659999939"/>
    <x v="0"/>
    <n v="59758.488429999998"/>
    <n v="0"/>
    <n v="28592.300219240002"/>
    <n v="86.652450000000002"/>
    <n v="28678.952669240003"/>
    <n v="5876847.3544299938"/>
    <n v="5876847.3544299938"/>
  </r>
  <r>
    <x v="4"/>
    <x v="1"/>
    <x v="0"/>
    <x v="10"/>
    <x v="2"/>
    <n v="1407846.9259889999"/>
    <n v="1407846.9259889999"/>
    <x v="0"/>
    <n v="14344.9"/>
    <n v="95.838943999999998"/>
    <n v="46.576064000000002"/>
    <n v="0"/>
    <n v="142.415008"/>
    <n v="1422095.9870450001"/>
    <n v="1422095.9870450001"/>
  </r>
  <r>
    <x v="4"/>
    <x v="1"/>
    <x v="1"/>
    <x v="10"/>
    <x v="2"/>
    <n v="3251455.7340000002"/>
    <n v="3251455.7340000002"/>
    <x v="0"/>
    <n v="33401.94457"/>
    <n v="0"/>
    <n v="0"/>
    <n v="0"/>
    <n v="0"/>
    <n v="3284857.67857"/>
    <n v="3284857.67857"/>
  </r>
  <r>
    <x v="5"/>
    <x v="1"/>
    <x v="0"/>
    <x v="10"/>
    <x v="2"/>
    <n v="0"/>
    <n v="0"/>
    <x v="0"/>
    <n v="0"/>
    <n v="0"/>
    <n v="0"/>
    <n v="0"/>
    <n v="0"/>
    <n v="0"/>
    <n v="0"/>
  </r>
  <r>
    <x v="5"/>
    <x v="1"/>
    <x v="1"/>
    <x v="10"/>
    <x v="2"/>
    <n v="0"/>
    <n v="0"/>
    <x v="0"/>
    <n v="0"/>
    <n v="0"/>
    <n v="0"/>
    <n v="0"/>
    <n v="0"/>
    <n v="0"/>
    <n v="0"/>
  </r>
  <r>
    <x v="0"/>
    <x v="0"/>
    <x v="0"/>
    <x v="11"/>
    <x v="2"/>
    <n v="3362193.5828880002"/>
    <n v="3362193.5828880002"/>
    <x v="0"/>
    <n v="19045.713879999999"/>
    <n v="2807.7510889999999"/>
    <n v="14560.340172999999"/>
    <n v="209.36390299999999"/>
    <n v="17577.455164999999"/>
    <n v="3378431.5456790002"/>
    <n v="3378431.5456790002"/>
  </r>
  <r>
    <x v="0"/>
    <x v="0"/>
    <x v="1"/>
    <x v="11"/>
    <x v="2"/>
    <n v="1036071.2143820132"/>
    <n v="1036071.2143820132"/>
    <x v="19"/>
    <n v="5971.041263000001"/>
    <n v="11636.775743"/>
    <n v="56619.190995999998"/>
    <n v="141.449352"/>
    <n v="68397.416091000006"/>
    <n v="1144659.2799020133"/>
    <n v="1144659.2799020133"/>
  </r>
  <r>
    <x v="1"/>
    <x v="1"/>
    <x v="0"/>
    <x v="11"/>
    <x v="2"/>
    <n v="54750.222363000001"/>
    <n v="54750.222363000001"/>
    <x v="0"/>
    <n v="0"/>
    <n v="438.68890199999998"/>
    <n v="1044.9370469999999"/>
    <n v="0"/>
    <n v="1483.625949"/>
    <n v="54311.533460999999"/>
    <n v="54311.533460999999"/>
  </r>
  <r>
    <x v="1"/>
    <x v="1"/>
    <x v="1"/>
    <x v="11"/>
    <x v="2"/>
    <n v="0"/>
    <n v="0"/>
    <x v="0"/>
    <n v="0"/>
    <n v="0"/>
    <n v="0"/>
    <n v="0"/>
    <n v="0"/>
    <n v="0"/>
    <n v="0"/>
  </r>
  <r>
    <x v="2"/>
    <x v="1"/>
    <x v="0"/>
    <x v="11"/>
    <x v="2"/>
    <n v="0"/>
    <n v="0"/>
    <x v="0"/>
    <n v="0"/>
    <n v="0"/>
    <n v="0"/>
    <n v="0"/>
    <n v="0"/>
    <n v="0"/>
    <n v="0"/>
  </r>
  <r>
    <x v="2"/>
    <x v="1"/>
    <x v="1"/>
    <x v="11"/>
    <x v="2"/>
    <n v="354074"/>
    <n v="354074"/>
    <x v="0"/>
    <n v="0"/>
    <n v="0"/>
    <n v="0"/>
    <n v="0"/>
    <n v="0"/>
    <n v="354074"/>
    <n v="354074"/>
  </r>
  <r>
    <x v="3"/>
    <x v="1"/>
    <x v="0"/>
    <x v="11"/>
    <x v="2"/>
    <n v="2360737.2654220001"/>
    <n v="2360737.2654220001"/>
    <x v="0"/>
    <n v="4156.4715139999998"/>
    <n v="0"/>
    <n v="29613.542615999999"/>
    <n v="0"/>
    <n v="29613.542615999999"/>
    <n v="2364893.7369360002"/>
    <n v="2364893.7369360002"/>
  </r>
  <r>
    <x v="3"/>
    <x v="1"/>
    <x v="1"/>
    <x v="11"/>
    <x v="2"/>
    <n v="5777784.2114999937"/>
    <n v="5777784.2114999937"/>
    <x v="0"/>
    <n v="99063.142930000002"/>
    <n v="0"/>
    <n v="45615.536338010003"/>
    <n v="86.652450000000002"/>
    <n v="45702.188788010004"/>
    <n v="5876847.3544299938"/>
    <n v="5876847.3544299938"/>
  </r>
  <r>
    <x v="4"/>
    <x v="1"/>
    <x v="0"/>
    <x v="11"/>
    <x v="2"/>
    <n v="1398601.927629"/>
    <n v="1398601.927629"/>
    <x v="0"/>
    <n v="23779.9"/>
    <n v="285.84058400000004"/>
    <n v="139.408582"/>
    <n v="0"/>
    <n v="425.249166"/>
    <n v="1422095.9870450001"/>
    <n v="1422095.9870450001"/>
  </r>
  <r>
    <x v="4"/>
    <x v="1"/>
    <x v="1"/>
    <x v="11"/>
    <x v="2"/>
    <n v="3229486.4385000002"/>
    <n v="3229486.4385000002"/>
    <x v="0"/>
    <n v="55371.240070000007"/>
    <n v="0"/>
    <n v="0"/>
    <n v="0"/>
    <n v="0"/>
    <n v="3284857.67857"/>
    <n v="3284857.67857"/>
  </r>
  <r>
    <x v="5"/>
    <x v="1"/>
    <x v="0"/>
    <x v="11"/>
    <x v="2"/>
    <n v="0"/>
    <n v="0"/>
    <x v="0"/>
    <n v="0"/>
    <n v="0"/>
    <n v="0"/>
    <n v="0"/>
    <n v="0"/>
    <n v="0"/>
    <n v="0"/>
  </r>
  <r>
    <x v="5"/>
    <x v="1"/>
    <x v="1"/>
    <x v="11"/>
    <x v="2"/>
    <n v="0"/>
    <n v="0"/>
    <x v="0"/>
    <n v="0"/>
    <n v="0"/>
    <n v="0"/>
    <n v="0"/>
    <n v="0"/>
    <n v="0"/>
    <n v="0"/>
  </r>
  <r>
    <x v="0"/>
    <x v="0"/>
    <x v="0"/>
    <x v="12"/>
    <x v="2"/>
    <n v="3378431.5456790002"/>
    <n v="3378431.5456790002"/>
    <x v="0"/>
    <n v="8129.58079"/>
    <n v="0"/>
    <n v="38245.082958999999"/>
    <n v="42.408976000000003"/>
    <n v="38287.491934999998"/>
    <n v="3386561.1264690002"/>
    <n v="3386561.1264690002"/>
  </r>
  <r>
    <x v="0"/>
    <x v="0"/>
    <x v="1"/>
    <x v="12"/>
    <x v="2"/>
    <n v="1144659.2799020133"/>
    <n v="1144659.2799020133"/>
    <x v="0"/>
    <n v="-2447.0560610000002"/>
    <n v="1830.6807960000001"/>
    <n v="52.684475999999997"/>
    <n v="0"/>
    <n v="1883.365272"/>
    <n v="1140381.5430450132"/>
    <n v="1140381.5430450132"/>
  </r>
  <r>
    <x v="1"/>
    <x v="1"/>
    <x v="0"/>
    <x v="12"/>
    <x v="2"/>
    <n v="54311.533460999999"/>
    <n v="54311.533460999999"/>
    <x v="0"/>
    <n v="0"/>
    <n v="146.229634"/>
    <m/>
    <n v="0"/>
    <n v="146.229634"/>
    <n v="54165.303826999996"/>
    <n v="54165.303826999996"/>
  </r>
  <r>
    <x v="1"/>
    <x v="1"/>
    <x v="1"/>
    <x v="12"/>
    <x v="2"/>
    <n v="0"/>
    <n v="0"/>
    <x v="0"/>
    <n v="0"/>
    <n v="0"/>
    <n v="0"/>
    <n v="0"/>
    <n v="0"/>
    <n v="0"/>
    <n v="0"/>
  </r>
  <r>
    <x v="2"/>
    <x v="1"/>
    <x v="0"/>
    <x v="12"/>
    <x v="2"/>
    <n v="0"/>
    <n v="0"/>
    <x v="0"/>
    <n v="0"/>
    <n v="0"/>
    <n v="0"/>
    <n v="0"/>
    <n v="0"/>
    <n v="0"/>
    <n v="0"/>
  </r>
  <r>
    <x v="2"/>
    <x v="1"/>
    <x v="1"/>
    <x v="12"/>
    <x v="2"/>
    <n v="354074"/>
    <n v="354074"/>
    <x v="0"/>
    <n v="0"/>
    <n v="0"/>
    <n v="0"/>
    <n v="0"/>
    <n v="0"/>
    <n v="354074"/>
    <n v="354074"/>
  </r>
  <r>
    <x v="3"/>
    <x v="1"/>
    <x v="0"/>
    <x v="12"/>
    <x v="2"/>
    <n v="2364893.7369360002"/>
    <n v="2364893.7369360002"/>
    <x v="0"/>
    <n v="1795.5489044999999"/>
    <n v="0"/>
    <n v="0"/>
    <n v="0"/>
    <n v="0"/>
    <n v="2366689.2858405001"/>
    <n v="2366689.2858405001"/>
  </r>
  <r>
    <x v="3"/>
    <x v="1"/>
    <x v="1"/>
    <x v="12"/>
    <x v="2"/>
    <n v="5876847.3544299938"/>
    <n v="5876847.3544299938"/>
    <x v="0"/>
    <n v="-43666.700470000003"/>
    <n v="0"/>
    <n v="0"/>
    <n v="0"/>
    <n v="0"/>
    <n v="5833180.6539599942"/>
    <n v="5833180.6539599942"/>
  </r>
  <r>
    <x v="4"/>
    <x v="1"/>
    <x v="0"/>
    <x v="12"/>
    <x v="2"/>
    <n v="1422095.9870450001"/>
    <n v="1422095.9870450001"/>
    <x v="0"/>
    <n v="-10482.1"/>
    <n v="96.206447999999995"/>
    <n v="46.431829999999998"/>
    <n v="0"/>
    <n v="142.63827799999999"/>
    <n v="1411517.6805970001"/>
    <n v="1411517.6805970001"/>
  </r>
  <r>
    <x v="4"/>
    <x v="1"/>
    <x v="1"/>
    <x v="12"/>
    <x v="2"/>
    <n v="3284857.67857"/>
    <n v="3284857.67857"/>
    <x v="0"/>
    <n v="-24407.456529999999"/>
    <n v="0"/>
    <n v="0"/>
    <n v="0"/>
    <n v="0"/>
    <n v="3260450.2220399999"/>
    <n v="3260450.2220399999"/>
  </r>
  <r>
    <x v="5"/>
    <x v="1"/>
    <x v="0"/>
    <x v="12"/>
    <x v="2"/>
    <n v="0"/>
    <n v="0"/>
    <x v="0"/>
    <n v="0"/>
    <n v="0"/>
    <n v="0"/>
    <n v="0"/>
    <n v="0"/>
    <n v="0"/>
    <n v="0"/>
  </r>
  <r>
    <x v="5"/>
    <x v="1"/>
    <x v="1"/>
    <x v="12"/>
    <x v="2"/>
    <n v="0"/>
    <n v="0"/>
    <x v="0"/>
    <n v="0"/>
    <n v="0"/>
    <n v="0"/>
    <n v="0"/>
    <n v="0"/>
    <n v="0"/>
    <n v="0"/>
  </r>
  <r>
    <x v="0"/>
    <x v="0"/>
    <x v="0"/>
    <x v="13"/>
    <x v="2"/>
    <n v="3386561.1264690002"/>
    <n v="3386561.1264690002"/>
    <x v="0"/>
    <n v="3658.2776199999998"/>
    <n v="2209.397618"/>
    <n v="8303.1889100000008"/>
    <n v="44.989114999999998"/>
    <n v="10557.575643"/>
    <n v="3388010.0064710001"/>
    <n v="3388010.0064710001"/>
  </r>
  <r>
    <x v="0"/>
    <x v="0"/>
    <x v="1"/>
    <x v="13"/>
    <x v="2"/>
    <n v="1140381.5430450132"/>
    <n v="1140381.5430450132"/>
    <x v="20"/>
    <n v="19095.226750999998"/>
    <n v="0"/>
    <n v="0"/>
    <n v="39117.205498999996"/>
    <n v="39117.205498999996"/>
    <n v="2159476.7697960134"/>
    <n v="2159476.7697960134"/>
  </r>
  <r>
    <x v="1"/>
    <x v="1"/>
    <x v="0"/>
    <x v="13"/>
    <x v="2"/>
    <n v="54165.303826999996"/>
    <n v="54165.303826999996"/>
    <x v="0"/>
    <n v="0"/>
    <n v="146.229634"/>
    <m/>
    <n v="0"/>
    <n v="146.229634"/>
    <n v="54019.074192999993"/>
    <n v="54019.074192999993"/>
  </r>
  <r>
    <x v="1"/>
    <x v="1"/>
    <x v="1"/>
    <x v="13"/>
    <x v="2"/>
    <n v="0"/>
    <n v="0"/>
    <x v="0"/>
    <n v="0"/>
    <n v="0"/>
    <n v="0"/>
    <n v="0"/>
    <n v="0"/>
    <n v="0"/>
    <n v="0"/>
  </r>
  <r>
    <x v="2"/>
    <x v="1"/>
    <x v="0"/>
    <x v="13"/>
    <x v="2"/>
    <n v="0"/>
    <n v="0"/>
    <x v="0"/>
    <n v="0"/>
    <n v="0"/>
    <n v="0"/>
    <n v="0"/>
    <n v="0"/>
    <n v="0"/>
    <n v="0"/>
  </r>
  <r>
    <x v="2"/>
    <x v="1"/>
    <x v="1"/>
    <x v="13"/>
    <x v="2"/>
    <n v="354074"/>
    <n v="354074"/>
    <x v="0"/>
    <n v="0"/>
    <n v="0"/>
    <n v="0"/>
    <n v="0"/>
    <n v="0"/>
    <n v="354074"/>
    <n v="354074"/>
  </r>
  <r>
    <x v="3"/>
    <x v="1"/>
    <x v="0"/>
    <x v="13"/>
    <x v="2"/>
    <n v="2366689.2858405001"/>
    <n v="2366689.2858405001"/>
    <x v="0"/>
    <n v="761.82982000000004"/>
    <n v="0"/>
    <n v="25148.009399999999"/>
    <n v="0"/>
    <n v="25148.009399999999"/>
    <n v="2367451.1156605002"/>
    <n v="2367451.1156605002"/>
  </r>
  <r>
    <x v="3"/>
    <x v="1"/>
    <x v="1"/>
    <x v="13"/>
    <x v="2"/>
    <n v="5833180.6539599942"/>
    <n v="5833180.6539599942"/>
    <x v="0"/>
    <n v="339253.11589999998"/>
    <n v="0"/>
    <n v="37913.167500000003"/>
    <m/>
    <n v="37913.167500000003"/>
    <n v="6172433.7698599938"/>
    <n v="6172433.7698599938"/>
  </r>
  <r>
    <x v="4"/>
    <x v="1"/>
    <x v="0"/>
    <x v="13"/>
    <x v="2"/>
    <n v="1411517.6805970001"/>
    <n v="1411517.6805970001"/>
    <x v="0"/>
    <n v="81437"/>
    <n v="96.357455000000002"/>
    <n v="48.073889000000001"/>
    <n v="0"/>
    <n v="144.431344"/>
    <n v="1492858.323142"/>
    <n v="1492858.323142"/>
  </r>
  <r>
    <x v="4"/>
    <x v="1"/>
    <x v="1"/>
    <x v="13"/>
    <x v="2"/>
    <n v="3260450.2220399999"/>
    <n v="3260450.2220399999"/>
    <x v="0"/>
    <n v="189625.1741"/>
    <n v="0"/>
    <n v="0"/>
    <n v="0"/>
    <n v="0"/>
    <n v="3450075.3961399999"/>
    <n v="3450075.3961399999"/>
  </r>
  <r>
    <x v="5"/>
    <x v="1"/>
    <x v="0"/>
    <x v="13"/>
    <x v="2"/>
    <n v="0"/>
    <n v="0"/>
    <x v="0"/>
    <n v="0"/>
    <n v="0"/>
    <n v="0"/>
    <n v="0"/>
    <n v="0"/>
    <n v="0"/>
    <n v="0"/>
  </r>
  <r>
    <x v="5"/>
    <x v="1"/>
    <x v="1"/>
    <x v="13"/>
    <x v="2"/>
    <n v="0"/>
    <n v="0"/>
    <x v="0"/>
    <n v="0"/>
    <n v="0"/>
    <n v="0"/>
    <n v="0"/>
    <n v="0"/>
    <n v="0"/>
    <n v="0"/>
  </r>
  <r>
    <x v="0"/>
    <x v="0"/>
    <x v="0"/>
    <x v="14"/>
    <x v="2"/>
    <n v="3388010.0064710001"/>
    <n v="3388010.0064710001"/>
    <x v="21"/>
    <n v="5258.8579900000004"/>
    <n v="1848.3534709999999"/>
    <n v="1338.6085860000001"/>
    <n v="340.39311300000003"/>
    <n v="3527.3551699999998"/>
    <n v="3553691.83213"/>
    <n v="3553691.83213"/>
  </r>
  <r>
    <x v="0"/>
    <x v="0"/>
    <x v="1"/>
    <x v="14"/>
    <x v="2"/>
    <n v="2159476.7697960134"/>
    <n v="2159476.7697960134"/>
    <x v="0"/>
    <n v="-2163.3851800000002"/>
    <n v="26669.008663000001"/>
    <n v="11442.855522"/>
    <n v="1492.0091219999999"/>
    <n v="39603.873307000002"/>
    <n v="2130644.3759530131"/>
    <n v="2130644.3759530131"/>
  </r>
  <r>
    <x v="1"/>
    <x v="1"/>
    <x v="0"/>
    <x v="14"/>
    <x v="2"/>
    <n v="54019.074192999993"/>
    <n v="54019.074192999993"/>
    <x v="0"/>
    <n v="0"/>
    <n v="146.229634"/>
    <m/>
    <n v="0"/>
    <n v="146.229634"/>
    <n v="53872.84455899999"/>
    <n v="53872.84455899999"/>
  </r>
  <r>
    <x v="1"/>
    <x v="1"/>
    <x v="1"/>
    <x v="14"/>
    <x v="2"/>
    <n v="0"/>
    <n v="0"/>
    <x v="0"/>
    <n v="0"/>
    <n v="0"/>
    <n v="0"/>
    <n v="0"/>
    <n v="0"/>
    <n v="0"/>
    <n v="0"/>
  </r>
  <r>
    <x v="2"/>
    <x v="1"/>
    <x v="0"/>
    <x v="14"/>
    <x v="2"/>
    <n v="0"/>
    <n v="0"/>
    <x v="0"/>
    <n v="0"/>
    <n v="0"/>
    <n v="0"/>
    <n v="0"/>
    <n v="0"/>
    <n v="0"/>
    <n v="0"/>
  </r>
  <r>
    <x v="2"/>
    <x v="1"/>
    <x v="1"/>
    <x v="14"/>
    <x v="2"/>
    <n v="354074"/>
    <n v="354074"/>
    <x v="0"/>
    <n v="0"/>
    <n v="0"/>
    <n v="0"/>
    <n v="0"/>
    <n v="0"/>
    <n v="354074"/>
    <n v="354074"/>
  </r>
  <r>
    <x v="3"/>
    <x v="1"/>
    <x v="0"/>
    <x v="14"/>
    <x v="2"/>
    <n v="2367451.1156605002"/>
    <n v="2367451.1156605002"/>
    <x v="0"/>
    <n v="1202.5813635"/>
    <n v="0"/>
    <n v="10483.664296000001"/>
    <n v="0"/>
    <n v="10483.664296000001"/>
    <n v="2368653.6970240003"/>
    <n v="2368653.6970240003"/>
  </r>
  <r>
    <x v="3"/>
    <x v="1"/>
    <x v="1"/>
    <x v="14"/>
    <x v="2"/>
    <n v="6172433.7698599938"/>
    <n v="6172433.7698599938"/>
    <x v="0"/>
    <n v="-40209.999920000002"/>
    <n v="530695.81949999998"/>
    <n v="9409.9439649600008"/>
    <n v="0"/>
    <n v="540105.76346496004"/>
    <n v="5601527.9504399933"/>
    <n v="5601527.9504399933"/>
  </r>
  <r>
    <x v="4"/>
    <x v="1"/>
    <x v="0"/>
    <x v="14"/>
    <x v="2"/>
    <n v="1492858.323142"/>
    <n v="1492858.323142"/>
    <x v="0"/>
    <n v="-8650.6"/>
    <n v="96.684735000000003"/>
    <n v="49.456114999999997"/>
    <n v="0"/>
    <n v="146.14085"/>
    <n v="1484111.038407"/>
    <n v="1484111.038407"/>
  </r>
  <r>
    <x v="4"/>
    <x v="1"/>
    <x v="1"/>
    <x v="14"/>
    <x v="2"/>
    <n v="3450075.3961399999"/>
    <n v="3450075.3961399999"/>
    <x v="0"/>
    <n v="-20142.828580000001"/>
    <n v="0"/>
    <n v="0"/>
    <n v="0"/>
    <n v="0"/>
    <n v="3429932.5675599999"/>
    <n v="3429932.5675599999"/>
  </r>
  <r>
    <x v="5"/>
    <x v="1"/>
    <x v="0"/>
    <x v="14"/>
    <x v="2"/>
    <n v="0"/>
    <n v="0"/>
    <x v="0"/>
    <n v="0"/>
    <n v="0"/>
    <n v="0"/>
    <n v="0"/>
    <n v="0"/>
    <n v="0"/>
    <n v="0"/>
  </r>
  <r>
    <x v="5"/>
    <x v="1"/>
    <x v="1"/>
    <x v="14"/>
    <x v="2"/>
    <n v="0"/>
    <n v="0"/>
    <x v="0"/>
    <n v="0"/>
    <n v="0"/>
    <n v="0"/>
    <n v="0"/>
    <n v="0"/>
    <n v="0"/>
    <n v="0"/>
  </r>
  <r>
    <x v="0"/>
    <x v="0"/>
    <x v="0"/>
    <x v="15"/>
    <x v="2"/>
    <n v="3378431.5456790002"/>
    <n v="3378431.5456790002"/>
    <x v="21"/>
    <n v="17046.716400000001"/>
    <n v="4057.7510889999999"/>
    <n v="47886.880454999999"/>
    <n v="427.79120399999999"/>
    <n v="51944.631544000003"/>
    <n v="3553691.83213"/>
    <n v="3553691.83213"/>
  </r>
  <r>
    <x v="0"/>
    <x v="0"/>
    <x v="1"/>
    <x v="15"/>
    <x v="2"/>
    <n v="1144659.27990201"/>
    <n v="1144659.27990201"/>
    <x v="20"/>
    <n v="14484.78551"/>
    <n v="28499.689459000001"/>
    <n v="11495.539998"/>
    <n v="40609.214620999999"/>
    <n v="39995.229457000001"/>
    <n v="2130644.3759530098"/>
    <n v="2130644.3759530098"/>
  </r>
  <r>
    <x v="1"/>
    <x v="1"/>
    <x v="0"/>
    <x v="15"/>
    <x v="2"/>
    <n v="54311.533460999999"/>
    <n v="54311.533460999999"/>
    <x v="0"/>
    <n v="0"/>
    <n v="438.68890199999998"/>
    <n v="0"/>
    <n v="0"/>
    <n v="438.68890199999998"/>
    <n v="53872.844558999997"/>
    <n v="53872.844558999997"/>
  </r>
  <r>
    <x v="1"/>
    <x v="1"/>
    <x v="1"/>
    <x v="15"/>
    <x v="2"/>
    <n v="0"/>
    <n v="0"/>
    <x v="0"/>
    <n v="0"/>
    <n v="0"/>
    <n v="0"/>
    <n v="0"/>
    <n v="0"/>
    <n v="0"/>
    <n v="0"/>
  </r>
  <r>
    <x v="2"/>
    <x v="1"/>
    <x v="0"/>
    <x v="15"/>
    <x v="2"/>
    <n v="354074"/>
    <n v="354074"/>
    <x v="0"/>
    <n v="0"/>
    <n v="0"/>
    <n v="0"/>
    <n v="0"/>
    <n v="0"/>
    <n v="354074"/>
    <n v="354074"/>
  </r>
  <r>
    <x v="2"/>
    <x v="1"/>
    <x v="1"/>
    <x v="15"/>
    <x v="2"/>
    <n v="0"/>
    <n v="0"/>
    <x v="0"/>
    <n v="0"/>
    <n v="0"/>
    <n v="0"/>
    <n v="0"/>
    <n v="0"/>
    <n v="0"/>
    <n v="0"/>
  </r>
  <r>
    <x v="3"/>
    <x v="1"/>
    <x v="0"/>
    <x v="15"/>
    <x v="2"/>
    <n v="2364893.7369360002"/>
    <n v="2364893.7369360002"/>
    <x v="0"/>
    <n v="3759.9600879999998"/>
    <n v="0"/>
    <n v="35631.673695999998"/>
    <n v="0"/>
    <n v="35631.673695999998"/>
    <n v="2368653.6970239999"/>
    <n v="2368653.6970239999"/>
  </r>
  <r>
    <x v="3"/>
    <x v="1"/>
    <x v="1"/>
    <x v="15"/>
    <x v="2"/>
    <n v="5876847.3544299938"/>
    <n v="5876847.3544299938"/>
    <x v="0"/>
    <n v="255376.41550999999"/>
    <n v="530695.81949999998"/>
    <n v="47323.111464959999"/>
    <n v="0"/>
    <n v="578018.93096496002"/>
    <n v="5601527.9504399942"/>
    <n v="5601527.9504399942"/>
  </r>
  <r>
    <x v="4"/>
    <x v="1"/>
    <x v="0"/>
    <x v="15"/>
    <x v="2"/>
    <n v="1422095.9870450001"/>
    <n v="1422095.9870450001"/>
    <x v="0"/>
    <n v="62304.3"/>
    <n v="289.24863800000003"/>
    <n v="143.96183400000001"/>
    <n v="0"/>
    <n v="433.21047199999998"/>
    <n v="1484111.038407"/>
    <n v="1484111.038407"/>
  </r>
  <r>
    <x v="4"/>
    <x v="1"/>
    <x v="1"/>
    <x v="15"/>
    <x v="2"/>
    <n v="3284857.67857"/>
    <n v="3284857.67857"/>
    <x v="0"/>
    <n v="145074.88899000001"/>
    <n v="0"/>
    <n v="0"/>
    <n v="0"/>
    <n v="0"/>
    <n v="3429932.5675599999"/>
    <n v="3429932.5675599999"/>
  </r>
  <r>
    <x v="5"/>
    <x v="1"/>
    <x v="0"/>
    <x v="15"/>
    <x v="2"/>
    <n v="0"/>
    <n v="0"/>
    <x v="0"/>
    <n v="0"/>
    <n v="0"/>
    <n v="0"/>
    <n v="0"/>
    <n v="0"/>
    <n v="0"/>
    <n v="0"/>
  </r>
  <r>
    <x v="5"/>
    <x v="1"/>
    <x v="1"/>
    <x v="15"/>
    <x v="2"/>
    <n v="0"/>
    <n v="0"/>
    <x v="0"/>
    <n v="0"/>
    <n v="0"/>
    <n v="0"/>
    <n v="0"/>
    <n v="0"/>
    <n v="0"/>
    <n v="0"/>
  </r>
  <r>
    <x v="0"/>
    <x v="0"/>
    <x v="0"/>
    <x v="16"/>
    <x v="2"/>
    <n v="2358415.227316"/>
    <n v="2358415.227316"/>
    <x v="22"/>
    <n v="88653.70564"/>
    <n v="12481.004346"/>
    <n v="104096.757581"/>
    <n v="1706.6393399999999"/>
    <n v="118284.40126699999"/>
    <n v="3553691.8321299995"/>
    <n v="3553691.8321299995"/>
  </r>
  <r>
    <x v="0"/>
    <x v="0"/>
    <x v="1"/>
    <x v="16"/>
    <x v="2"/>
    <n v="1005572.61973701"/>
    <n v="1005572.61973701"/>
    <x v="23"/>
    <n v="51142.922917999997"/>
    <n v="77230.566701999996"/>
    <n v="74877.233947999994"/>
    <n v="42211.069758999998"/>
    <n v="194318.870409"/>
    <n v="2130644.3759530098"/>
    <n v="2130644.3759530098"/>
  </r>
  <r>
    <x v="1"/>
    <x v="1"/>
    <x v="0"/>
    <x v="16"/>
    <x v="2"/>
    <n v="64077.800152999996"/>
    <n v="64077.800152999996"/>
    <x v="0"/>
    <n v="0"/>
    <n v="10204.955593999999"/>
    <n v="2558.6620469999998"/>
    <n v="0"/>
    <n v="12763.617640999999"/>
    <n v="53872.844558999997"/>
    <n v="53872.844558999997"/>
  </r>
  <r>
    <x v="1"/>
    <x v="1"/>
    <x v="1"/>
    <x v="16"/>
    <x v="2"/>
    <n v="0"/>
    <n v="0"/>
    <x v="0"/>
    <n v="0"/>
    <n v="0"/>
    <n v="0"/>
    <n v="0"/>
    <n v="0"/>
    <n v="0"/>
    <n v="0"/>
  </r>
  <r>
    <x v="2"/>
    <x v="1"/>
    <x v="0"/>
    <x v="16"/>
    <x v="2"/>
    <n v="0"/>
    <n v="0"/>
    <x v="0"/>
    <n v="0"/>
    <n v="0"/>
    <n v="0"/>
    <n v="0"/>
    <n v="0"/>
    <n v="0"/>
    <n v="0"/>
  </r>
  <r>
    <x v="2"/>
    <x v="1"/>
    <x v="1"/>
    <x v="16"/>
    <x v="2"/>
    <n v="354074"/>
    <n v="354074"/>
    <x v="0"/>
    <n v="0"/>
    <n v="0"/>
    <n v="24853.08460274"/>
    <n v="0"/>
    <n v="24853.08460274"/>
    <n v="354074"/>
    <n v="354074"/>
  </r>
  <r>
    <x v="3"/>
    <x v="1"/>
    <x v="0"/>
    <x v="16"/>
    <x v="2"/>
    <n v="2354574.4554074998"/>
    <n v="2354574.4554074998"/>
    <x v="0"/>
    <n v="20419.8885395"/>
    <n v="6340.6469230000002"/>
    <n v="132399.66299899999"/>
    <n v="0"/>
    <n v="138740.30992199999"/>
    <n v="2368653.6970239999"/>
    <n v="2368653.6970239999"/>
  </r>
  <r>
    <x v="3"/>
    <x v="1"/>
    <x v="1"/>
    <x v="16"/>
    <x v="2"/>
    <n v="5480703.6424999945"/>
    <n v="5480703.6424999945"/>
    <x v="0"/>
    <n v="855736.80993999995"/>
    <n v="734912.50199999998"/>
    <n v="203647.52257865999"/>
    <n v="856.36547499999995"/>
    <n v="939416.39005366003"/>
    <n v="5601527.9504399942"/>
    <n v="5601527.9504399942"/>
  </r>
  <r>
    <x v="4"/>
    <x v="1"/>
    <x v="0"/>
    <x v="16"/>
    <x v="2"/>
    <n v="1282241.9282160001"/>
    <n v="1282241.9282160001"/>
    <x v="0"/>
    <n v="203004.2"/>
    <n v="1135.0898090000001"/>
    <n v="570.35417099999995"/>
    <n v="0"/>
    <n v="1705.44398"/>
    <n v="1484111.038407"/>
    <n v="1484111.038407"/>
  </r>
  <r>
    <x v="4"/>
    <x v="1"/>
    <x v="1"/>
    <x v="16"/>
    <x v="2"/>
    <n v="2957239.4824999999"/>
    <n v="2957239.4824999999"/>
    <x v="0"/>
    <n v="472693.08506000001"/>
    <n v="0"/>
    <n v="0"/>
    <n v="0"/>
    <n v="0"/>
    <n v="3429932.5675599999"/>
    <n v="3429932.5675599999"/>
  </r>
  <r>
    <x v="5"/>
    <x v="1"/>
    <x v="0"/>
    <x v="16"/>
    <x v="2"/>
    <n v="0"/>
    <n v="0"/>
    <x v="0"/>
    <n v="0"/>
    <n v="0"/>
    <n v="0"/>
    <n v="0"/>
    <n v="0"/>
    <n v="0"/>
    <n v="0"/>
  </r>
  <r>
    <x v="5"/>
    <x v="1"/>
    <x v="1"/>
    <x v="16"/>
    <x v="2"/>
    <n v="0"/>
    <n v="0"/>
    <x v="0"/>
    <n v="0"/>
    <n v="0"/>
    <n v="0"/>
    <n v="4176.6237969713002"/>
    <n v="4176.6237969713002"/>
    <n v="0"/>
    <n v="0"/>
  </r>
  <r>
    <x v="0"/>
    <x v="0"/>
    <x v="0"/>
    <x v="0"/>
    <x v="3"/>
    <n v="3553691.83213"/>
    <n v="3553691.83213"/>
    <x v="20"/>
    <n v="12415.2768"/>
    <n v="1500"/>
    <n v="9969.15"/>
    <n v="70.399586999999997"/>
    <n v="11539.549587"/>
    <n v="4564607.1089300001"/>
    <n v="4564607.1089300001"/>
  </r>
  <r>
    <x v="0"/>
    <x v="0"/>
    <x v="1"/>
    <x v="0"/>
    <x v="3"/>
    <n v="2130644.3759530131"/>
    <n v="2130644.3759530131"/>
    <x v="0"/>
    <n v="-3262.025044"/>
    <n v="0"/>
    <n v="0"/>
    <n v="0"/>
    <n v="0"/>
    <n v="2127382.3509090133"/>
    <n v="2127382.3509090133"/>
  </r>
  <r>
    <x v="1"/>
    <x v="1"/>
    <x v="0"/>
    <x v="0"/>
    <x v="3"/>
    <n v="53872.84455899999"/>
    <n v="53872.84455899999"/>
    <x v="0"/>
    <n v="0"/>
    <n v="146.229634"/>
    <n v="0"/>
    <n v="0"/>
    <n v="146.229634"/>
    <n v="53726.614924999987"/>
    <n v="53726.614924999987"/>
  </r>
  <r>
    <x v="1"/>
    <x v="1"/>
    <x v="1"/>
    <x v="0"/>
    <x v="3"/>
    <n v="0"/>
    <n v="0"/>
    <x v="0"/>
    <n v="0"/>
    <n v="0"/>
    <n v="0"/>
    <n v="0"/>
    <n v="0"/>
    <n v="0"/>
    <n v="0"/>
  </r>
  <r>
    <x v="2"/>
    <x v="1"/>
    <x v="0"/>
    <x v="0"/>
    <x v="3"/>
    <n v="0"/>
    <n v="0"/>
    <x v="0"/>
    <n v="0"/>
    <n v="0"/>
    <n v="0"/>
    <n v="0"/>
    <n v="0"/>
    <n v="0"/>
    <n v="0"/>
  </r>
  <r>
    <x v="2"/>
    <x v="1"/>
    <x v="1"/>
    <x v="0"/>
    <x v="3"/>
    <n v="354074"/>
    <n v="354074"/>
    <x v="0"/>
    <n v="0"/>
    <n v="0"/>
    <n v="24785.18"/>
    <m/>
    <n v="24785.18"/>
    <n v="354074"/>
    <n v="354074"/>
  </r>
  <r>
    <x v="3"/>
    <x v="1"/>
    <x v="0"/>
    <x v="0"/>
    <x v="3"/>
    <n v="2368653.6970240003"/>
    <n v="2368653.6970240003"/>
    <x v="0"/>
    <n v="2710.1945879999998"/>
    <n v="0"/>
    <n v="0"/>
    <n v="0"/>
    <n v="0"/>
    <n v="2371363.8916120003"/>
    <n v="2371363.8916120003"/>
  </r>
  <r>
    <x v="3"/>
    <x v="1"/>
    <x v="1"/>
    <x v="0"/>
    <x v="3"/>
    <n v="5601527.9504399933"/>
    <n v="5601527.9504399933"/>
    <x v="0"/>
    <n v="-54071.355869999999"/>
    <n v="0"/>
    <n v="158.572"/>
    <m/>
    <n v="158.572"/>
    <n v="5547456.5945699932"/>
    <n v="5547456.5945699932"/>
  </r>
  <r>
    <x v="4"/>
    <x v="1"/>
    <x v="0"/>
    <x v="0"/>
    <x v="3"/>
    <n v="1484111.038407"/>
    <n v="1484111.038407"/>
    <x v="0"/>
    <n v="-14219.1"/>
    <n v="2367.3098669999999"/>
    <n v="40.203609"/>
    <n v="0"/>
    <n v="2407.5134760000001"/>
    <n v="1467524.6285399999"/>
    <n v="1467524.6285399999"/>
  </r>
  <r>
    <x v="4"/>
    <x v="1"/>
    <x v="1"/>
    <x v="0"/>
    <x v="3"/>
    <n v="3429932.5675599999"/>
    <n v="3429932.5675599999"/>
    <x v="0"/>
    <n v="-33109.020629999999"/>
    <n v="0"/>
    <n v="0"/>
    <n v="0"/>
    <n v="0"/>
    <n v="3396823.5469299997"/>
    <n v="3396823.5469299997"/>
  </r>
  <r>
    <x v="5"/>
    <x v="1"/>
    <x v="0"/>
    <x v="0"/>
    <x v="3"/>
    <n v="0"/>
    <n v="0"/>
    <x v="24"/>
    <m/>
    <m/>
    <m/>
    <m/>
    <n v="0"/>
    <n v="0"/>
    <n v="0"/>
  </r>
  <r>
    <x v="5"/>
    <x v="1"/>
    <x v="1"/>
    <x v="0"/>
    <x v="3"/>
    <n v="0"/>
    <n v="0"/>
    <x v="24"/>
    <m/>
    <m/>
    <m/>
    <m/>
    <n v="0"/>
    <n v="0"/>
    <n v="0"/>
  </r>
  <r>
    <x v="0"/>
    <x v="0"/>
    <x v="0"/>
    <x v="1"/>
    <x v="3"/>
    <n v="4564607.1089300001"/>
    <n v="4564607.1089300001"/>
    <x v="24"/>
    <m/>
    <m/>
    <m/>
    <m/>
    <n v="0"/>
    <n v="4564607.1089300001"/>
    <n v="4564607.1089300001"/>
  </r>
  <r>
    <x v="0"/>
    <x v="0"/>
    <x v="1"/>
    <x v="1"/>
    <x v="3"/>
    <n v="2127382.3509090133"/>
    <n v="2127382.3509090133"/>
    <x v="24"/>
    <m/>
    <m/>
    <m/>
    <m/>
    <n v="0"/>
    <n v="2127382.3509090133"/>
    <n v="2127382.3509090133"/>
  </r>
  <r>
    <x v="1"/>
    <x v="1"/>
    <x v="0"/>
    <x v="1"/>
    <x v="3"/>
    <n v="53726.614924999987"/>
    <n v="53726.614924999987"/>
    <x v="24"/>
    <m/>
    <m/>
    <m/>
    <m/>
    <n v="0"/>
    <n v="53726.614924999987"/>
    <n v="53726.614924999987"/>
  </r>
  <r>
    <x v="1"/>
    <x v="1"/>
    <x v="1"/>
    <x v="1"/>
    <x v="3"/>
    <n v="0"/>
    <n v="0"/>
    <x v="24"/>
    <m/>
    <m/>
    <m/>
    <m/>
    <n v="0"/>
    <n v="0"/>
    <n v="0"/>
  </r>
  <r>
    <x v="2"/>
    <x v="1"/>
    <x v="0"/>
    <x v="1"/>
    <x v="3"/>
    <n v="0"/>
    <n v="0"/>
    <x v="24"/>
    <m/>
    <m/>
    <m/>
    <m/>
    <n v="0"/>
    <n v="0"/>
    <n v="0"/>
  </r>
  <r>
    <x v="2"/>
    <x v="1"/>
    <x v="1"/>
    <x v="1"/>
    <x v="3"/>
    <n v="354074"/>
    <n v="354074"/>
    <x v="24"/>
    <m/>
    <m/>
    <m/>
    <m/>
    <n v="0"/>
    <n v="354074"/>
    <n v="354074"/>
  </r>
  <r>
    <x v="3"/>
    <x v="1"/>
    <x v="0"/>
    <x v="1"/>
    <x v="3"/>
    <n v="2371363.8916120003"/>
    <n v="2371363.8916120003"/>
    <x v="24"/>
    <m/>
    <m/>
    <m/>
    <m/>
    <n v="0"/>
    <n v="2371363.8916120003"/>
    <n v="2371363.8916120003"/>
  </r>
  <r>
    <x v="3"/>
    <x v="1"/>
    <x v="1"/>
    <x v="1"/>
    <x v="3"/>
    <n v="5547456.5945699932"/>
    <n v="5547456.5945699932"/>
    <x v="24"/>
    <m/>
    <m/>
    <m/>
    <m/>
    <n v="0"/>
    <n v="5547456.5945699932"/>
    <n v="5547456.5945699932"/>
  </r>
  <r>
    <x v="4"/>
    <x v="1"/>
    <x v="0"/>
    <x v="1"/>
    <x v="3"/>
    <n v="1467524.6285399999"/>
    <n v="1467524.6285399999"/>
    <x v="24"/>
    <m/>
    <m/>
    <m/>
    <m/>
    <n v="0"/>
    <n v="1467524.6285399999"/>
    <n v="1467524.6285399999"/>
  </r>
  <r>
    <x v="4"/>
    <x v="1"/>
    <x v="1"/>
    <x v="1"/>
    <x v="3"/>
    <n v="3396823.5469299997"/>
    <n v="3396823.5469299997"/>
    <x v="24"/>
    <m/>
    <m/>
    <m/>
    <m/>
    <n v="0"/>
    <n v="3396823.5469299997"/>
    <n v="3396823.5469299997"/>
  </r>
  <r>
    <x v="5"/>
    <x v="1"/>
    <x v="0"/>
    <x v="1"/>
    <x v="3"/>
    <n v="0"/>
    <n v="0"/>
    <x v="24"/>
    <m/>
    <m/>
    <m/>
    <m/>
    <n v="0"/>
    <n v="0"/>
    <n v="0"/>
  </r>
  <r>
    <x v="5"/>
    <x v="1"/>
    <x v="1"/>
    <x v="1"/>
    <x v="3"/>
    <n v="0"/>
    <n v="0"/>
    <x v="24"/>
    <m/>
    <m/>
    <m/>
    <m/>
    <n v="0"/>
    <n v="0"/>
    <n v="0"/>
  </r>
  <r>
    <x v="0"/>
    <x v="0"/>
    <x v="0"/>
    <x v="2"/>
    <x v="3"/>
    <n v="4564607.1089300001"/>
    <n v="4564607.1089300001"/>
    <x v="24"/>
    <m/>
    <m/>
    <m/>
    <m/>
    <n v="0"/>
    <n v="4564607.1089300001"/>
    <n v="4564607.1089300001"/>
  </r>
  <r>
    <x v="0"/>
    <x v="0"/>
    <x v="1"/>
    <x v="2"/>
    <x v="3"/>
    <n v="2127382.3509090133"/>
    <n v="2127382.3509090133"/>
    <x v="24"/>
    <m/>
    <m/>
    <m/>
    <m/>
    <n v="0"/>
    <n v="2127382.3509090133"/>
    <n v="2127382.3509090133"/>
  </r>
  <r>
    <x v="1"/>
    <x v="1"/>
    <x v="0"/>
    <x v="2"/>
    <x v="3"/>
    <n v="53726.614924999987"/>
    <n v="53726.614924999987"/>
    <x v="24"/>
    <m/>
    <m/>
    <m/>
    <m/>
    <n v="0"/>
    <n v="53726.614924999987"/>
    <n v="53726.614924999987"/>
  </r>
  <r>
    <x v="1"/>
    <x v="1"/>
    <x v="1"/>
    <x v="2"/>
    <x v="3"/>
    <n v="0"/>
    <n v="0"/>
    <x v="24"/>
    <m/>
    <m/>
    <m/>
    <m/>
    <n v="0"/>
    <n v="0"/>
    <n v="0"/>
  </r>
  <r>
    <x v="2"/>
    <x v="1"/>
    <x v="0"/>
    <x v="2"/>
    <x v="3"/>
    <n v="0"/>
    <n v="0"/>
    <x v="24"/>
    <m/>
    <m/>
    <m/>
    <m/>
    <n v="0"/>
    <n v="0"/>
    <n v="0"/>
  </r>
  <r>
    <x v="2"/>
    <x v="1"/>
    <x v="1"/>
    <x v="2"/>
    <x v="3"/>
    <n v="354074"/>
    <n v="354074"/>
    <x v="24"/>
    <m/>
    <m/>
    <m/>
    <m/>
    <n v="0"/>
    <n v="354074"/>
    <n v="354074"/>
  </r>
  <r>
    <x v="3"/>
    <x v="1"/>
    <x v="0"/>
    <x v="2"/>
    <x v="3"/>
    <n v="2371363.8916120003"/>
    <n v="2371363.8916120003"/>
    <x v="24"/>
    <m/>
    <m/>
    <m/>
    <m/>
    <n v="0"/>
    <n v="2371363.8916120003"/>
    <n v="2371363.8916120003"/>
  </r>
  <r>
    <x v="3"/>
    <x v="1"/>
    <x v="1"/>
    <x v="2"/>
    <x v="3"/>
    <n v="5547456.5945699932"/>
    <n v="5547456.5945699932"/>
    <x v="24"/>
    <m/>
    <m/>
    <m/>
    <m/>
    <n v="0"/>
    <n v="5547456.5945699932"/>
    <n v="5547456.5945699932"/>
  </r>
  <r>
    <x v="4"/>
    <x v="1"/>
    <x v="0"/>
    <x v="2"/>
    <x v="3"/>
    <n v="1467524.6285399999"/>
    <n v="1467524.6285399999"/>
    <x v="24"/>
    <m/>
    <m/>
    <m/>
    <m/>
    <n v="0"/>
    <n v="1467524.6285399999"/>
    <n v="1467524.6285399999"/>
  </r>
  <r>
    <x v="4"/>
    <x v="1"/>
    <x v="1"/>
    <x v="2"/>
    <x v="3"/>
    <n v="3396823.5469299997"/>
    <n v="3396823.5469299997"/>
    <x v="24"/>
    <m/>
    <m/>
    <m/>
    <m/>
    <n v="0"/>
    <n v="3396823.5469299997"/>
    <n v="3396823.5469299997"/>
  </r>
  <r>
    <x v="5"/>
    <x v="1"/>
    <x v="0"/>
    <x v="2"/>
    <x v="3"/>
    <n v="0"/>
    <n v="0"/>
    <x v="24"/>
    <m/>
    <m/>
    <m/>
    <m/>
    <n v="0"/>
    <n v="0"/>
    <n v="0"/>
  </r>
  <r>
    <x v="5"/>
    <x v="1"/>
    <x v="1"/>
    <x v="2"/>
    <x v="3"/>
    <n v="0"/>
    <n v="0"/>
    <x v="24"/>
    <m/>
    <m/>
    <m/>
    <m/>
    <n v="0"/>
    <n v="0"/>
    <n v="0"/>
  </r>
  <r>
    <x v="0"/>
    <x v="0"/>
    <x v="0"/>
    <x v="3"/>
    <x v="3"/>
    <n v="3553691.83213"/>
    <n v="3553691.83213"/>
    <x v="20"/>
    <n v="12415.2768"/>
    <n v="1500"/>
    <n v="9969.15"/>
    <n v="70.399586999999997"/>
    <n v="11539.549587"/>
    <n v="4564607.1089300001"/>
    <n v="4564607.1089300001"/>
  </r>
  <r>
    <x v="0"/>
    <x v="0"/>
    <x v="1"/>
    <x v="3"/>
    <x v="3"/>
    <n v="2130644.3759530131"/>
    <n v="2130644.3759530131"/>
    <x v="0"/>
    <n v="-3262.025044"/>
    <n v="0"/>
    <n v="0"/>
    <n v="0"/>
    <n v="0"/>
    <n v="2127382.3509090133"/>
    <n v="2127382.3509090133"/>
  </r>
  <r>
    <x v="1"/>
    <x v="1"/>
    <x v="0"/>
    <x v="3"/>
    <x v="3"/>
    <n v="53872.84455899999"/>
    <n v="53872.84455899999"/>
    <x v="0"/>
    <n v="0"/>
    <n v="146.229634"/>
    <n v="0"/>
    <n v="0"/>
    <n v="146.229634"/>
    <n v="53726.614924999987"/>
    <n v="53726.614924999987"/>
  </r>
  <r>
    <x v="1"/>
    <x v="1"/>
    <x v="1"/>
    <x v="3"/>
    <x v="3"/>
    <n v="0"/>
    <n v="0"/>
    <x v="0"/>
    <n v="0"/>
    <n v="0"/>
    <n v="0"/>
    <n v="0"/>
    <n v="0"/>
    <n v="0"/>
    <n v="0"/>
  </r>
  <r>
    <x v="2"/>
    <x v="1"/>
    <x v="0"/>
    <x v="3"/>
    <x v="3"/>
    <n v="0"/>
    <n v="0"/>
    <x v="0"/>
    <n v="0"/>
    <n v="0"/>
    <n v="0"/>
    <n v="0"/>
    <n v="0"/>
    <n v="0"/>
    <n v="0"/>
  </r>
  <r>
    <x v="2"/>
    <x v="1"/>
    <x v="1"/>
    <x v="3"/>
    <x v="3"/>
    <n v="354074"/>
    <n v="354074"/>
    <x v="0"/>
    <n v="0"/>
    <n v="0"/>
    <n v="24785.18"/>
    <n v="0"/>
    <n v="24785.18"/>
    <n v="354074"/>
    <n v="354074"/>
  </r>
  <r>
    <x v="3"/>
    <x v="1"/>
    <x v="0"/>
    <x v="3"/>
    <x v="3"/>
    <n v="2368653.6970240003"/>
    <n v="2368653.6970240003"/>
    <x v="0"/>
    <n v="2710.1945879999998"/>
    <n v="0"/>
    <n v="0"/>
    <n v="0"/>
    <n v="0"/>
    <n v="2371363.8916120003"/>
    <n v="2371363.8916120003"/>
  </r>
  <r>
    <x v="3"/>
    <x v="1"/>
    <x v="1"/>
    <x v="3"/>
    <x v="3"/>
    <n v="5601527.9504399933"/>
    <n v="5601527.9504399933"/>
    <x v="0"/>
    <n v="-54071.355869999999"/>
    <n v="0"/>
    <n v="158.572"/>
    <n v="0"/>
    <n v="158.572"/>
    <n v="5547456.5945699932"/>
    <n v="5547456.5945699932"/>
  </r>
  <r>
    <x v="4"/>
    <x v="1"/>
    <x v="0"/>
    <x v="3"/>
    <x v="3"/>
    <n v="1484111.038407"/>
    <n v="1484111.038407"/>
    <x v="0"/>
    <n v="-14219.1"/>
    <n v="2367.3098669999999"/>
    <n v="40.203609"/>
    <n v="0"/>
    <n v="2407.5134760000001"/>
    <n v="1467524.6285399999"/>
    <n v="1467524.6285399999"/>
  </r>
  <r>
    <x v="4"/>
    <x v="1"/>
    <x v="1"/>
    <x v="3"/>
    <x v="3"/>
    <n v="3429932.5675599999"/>
    <n v="3429932.5675599999"/>
    <x v="0"/>
    <n v="-33109.020629999999"/>
    <n v="0"/>
    <n v="0"/>
    <n v="0"/>
    <n v="0"/>
    <n v="3396823.5469299997"/>
    <n v="3396823.5469299997"/>
  </r>
  <r>
    <x v="5"/>
    <x v="1"/>
    <x v="0"/>
    <x v="3"/>
    <x v="3"/>
    <n v="0"/>
    <n v="0"/>
    <x v="0"/>
    <n v="0"/>
    <n v="0"/>
    <n v="0"/>
    <n v="0"/>
    <n v="0"/>
    <n v="0"/>
    <n v="0"/>
  </r>
  <r>
    <x v="5"/>
    <x v="1"/>
    <x v="1"/>
    <x v="3"/>
    <x v="3"/>
    <n v="0"/>
    <n v="0"/>
    <x v="0"/>
    <n v="0"/>
    <n v="0"/>
    <n v="0"/>
    <n v="0"/>
    <n v="0"/>
    <n v="0"/>
    <n v="0"/>
  </r>
  <r>
    <x v="0"/>
    <x v="0"/>
    <x v="0"/>
    <x v="4"/>
    <x v="3"/>
    <n v="4564607.1089300001"/>
    <n v="4564607.1089300001"/>
    <x v="24"/>
    <m/>
    <m/>
    <m/>
    <m/>
    <n v="0"/>
    <n v="4564607.1089300001"/>
    <n v="4564607.1089300001"/>
  </r>
  <r>
    <x v="0"/>
    <x v="0"/>
    <x v="1"/>
    <x v="4"/>
    <x v="3"/>
    <n v="2127382.3509090133"/>
    <n v="2127382.3509090133"/>
    <x v="24"/>
    <m/>
    <m/>
    <m/>
    <m/>
    <n v="0"/>
    <n v="2127382.3509090133"/>
    <n v="2127382.3509090133"/>
  </r>
  <r>
    <x v="1"/>
    <x v="1"/>
    <x v="0"/>
    <x v="4"/>
    <x v="3"/>
    <n v="53726.614924999987"/>
    <n v="53726.614924999987"/>
    <x v="24"/>
    <m/>
    <m/>
    <m/>
    <m/>
    <n v="0"/>
    <n v="53726.614924999987"/>
    <n v="53726.614924999987"/>
  </r>
  <r>
    <x v="1"/>
    <x v="1"/>
    <x v="1"/>
    <x v="4"/>
    <x v="3"/>
    <n v="0"/>
    <n v="0"/>
    <x v="24"/>
    <m/>
    <m/>
    <m/>
    <m/>
    <n v="0"/>
    <n v="0"/>
    <n v="0"/>
  </r>
  <r>
    <x v="2"/>
    <x v="1"/>
    <x v="0"/>
    <x v="4"/>
    <x v="3"/>
    <n v="0"/>
    <n v="0"/>
    <x v="24"/>
    <m/>
    <m/>
    <m/>
    <m/>
    <n v="0"/>
    <n v="0"/>
    <n v="0"/>
  </r>
  <r>
    <x v="2"/>
    <x v="1"/>
    <x v="1"/>
    <x v="4"/>
    <x v="3"/>
    <n v="354074"/>
    <n v="354074"/>
    <x v="24"/>
    <m/>
    <m/>
    <m/>
    <m/>
    <n v="0"/>
    <n v="354074"/>
    <n v="354074"/>
  </r>
  <r>
    <x v="3"/>
    <x v="1"/>
    <x v="0"/>
    <x v="4"/>
    <x v="3"/>
    <n v="2371363.8916120003"/>
    <n v="2371363.8916120003"/>
    <x v="24"/>
    <m/>
    <m/>
    <m/>
    <m/>
    <n v="0"/>
    <n v="2371363.8916120003"/>
    <n v="2371363.8916120003"/>
  </r>
  <r>
    <x v="3"/>
    <x v="1"/>
    <x v="1"/>
    <x v="4"/>
    <x v="3"/>
    <n v="5547456.5945699932"/>
    <n v="5547456.5945699932"/>
    <x v="24"/>
    <m/>
    <m/>
    <m/>
    <m/>
    <n v="0"/>
    <n v="5547456.5945699932"/>
    <n v="5547456.5945699932"/>
  </r>
  <r>
    <x v="4"/>
    <x v="1"/>
    <x v="0"/>
    <x v="4"/>
    <x v="3"/>
    <n v="1467524.6285399999"/>
    <n v="1467524.6285399999"/>
    <x v="24"/>
    <m/>
    <m/>
    <m/>
    <m/>
    <n v="0"/>
    <n v="1467524.6285399999"/>
    <n v="1467524.6285399999"/>
  </r>
  <r>
    <x v="4"/>
    <x v="1"/>
    <x v="1"/>
    <x v="4"/>
    <x v="3"/>
    <n v="3396823.5469299997"/>
    <n v="3396823.5469299997"/>
    <x v="24"/>
    <m/>
    <m/>
    <m/>
    <m/>
    <n v="0"/>
    <n v="3396823.5469299997"/>
    <n v="3396823.5469299997"/>
  </r>
  <r>
    <x v="5"/>
    <x v="1"/>
    <x v="0"/>
    <x v="4"/>
    <x v="3"/>
    <n v="0"/>
    <n v="0"/>
    <x v="24"/>
    <m/>
    <m/>
    <m/>
    <m/>
    <n v="0"/>
    <n v="0"/>
    <n v="0"/>
  </r>
  <r>
    <x v="5"/>
    <x v="1"/>
    <x v="1"/>
    <x v="4"/>
    <x v="3"/>
    <n v="0"/>
    <n v="0"/>
    <x v="24"/>
    <m/>
    <m/>
    <m/>
    <m/>
    <n v="0"/>
    <n v="0"/>
    <n v="0"/>
  </r>
  <r>
    <x v="0"/>
    <x v="0"/>
    <x v="0"/>
    <x v="5"/>
    <x v="3"/>
    <n v="4564607.1089300001"/>
    <n v="4564607.1089300001"/>
    <x v="24"/>
    <m/>
    <m/>
    <m/>
    <m/>
    <n v="0"/>
    <n v="4564607.1089300001"/>
    <n v="4564607.1089300001"/>
  </r>
  <r>
    <x v="0"/>
    <x v="0"/>
    <x v="1"/>
    <x v="5"/>
    <x v="3"/>
    <n v="2127382.3509090133"/>
    <n v="2127382.3509090133"/>
    <x v="24"/>
    <m/>
    <m/>
    <m/>
    <m/>
    <n v="0"/>
    <n v="2127382.3509090133"/>
    <n v="2127382.3509090133"/>
  </r>
  <r>
    <x v="1"/>
    <x v="1"/>
    <x v="0"/>
    <x v="5"/>
    <x v="3"/>
    <n v="53726.614924999987"/>
    <n v="53726.614924999987"/>
    <x v="24"/>
    <m/>
    <m/>
    <m/>
    <m/>
    <n v="0"/>
    <n v="53726.614924999987"/>
    <n v="53726.614924999987"/>
  </r>
  <r>
    <x v="1"/>
    <x v="1"/>
    <x v="1"/>
    <x v="5"/>
    <x v="3"/>
    <n v="0"/>
    <n v="0"/>
    <x v="24"/>
    <m/>
    <m/>
    <m/>
    <m/>
    <n v="0"/>
    <n v="0"/>
    <n v="0"/>
  </r>
  <r>
    <x v="2"/>
    <x v="1"/>
    <x v="0"/>
    <x v="5"/>
    <x v="3"/>
    <n v="0"/>
    <n v="0"/>
    <x v="24"/>
    <m/>
    <m/>
    <m/>
    <m/>
    <n v="0"/>
    <n v="0"/>
    <n v="0"/>
  </r>
  <r>
    <x v="2"/>
    <x v="1"/>
    <x v="1"/>
    <x v="5"/>
    <x v="3"/>
    <n v="354074"/>
    <n v="354074"/>
    <x v="24"/>
    <m/>
    <m/>
    <m/>
    <m/>
    <n v="0"/>
    <n v="354074"/>
    <n v="354074"/>
  </r>
  <r>
    <x v="3"/>
    <x v="1"/>
    <x v="0"/>
    <x v="5"/>
    <x v="3"/>
    <n v="2371363.8916120003"/>
    <n v="2371363.8916120003"/>
    <x v="24"/>
    <m/>
    <m/>
    <m/>
    <m/>
    <n v="0"/>
    <n v="2371363.8916120003"/>
    <n v="2371363.8916120003"/>
  </r>
  <r>
    <x v="3"/>
    <x v="1"/>
    <x v="1"/>
    <x v="5"/>
    <x v="3"/>
    <n v="5547456.5945699932"/>
    <n v="5547456.5945699932"/>
    <x v="24"/>
    <m/>
    <m/>
    <m/>
    <m/>
    <n v="0"/>
    <n v="5547456.5945699932"/>
    <n v="5547456.5945699932"/>
  </r>
  <r>
    <x v="4"/>
    <x v="1"/>
    <x v="0"/>
    <x v="5"/>
    <x v="3"/>
    <n v="1467524.6285399999"/>
    <n v="1467524.6285399999"/>
    <x v="24"/>
    <m/>
    <m/>
    <m/>
    <m/>
    <n v="0"/>
    <n v="1467524.6285399999"/>
    <n v="1467524.6285399999"/>
  </r>
  <r>
    <x v="4"/>
    <x v="1"/>
    <x v="1"/>
    <x v="5"/>
    <x v="3"/>
    <n v="3396823.5469299997"/>
    <n v="3396823.5469299997"/>
    <x v="24"/>
    <m/>
    <m/>
    <m/>
    <m/>
    <n v="0"/>
    <n v="3396823.5469299997"/>
    <n v="3396823.5469299997"/>
  </r>
  <r>
    <x v="5"/>
    <x v="1"/>
    <x v="0"/>
    <x v="5"/>
    <x v="3"/>
    <n v="0"/>
    <n v="0"/>
    <x v="24"/>
    <m/>
    <m/>
    <m/>
    <m/>
    <n v="0"/>
    <n v="0"/>
    <n v="0"/>
  </r>
  <r>
    <x v="5"/>
    <x v="1"/>
    <x v="1"/>
    <x v="5"/>
    <x v="3"/>
    <n v="0"/>
    <n v="0"/>
    <x v="24"/>
    <m/>
    <m/>
    <m/>
    <m/>
    <n v="0"/>
    <n v="0"/>
    <n v="0"/>
  </r>
  <r>
    <x v="0"/>
    <x v="0"/>
    <x v="0"/>
    <x v="6"/>
    <x v="3"/>
    <n v="4564607.1089300001"/>
    <n v="4564607.1089300001"/>
    <x v="24"/>
    <m/>
    <m/>
    <m/>
    <m/>
    <n v="0"/>
    <n v="4564607.1089300001"/>
    <n v="4564607.1089300001"/>
  </r>
  <r>
    <x v="0"/>
    <x v="0"/>
    <x v="1"/>
    <x v="6"/>
    <x v="3"/>
    <n v="2127382.3509090133"/>
    <n v="2127382.3509090133"/>
    <x v="24"/>
    <m/>
    <m/>
    <m/>
    <m/>
    <n v="0"/>
    <n v="2127382.3509090133"/>
    <n v="2127382.3509090133"/>
  </r>
  <r>
    <x v="1"/>
    <x v="1"/>
    <x v="0"/>
    <x v="6"/>
    <x v="3"/>
    <n v="53726.614924999987"/>
    <n v="53726.614924999987"/>
    <x v="24"/>
    <m/>
    <m/>
    <m/>
    <m/>
    <n v="0"/>
    <n v="53726.614924999987"/>
    <n v="53726.614924999987"/>
  </r>
  <r>
    <x v="1"/>
    <x v="1"/>
    <x v="1"/>
    <x v="6"/>
    <x v="3"/>
    <n v="0"/>
    <n v="0"/>
    <x v="24"/>
    <m/>
    <m/>
    <m/>
    <m/>
    <n v="0"/>
    <n v="0"/>
    <n v="0"/>
  </r>
  <r>
    <x v="2"/>
    <x v="1"/>
    <x v="0"/>
    <x v="6"/>
    <x v="3"/>
    <n v="0"/>
    <n v="0"/>
    <x v="24"/>
    <m/>
    <m/>
    <m/>
    <m/>
    <n v="0"/>
    <n v="0"/>
    <n v="0"/>
  </r>
  <r>
    <x v="2"/>
    <x v="1"/>
    <x v="1"/>
    <x v="6"/>
    <x v="3"/>
    <n v="354074"/>
    <n v="354074"/>
    <x v="24"/>
    <m/>
    <m/>
    <m/>
    <m/>
    <n v="0"/>
    <n v="354074"/>
    <n v="354074"/>
  </r>
  <r>
    <x v="3"/>
    <x v="1"/>
    <x v="0"/>
    <x v="6"/>
    <x v="3"/>
    <n v="2371363.8916120003"/>
    <n v="2371363.8916120003"/>
    <x v="24"/>
    <m/>
    <m/>
    <m/>
    <m/>
    <n v="0"/>
    <n v="2371363.8916120003"/>
    <n v="2371363.8916120003"/>
  </r>
  <r>
    <x v="3"/>
    <x v="1"/>
    <x v="1"/>
    <x v="6"/>
    <x v="3"/>
    <n v="5547456.5945699932"/>
    <n v="5547456.5945699932"/>
    <x v="24"/>
    <m/>
    <m/>
    <m/>
    <m/>
    <n v="0"/>
    <n v="5547456.5945699932"/>
    <n v="5547456.5945699932"/>
  </r>
  <r>
    <x v="4"/>
    <x v="1"/>
    <x v="0"/>
    <x v="6"/>
    <x v="3"/>
    <n v="1467524.6285399999"/>
    <n v="1467524.6285399999"/>
    <x v="24"/>
    <m/>
    <m/>
    <m/>
    <m/>
    <n v="0"/>
    <n v="1467524.6285399999"/>
    <n v="1467524.6285399999"/>
  </r>
  <r>
    <x v="4"/>
    <x v="1"/>
    <x v="1"/>
    <x v="6"/>
    <x v="3"/>
    <n v="3396823.5469299997"/>
    <n v="3396823.5469299997"/>
    <x v="24"/>
    <m/>
    <m/>
    <m/>
    <m/>
    <n v="0"/>
    <n v="3396823.5469299997"/>
    <n v="3396823.5469299997"/>
  </r>
  <r>
    <x v="5"/>
    <x v="1"/>
    <x v="0"/>
    <x v="6"/>
    <x v="3"/>
    <n v="0"/>
    <n v="0"/>
    <x v="24"/>
    <m/>
    <m/>
    <m/>
    <m/>
    <n v="0"/>
    <n v="0"/>
    <n v="0"/>
  </r>
  <r>
    <x v="5"/>
    <x v="1"/>
    <x v="1"/>
    <x v="6"/>
    <x v="3"/>
    <n v="0"/>
    <n v="0"/>
    <x v="24"/>
    <m/>
    <m/>
    <m/>
    <m/>
    <n v="0"/>
    <n v="0"/>
    <n v="0"/>
  </r>
  <r>
    <x v="0"/>
    <x v="0"/>
    <x v="0"/>
    <x v="7"/>
    <x v="3"/>
    <n v="4564607.1089300001"/>
    <n v="4564607.1089300001"/>
    <x v="0"/>
    <n v="0"/>
    <n v="0"/>
    <n v="0"/>
    <n v="0"/>
    <n v="0"/>
    <n v="4564607.1089300001"/>
    <n v="4564607.1089300001"/>
  </r>
  <r>
    <x v="0"/>
    <x v="0"/>
    <x v="1"/>
    <x v="7"/>
    <x v="3"/>
    <n v="2127382.3509090133"/>
    <n v="2127382.3509090133"/>
    <x v="0"/>
    <n v="0"/>
    <n v="0"/>
    <n v="0"/>
    <n v="0"/>
    <n v="0"/>
    <n v="2127382.3509090133"/>
    <n v="2127382.3509090133"/>
  </r>
  <r>
    <x v="1"/>
    <x v="1"/>
    <x v="0"/>
    <x v="7"/>
    <x v="3"/>
    <n v="53726.614924999987"/>
    <n v="53726.614924999987"/>
    <x v="0"/>
    <n v="0"/>
    <n v="0"/>
    <n v="0"/>
    <n v="0"/>
    <n v="0"/>
    <n v="53726.614924999987"/>
    <n v="53726.614924999987"/>
  </r>
  <r>
    <x v="1"/>
    <x v="1"/>
    <x v="1"/>
    <x v="7"/>
    <x v="3"/>
    <n v="0"/>
    <n v="0"/>
    <x v="0"/>
    <n v="0"/>
    <n v="0"/>
    <n v="0"/>
    <n v="0"/>
    <n v="0"/>
    <n v="0"/>
    <n v="0"/>
  </r>
  <r>
    <x v="2"/>
    <x v="1"/>
    <x v="0"/>
    <x v="7"/>
    <x v="3"/>
    <n v="0"/>
    <n v="0"/>
    <x v="0"/>
    <n v="0"/>
    <n v="0"/>
    <n v="0"/>
    <n v="0"/>
    <n v="0"/>
    <n v="0"/>
    <n v="0"/>
  </r>
  <r>
    <x v="2"/>
    <x v="1"/>
    <x v="1"/>
    <x v="7"/>
    <x v="3"/>
    <n v="354074"/>
    <n v="354074"/>
    <x v="0"/>
    <n v="0"/>
    <n v="0"/>
    <n v="0"/>
    <n v="0"/>
    <n v="0"/>
    <n v="354074"/>
    <n v="354074"/>
  </r>
  <r>
    <x v="3"/>
    <x v="1"/>
    <x v="0"/>
    <x v="7"/>
    <x v="3"/>
    <n v="2371363.8916120003"/>
    <n v="2371363.8916120003"/>
    <x v="0"/>
    <n v="0"/>
    <n v="0"/>
    <n v="0"/>
    <n v="0"/>
    <n v="0"/>
    <n v="2371363.8916120003"/>
    <n v="2371363.8916120003"/>
  </r>
  <r>
    <x v="3"/>
    <x v="1"/>
    <x v="1"/>
    <x v="7"/>
    <x v="3"/>
    <n v="5547456.5945699932"/>
    <n v="5547456.5945699932"/>
    <x v="0"/>
    <n v="0"/>
    <n v="0"/>
    <n v="0"/>
    <n v="0"/>
    <n v="0"/>
    <n v="5547456.5945699932"/>
    <n v="5547456.5945699932"/>
  </r>
  <r>
    <x v="4"/>
    <x v="1"/>
    <x v="0"/>
    <x v="7"/>
    <x v="3"/>
    <n v="1467524.6285399999"/>
    <n v="1467524.6285399999"/>
    <x v="0"/>
    <n v="0"/>
    <n v="0"/>
    <n v="0"/>
    <n v="0"/>
    <n v="0"/>
    <n v="1467524.6285399999"/>
    <n v="1467524.6285399999"/>
  </r>
  <r>
    <x v="4"/>
    <x v="1"/>
    <x v="1"/>
    <x v="7"/>
    <x v="3"/>
    <n v="3396823.5469299997"/>
    <n v="3396823.5469299997"/>
    <x v="0"/>
    <n v="0"/>
    <n v="0"/>
    <n v="0"/>
    <n v="0"/>
    <n v="0"/>
    <n v="3396823.5469299997"/>
    <n v="3396823.5469299997"/>
  </r>
  <r>
    <x v="5"/>
    <x v="1"/>
    <x v="0"/>
    <x v="7"/>
    <x v="3"/>
    <n v="0"/>
    <n v="0"/>
    <x v="0"/>
    <n v="0"/>
    <n v="0"/>
    <n v="0"/>
    <n v="0"/>
    <n v="0"/>
    <n v="0"/>
    <n v="0"/>
  </r>
  <r>
    <x v="5"/>
    <x v="1"/>
    <x v="1"/>
    <x v="7"/>
    <x v="3"/>
    <n v="0"/>
    <n v="0"/>
    <x v="0"/>
    <n v="0"/>
    <n v="0"/>
    <n v="0"/>
    <n v="0"/>
    <n v="0"/>
    <n v="0"/>
    <n v="0"/>
  </r>
  <r>
    <x v="0"/>
    <x v="0"/>
    <x v="0"/>
    <x v="8"/>
    <x v="3"/>
    <n v="4564607.1089300001"/>
    <n v="4564607.1089300001"/>
    <x v="24"/>
    <m/>
    <m/>
    <m/>
    <m/>
    <n v="0"/>
    <n v="4564607.1089300001"/>
    <n v="4564607.1089300001"/>
  </r>
  <r>
    <x v="0"/>
    <x v="0"/>
    <x v="1"/>
    <x v="8"/>
    <x v="3"/>
    <n v="2127382.3509090133"/>
    <n v="2127382.3509090133"/>
    <x v="24"/>
    <m/>
    <m/>
    <m/>
    <m/>
    <n v="0"/>
    <n v="2127382.3509090133"/>
    <n v="2127382.3509090133"/>
  </r>
  <r>
    <x v="1"/>
    <x v="1"/>
    <x v="0"/>
    <x v="8"/>
    <x v="3"/>
    <n v="53726.614924999987"/>
    <n v="53726.614924999987"/>
    <x v="24"/>
    <m/>
    <m/>
    <m/>
    <m/>
    <n v="0"/>
    <n v="53726.614924999987"/>
    <n v="53726.614924999987"/>
  </r>
  <r>
    <x v="1"/>
    <x v="1"/>
    <x v="1"/>
    <x v="8"/>
    <x v="3"/>
    <n v="0"/>
    <n v="0"/>
    <x v="24"/>
    <m/>
    <m/>
    <m/>
    <m/>
    <n v="0"/>
    <n v="0"/>
    <n v="0"/>
  </r>
  <r>
    <x v="2"/>
    <x v="1"/>
    <x v="0"/>
    <x v="8"/>
    <x v="3"/>
    <n v="0"/>
    <n v="0"/>
    <x v="24"/>
    <m/>
    <m/>
    <m/>
    <m/>
    <n v="0"/>
    <n v="0"/>
    <n v="0"/>
  </r>
  <r>
    <x v="2"/>
    <x v="1"/>
    <x v="1"/>
    <x v="8"/>
    <x v="3"/>
    <n v="354074"/>
    <n v="354074"/>
    <x v="24"/>
    <m/>
    <m/>
    <m/>
    <m/>
    <n v="0"/>
    <n v="354074"/>
    <n v="354074"/>
  </r>
  <r>
    <x v="3"/>
    <x v="1"/>
    <x v="0"/>
    <x v="8"/>
    <x v="3"/>
    <n v="2371363.8916120003"/>
    <n v="2371363.8916120003"/>
    <x v="24"/>
    <m/>
    <m/>
    <m/>
    <m/>
    <n v="0"/>
    <n v="2371363.8916120003"/>
    <n v="2371363.8916120003"/>
  </r>
  <r>
    <x v="3"/>
    <x v="1"/>
    <x v="1"/>
    <x v="8"/>
    <x v="3"/>
    <n v="5547456.5945699932"/>
    <n v="5547456.5945699932"/>
    <x v="24"/>
    <m/>
    <m/>
    <m/>
    <m/>
    <n v="0"/>
    <n v="5547456.5945699932"/>
    <n v="5547456.5945699932"/>
  </r>
  <r>
    <x v="4"/>
    <x v="1"/>
    <x v="0"/>
    <x v="8"/>
    <x v="3"/>
    <n v="1467524.6285399999"/>
    <n v="1467524.6285399999"/>
    <x v="24"/>
    <m/>
    <m/>
    <m/>
    <m/>
    <n v="0"/>
    <n v="1467524.6285399999"/>
    <n v="1467524.6285399999"/>
  </r>
  <r>
    <x v="4"/>
    <x v="1"/>
    <x v="1"/>
    <x v="8"/>
    <x v="3"/>
    <n v="3396823.5469299997"/>
    <n v="3396823.5469299997"/>
    <x v="24"/>
    <m/>
    <m/>
    <m/>
    <m/>
    <n v="0"/>
    <n v="3396823.5469299997"/>
    <n v="3396823.5469299997"/>
  </r>
  <r>
    <x v="5"/>
    <x v="1"/>
    <x v="0"/>
    <x v="8"/>
    <x v="3"/>
    <n v="0"/>
    <n v="0"/>
    <x v="24"/>
    <m/>
    <m/>
    <m/>
    <m/>
    <n v="0"/>
    <n v="0"/>
    <n v="0"/>
  </r>
  <r>
    <x v="5"/>
    <x v="1"/>
    <x v="1"/>
    <x v="8"/>
    <x v="3"/>
    <n v="0"/>
    <n v="0"/>
    <x v="24"/>
    <m/>
    <m/>
    <m/>
    <m/>
    <n v="0"/>
    <n v="0"/>
    <n v="0"/>
  </r>
  <r>
    <x v="0"/>
    <x v="0"/>
    <x v="0"/>
    <x v="9"/>
    <x v="3"/>
    <n v="4564607.1089300001"/>
    <n v="4564607.1089300001"/>
    <x v="24"/>
    <m/>
    <m/>
    <m/>
    <m/>
    <n v="0"/>
    <n v="4564607.1089300001"/>
    <n v="4564607.1089300001"/>
  </r>
  <r>
    <x v="0"/>
    <x v="0"/>
    <x v="1"/>
    <x v="9"/>
    <x v="3"/>
    <n v="2127382.3509090133"/>
    <n v="2127382.3509090133"/>
    <x v="24"/>
    <m/>
    <m/>
    <m/>
    <m/>
    <n v="0"/>
    <n v="2127382.3509090133"/>
    <n v="2127382.3509090133"/>
  </r>
  <r>
    <x v="1"/>
    <x v="1"/>
    <x v="0"/>
    <x v="9"/>
    <x v="3"/>
    <n v="53726.614924999987"/>
    <n v="53726.614924999987"/>
    <x v="24"/>
    <m/>
    <m/>
    <m/>
    <m/>
    <n v="0"/>
    <n v="53726.614924999987"/>
    <n v="53726.614924999987"/>
  </r>
  <r>
    <x v="1"/>
    <x v="1"/>
    <x v="1"/>
    <x v="9"/>
    <x v="3"/>
    <n v="0"/>
    <n v="0"/>
    <x v="24"/>
    <m/>
    <m/>
    <m/>
    <m/>
    <n v="0"/>
    <n v="0"/>
    <n v="0"/>
  </r>
  <r>
    <x v="2"/>
    <x v="1"/>
    <x v="0"/>
    <x v="9"/>
    <x v="3"/>
    <n v="0"/>
    <n v="0"/>
    <x v="24"/>
    <m/>
    <m/>
    <m/>
    <m/>
    <n v="0"/>
    <n v="0"/>
    <n v="0"/>
  </r>
  <r>
    <x v="2"/>
    <x v="1"/>
    <x v="1"/>
    <x v="9"/>
    <x v="3"/>
    <n v="354074"/>
    <n v="354074"/>
    <x v="24"/>
    <m/>
    <m/>
    <m/>
    <m/>
    <n v="0"/>
    <n v="354074"/>
    <n v="354074"/>
  </r>
  <r>
    <x v="3"/>
    <x v="1"/>
    <x v="0"/>
    <x v="9"/>
    <x v="3"/>
    <n v="2371363.8916120003"/>
    <n v="2371363.8916120003"/>
    <x v="24"/>
    <m/>
    <m/>
    <m/>
    <m/>
    <n v="0"/>
    <n v="2371363.8916120003"/>
    <n v="2371363.8916120003"/>
  </r>
  <r>
    <x v="3"/>
    <x v="1"/>
    <x v="1"/>
    <x v="9"/>
    <x v="3"/>
    <n v="5547456.5945699932"/>
    <n v="5547456.5945699932"/>
    <x v="24"/>
    <m/>
    <m/>
    <m/>
    <m/>
    <n v="0"/>
    <n v="5547456.5945699932"/>
    <n v="5547456.5945699932"/>
  </r>
  <r>
    <x v="4"/>
    <x v="1"/>
    <x v="0"/>
    <x v="9"/>
    <x v="3"/>
    <n v="1467524.6285399999"/>
    <n v="1467524.6285399999"/>
    <x v="24"/>
    <m/>
    <m/>
    <m/>
    <m/>
    <n v="0"/>
    <n v="1467524.6285399999"/>
    <n v="1467524.6285399999"/>
  </r>
  <r>
    <x v="4"/>
    <x v="1"/>
    <x v="1"/>
    <x v="9"/>
    <x v="3"/>
    <n v="3396823.5469299997"/>
    <n v="3396823.5469299997"/>
    <x v="24"/>
    <m/>
    <m/>
    <m/>
    <m/>
    <n v="0"/>
    <n v="3396823.5469299997"/>
    <n v="3396823.5469299997"/>
  </r>
  <r>
    <x v="5"/>
    <x v="1"/>
    <x v="0"/>
    <x v="9"/>
    <x v="3"/>
    <n v="0"/>
    <n v="0"/>
    <x v="24"/>
    <m/>
    <m/>
    <m/>
    <m/>
    <n v="0"/>
    <n v="0"/>
    <n v="0"/>
  </r>
  <r>
    <x v="5"/>
    <x v="1"/>
    <x v="1"/>
    <x v="9"/>
    <x v="3"/>
    <n v="0"/>
    <n v="0"/>
    <x v="24"/>
    <m/>
    <m/>
    <m/>
    <m/>
    <n v="0"/>
    <n v="0"/>
    <n v="0"/>
  </r>
  <r>
    <x v="0"/>
    <x v="0"/>
    <x v="0"/>
    <x v="10"/>
    <x v="3"/>
    <n v="4564607.1089300001"/>
    <n v="4564607.1089300001"/>
    <x v="24"/>
    <m/>
    <m/>
    <m/>
    <m/>
    <n v="0"/>
    <n v="4564607.1089300001"/>
    <n v="4564607.1089300001"/>
  </r>
  <r>
    <x v="0"/>
    <x v="0"/>
    <x v="1"/>
    <x v="10"/>
    <x v="3"/>
    <n v="2127382.3509090133"/>
    <n v="2127382.3509090133"/>
    <x v="24"/>
    <m/>
    <m/>
    <m/>
    <m/>
    <n v="0"/>
    <n v="2127382.3509090133"/>
    <n v="2127382.3509090133"/>
  </r>
  <r>
    <x v="1"/>
    <x v="1"/>
    <x v="0"/>
    <x v="10"/>
    <x v="3"/>
    <n v="53726.614924999987"/>
    <n v="53726.614924999987"/>
    <x v="24"/>
    <m/>
    <m/>
    <m/>
    <m/>
    <n v="0"/>
    <n v="53726.614924999987"/>
    <n v="53726.614924999987"/>
  </r>
  <r>
    <x v="1"/>
    <x v="1"/>
    <x v="1"/>
    <x v="10"/>
    <x v="3"/>
    <n v="0"/>
    <n v="0"/>
    <x v="24"/>
    <m/>
    <m/>
    <m/>
    <m/>
    <n v="0"/>
    <n v="0"/>
    <n v="0"/>
  </r>
  <r>
    <x v="2"/>
    <x v="1"/>
    <x v="0"/>
    <x v="10"/>
    <x v="3"/>
    <n v="0"/>
    <n v="0"/>
    <x v="24"/>
    <m/>
    <m/>
    <m/>
    <m/>
    <n v="0"/>
    <n v="0"/>
    <n v="0"/>
  </r>
  <r>
    <x v="2"/>
    <x v="1"/>
    <x v="1"/>
    <x v="10"/>
    <x v="3"/>
    <n v="354074"/>
    <n v="354074"/>
    <x v="24"/>
    <m/>
    <m/>
    <m/>
    <m/>
    <n v="0"/>
    <n v="354074"/>
    <n v="354074"/>
  </r>
  <r>
    <x v="3"/>
    <x v="1"/>
    <x v="0"/>
    <x v="10"/>
    <x v="3"/>
    <n v="2371363.8916120003"/>
    <n v="2371363.8916120003"/>
    <x v="24"/>
    <m/>
    <m/>
    <m/>
    <m/>
    <n v="0"/>
    <n v="2371363.8916120003"/>
    <n v="2371363.8916120003"/>
  </r>
  <r>
    <x v="3"/>
    <x v="1"/>
    <x v="1"/>
    <x v="10"/>
    <x v="3"/>
    <n v="5547456.5945699932"/>
    <n v="5547456.5945699932"/>
    <x v="24"/>
    <m/>
    <m/>
    <m/>
    <m/>
    <n v="0"/>
    <n v="5547456.5945699932"/>
    <n v="5547456.5945699932"/>
  </r>
  <r>
    <x v="4"/>
    <x v="1"/>
    <x v="0"/>
    <x v="10"/>
    <x v="3"/>
    <n v="1467524.6285399999"/>
    <n v="1467524.6285399999"/>
    <x v="24"/>
    <m/>
    <m/>
    <m/>
    <m/>
    <n v="0"/>
    <n v="1467524.6285399999"/>
    <n v="1467524.6285399999"/>
  </r>
  <r>
    <x v="4"/>
    <x v="1"/>
    <x v="1"/>
    <x v="10"/>
    <x v="3"/>
    <n v="3396823.5469299997"/>
    <n v="3396823.5469299997"/>
    <x v="24"/>
    <m/>
    <m/>
    <m/>
    <m/>
    <n v="0"/>
    <n v="3396823.5469299997"/>
    <n v="3396823.5469299997"/>
  </r>
  <r>
    <x v="5"/>
    <x v="1"/>
    <x v="0"/>
    <x v="10"/>
    <x v="3"/>
    <n v="0"/>
    <n v="0"/>
    <x v="24"/>
    <m/>
    <m/>
    <m/>
    <m/>
    <n v="0"/>
    <n v="0"/>
    <n v="0"/>
  </r>
  <r>
    <x v="5"/>
    <x v="1"/>
    <x v="1"/>
    <x v="10"/>
    <x v="3"/>
    <n v="0"/>
    <n v="0"/>
    <x v="24"/>
    <m/>
    <m/>
    <m/>
    <m/>
    <n v="0"/>
    <n v="0"/>
    <n v="0"/>
  </r>
  <r>
    <x v="0"/>
    <x v="0"/>
    <x v="0"/>
    <x v="11"/>
    <x v="3"/>
    <n v="4564607.1089300001"/>
    <n v="4564607.1089300001"/>
    <x v="0"/>
    <n v="0"/>
    <n v="0"/>
    <n v="0"/>
    <n v="0"/>
    <n v="0"/>
    <n v="4564607.1089300001"/>
    <n v="4564607.1089300001"/>
  </r>
  <r>
    <x v="0"/>
    <x v="0"/>
    <x v="1"/>
    <x v="11"/>
    <x v="3"/>
    <n v="2127382.3509090133"/>
    <n v="2127382.3509090133"/>
    <x v="0"/>
    <n v="0"/>
    <n v="0"/>
    <n v="0"/>
    <n v="0"/>
    <n v="0"/>
    <n v="2127382.3509090133"/>
    <n v="2127382.3509090133"/>
  </r>
  <r>
    <x v="1"/>
    <x v="1"/>
    <x v="0"/>
    <x v="11"/>
    <x v="3"/>
    <n v="53726.614924999987"/>
    <n v="53726.614924999987"/>
    <x v="0"/>
    <n v="0"/>
    <n v="0"/>
    <n v="0"/>
    <n v="0"/>
    <n v="0"/>
    <n v="53726.614924999987"/>
    <n v="53726.614924999987"/>
  </r>
  <r>
    <x v="1"/>
    <x v="1"/>
    <x v="1"/>
    <x v="11"/>
    <x v="3"/>
    <n v="0"/>
    <n v="0"/>
    <x v="0"/>
    <n v="0"/>
    <n v="0"/>
    <n v="0"/>
    <n v="0"/>
    <n v="0"/>
    <n v="0"/>
    <n v="0"/>
  </r>
  <r>
    <x v="2"/>
    <x v="1"/>
    <x v="0"/>
    <x v="11"/>
    <x v="3"/>
    <n v="0"/>
    <n v="0"/>
    <x v="0"/>
    <n v="0"/>
    <n v="0"/>
    <n v="0"/>
    <n v="0"/>
    <n v="0"/>
    <n v="0"/>
    <n v="0"/>
  </r>
  <r>
    <x v="2"/>
    <x v="1"/>
    <x v="1"/>
    <x v="11"/>
    <x v="3"/>
    <n v="354074"/>
    <n v="354074"/>
    <x v="0"/>
    <n v="0"/>
    <n v="0"/>
    <n v="0"/>
    <n v="0"/>
    <n v="0"/>
    <n v="354074"/>
    <n v="354074"/>
  </r>
  <r>
    <x v="3"/>
    <x v="1"/>
    <x v="0"/>
    <x v="11"/>
    <x v="3"/>
    <n v="2371363.8916120003"/>
    <n v="2371363.8916120003"/>
    <x v="0"/>
    <n v="0"/>
    <n v="0"/>
    <n v="0"/>
    <n v="0"/>
    <n v="0"/>
    <n v="2371363.8916120003"/>
    <n v="2371363.8916120003"/>
  </r>
  <r>
    <x v="3"/>
    <x v="1"/>
    <x v="1"/>
    <x v="11"/>
    <x v="3"/>
    <n v="5547456.5945699932"/>
    <n v="5547456.5945699932"/>
    <x v="0"/>
    <n v="0"/>
    <n v="0"/>
    <n v="0"/>
    <n v="0"/>
    <n v="0"/>
    <n v="5547456.5945699932"/>
    <n v="5547456.5945699932"/>
  </r>
  <r>
    <x v="4"/>
    <x v="1"/>
    <x v="0"/>
    <x v="11"/>
    <x v="3"/>
    <n v="1467524.6285399999"/>
    <n v="1467524.6285399999"/>
    <x v="0"/>
    <n v="0"/>
    <n v="0"/>
    <n v="0"/>
    <n v="0"/>
    <n v="0"/>
    <n v="1467524.6285399999"/>
    <n v="1467524.6285399999"/>
  </r>
  <r>
    <x v="4"/>
    <x v="1"/>
    <x v="1"/>
    <x v="11"/>
    <x v="3"/>
    <n v="3396823.5469299997"/>
    <n v="3396823.5469299997"/>
    <x v="0"/>
    <n v="0"/>
    <n v="0"/>
    <n v="0"/>
    <n v="0"/>
    <n v="0"/>
    <n v="3396823.5469299997"/>
    <n v="3396823.5469299997"/>
  </r>
  <r>
    <x v="5"/>
    <x v="1"/>
    <x v="0"/>
    <x v="11"/>
    <x v="3"/>
    <n v="0"/>
    <n v="0"/>
    <x v="0"/>
    <n v="0"/>
    <n v="0"/>
    <n v="0"/>
    <n v="0"/>
    <n v="0"/>
    <n v="0"/>
    <n v="0"/>
  </r>
  <r>
    <x v="5"/>
    <x v="1"/>
    <x v="1"/>
    <x v="11"/>
    <x v="3"/>
    <n v="0"/>
    <n v="0"/>
    <x v="0"/>
    <n v="0"/>
    <n v="0"/>
    <n v="0"/>
    <n v="0"/>
    <n v="0"/>
    <n v="0"/>
    <n v="0"/>
  </r>
  <r>
    <x v="0"/>
    <x v="0"/>
    <x v="0"/>
    <x v="12"/>
    <x v="3"/>
    <n v="4564607.1089300001"/>
    <n v="4564607.1089300001"/>
    <x v="24"/>
    <m/>
    <m/>
    <m/>
    <m/>
    <n v="0"/>
    <n v="4564607.1089300001"/>
    <n v="4564607.1089300001"/>
  </r>
  <r>
    <x v="0"/>
    <x v="0"/>
    <x v="1"/>
    <x v="12"/>
    <x v="3"/>
    <n v="2127382.3509090133"/>
    <n v="2127382.3509090133"/>
    <x v="24"/>
    <m/>
    <m/>
    <m/>
    <m/>
    <n v="0"/>
    <n v="2127382.3509090133"/>
    <n v="2127382.3509090133"/>
  </r>
  <r>
    <x v="1"/>
    <x v="1"/>
    <x v="0"/>
    <x v="12"/>
    <x v="3"/>
    <n v="53726.614924999987"/>
    <n v="53726.614924999987"/>
    <x v="24"/>
    <m/>
    <m/>
    <m/>
    <m/>
    <n v="0"/>
    <n v="53726.614924999987"/>
    <n v="53726.614924999987"/>
  </r>
  <r>
    <x v="1"/>
    <x v="1"/>
    <x v="1"/>
    <x v="12"/>
    <x v="3"/>
    <n v="0"/>
    <n v="0"/>
    <x v="24"/>
    <m/>
    <m/>
    <m/>
    <m/>
    <n v="0"/>
    <n v="0"/>
    <n v="0"/>
  </r>
  <r>
    <x v="2"/>
    <x v="1"/>
    <x v="0"/>
    <x v="12"/>
    <x v="3"/>
    <n v="0"/>
    <n v="0"/>
    <x v="24"/>
    <m/>
    <m/>
    <m/>
    <m/>
    <n v="0"/>
    <n v="0"/>
    <n v="0"/>
  </r>
  <r>
    <x v="2"/>
    <x v="1"/>
    <x v="1"/>
    <x v="12"/>
    <x v="3"/>
    <n v="354074"/>
    <n v="354074"/>
    <x v="24"/>
    <m/>
    <m/>
    <m/>
    <m/>
    <n v="0"/>
    <n v="354074"/>
    <n v="354074"/>
  </r>
  <r>
    <x v="3"/>
    <x v="1"/>
    <x v="0"/>
    <x v="12"/>
    <x v="3"/>
    <n v="2371363.8916120003"/>
    <n v="2371363.8916120003"/>
    <x v="24"/>
    <m/>
    <m/>
    <m/>
    <m/>
    <n v="0"/>
    <n v="2371363.8916120003"/>
    <n v="2371363.8916120003"/>
  </r>
  <r>
    <x v="3"/>
    <x v="1"/>
    <x v="1"/>
    <x v="12"/>
    <x v="3"/>
    <n v="5547456.5945699932"/>
    <n v="5547456.5945699932"/>
    <x v="24"/>
    <m/>
    <m/>
    <m/>
    <m/>
    <n v="0"/>
    <n v="5547456.5945699932"/>
    <n v="5547456.5945699932"/>
  </r>
  <r>
    <x v="4"/>
    <x v="1"/>
    <x v="0"/>
    <x v="12"/>
    <x v="3"/>
    <n v="1467524.6285399999"/>
    <n v="1467524.6285399999"/>
    <x v="24"/>
    <m/>
    <m/>
    <m/>
    <m/>
    <n v="0"/>
    <n v="1467524.6285399999"/>
    <n v="1467524.6285399999"/>
  </r>
  <r>
    <x v="4"/>
    <x v="1"/>
    <x v="1"/>
    <x v="12"/>
    <x v="3"/>
    <n v="3396823.5469299997"/>
    <n v="3396823.5469299997"/>
    <x v="24"/>
    <m/>
    <m/>
    <m/>
    <m/>
    <n v="0"/>
    <n v="3396823.5469299997"/>
    <n v="3396823.5469299997"/>
  </r>
  <r>
    <x v="5"/>
    <x v="1"/>
    <x v="0"/>
    <x v="12"/>
    <x v="3"/>
    <n v="0"/>
    <n v="0"/>
    <x v="24"/>
    <m/>
    <m/>
    <m/>
    <m/>
    <n v="0"/>
    <n v="0"/>
    <n v="0"/>
  </r>
  <r>
    <x v="5"/>
    <x v="1"/>
    <x v="1"/>
    <x v="12"/>
    <x v="3"/>
    <n v="0"/>
    <n v="0"/>
    <x v="24"/>
    <m/>
    <m/>
    <m/>
    <m/>
    <n v="0"/>
    <n v="0"/>
    <n v="0"/>
  </r>
  <r>
    <x v="0"/>
    <x v="0"/>
    <x v="0"/>
    <x v="13"/>
    <x v="3"/>
    <n v="4564607.1089300001"/>
    <n v="4564607.1089300001"/>
    <x v="24"/>
    <m/>
    <m/>
    <m/>
    <m/>
    <n v="0"/>
    <n v="4564607.1089300001"/>
    <n v="4564607.1089300001"/>
  </r>
  <r>
    <x v="0"/>
    <x v="0"/>
    <x v="1"/>
    <x v="13"/>
    <x v="3"/>
    <n v="2127382.3509090133"/>
    <n v="2127382.3509090133"/>
    <x v="24"/>
    <m/>
    <m/>
    <m/>
    <m/>
    <n v="0"/>
    <n v="2127382.3509090133"/>
    <n v="2127382.3509090133"/>
  </r>
  <r>
    <x v="1"/>
    <x v="1"/>
    <x v="0"/>
    <x v="13"/>
    <x v="3"/>
    <n v="53726.614924999987"/>
    <n v="53726.614924999987"/>
    <x v="24"/>
    <m/>
    <m/>
    <m/>
    <m/>
    <n v="0"/>
    <n v="53726.614924999987"/>
    <n v="53726.614924999987"/>
  </r>
  <r>
    <x v="1"/>
    <x v="1"/>
    <x v="1"/>
    <x v="13"/>
    <x v="3"/>
    <n v="0"/>
    <n v="0"/>
    <x v="24"/>
    <m/>
    <m/>
    <m/>
    <m/>
    <n v="0"/>
    <n v="0"/>
    <n v="0"/>
  </r>
  <r>
    <x v="2"/>
    <x v="1"/>
    <x v="0"/>
    <x v="13"/>
    <x v="3"/>
    <n v="0"/>
    <n v="0"/>
    <x v="24"/>
    <m/>
    <m/>
    <m/>
    <m/>
    <n v="0"/>
    <n v="0"/>
    <n v="0"/>
  </r>
  <r>
    <x v="2"/>
    <x v="1"/>
    <x v="1"/>
    <x v="13"/>
    <x v="3"/>
    <n v="354074"/>
    <n v="354074"/>
    <x v="24"/>
    <m/>
    <m/>
    <m/>
    <m/>
    <n v="0"/>
    <n v="354074"/>
    <n v="354074"/>
  </r>
  <r>
    <x v="3"/>
    <x v="1"/>
    <x v="0"/>
    <x v="13"/>
    <x v="3"/>
    <n v="2371363.8916120003"/>
    <n v="2371363.8916120003"/>
    <x v="24"/>
    <m/>
    <m/>
    <m/>
    <m/>
    <n v="0"/>
    <n v="2371363.8916120003"/>
    <n v="2371363.8916120003"/>
  </r>
  <r>
    <x v="3"/>
    <x v="1"/>
    <x v="1"/>
    <x v="13"/>
    <x v="3"/>
    <n v="5547456.5945699932"/>
    <n v="5547456.5945699932"/>
    <x v="24"/>
    <m/>
    <m/>
    <m/>
    <m/>
    <n v="0"/>
    <n v="5547456.5945699932"/>
    <n v="5547456.5945699932"/>
  </r>
  <r>
    <x v="4"/>
    <x v="1"/>
    <x v="0"/>
    <x v="13"/>
    <x v="3"/>
    <n v="1467524.6285399999"/>
    <n v="1467524.6285399999"/>
    <x v="24"/>
    <m/>
    <m/>
    <m/>
    <m/>
    <n v="0"/>
    <n v="1467524.6285399999"/>
    <n v="1467524.6285399999"/>
  </r>
  <r>
    <x v="4"/>
    <x v="1"/>
    <x v="1"/>
    <x v="13"/>
    <x v="3"/>
    <n v="3396823.5469299997"/>
    <n v="3396823.5469299997"/>
    <x v="24"/>
    <m/>
    <m/>
    <m/>
    <m/>
    <n v="0"/>
    <n v="3396823.5469299997"/>
    <n v="3396823.5469299997"/>
  </r>
  <r>
    <x v="5"/>
    <x v="1"/>
    <x v="0"/>
    <x v="13"/>
    <x v="3"/>
    <n v="0"/>
    <n v="0"/>
    <x v="24"/>
    <m/>
    <m/>
    <m/>
    <m/>
    <n v="0"/>
    <n v="0"/>
    <n v="0"/>
  </r>
  <r>
    <x v="5"/>
    <x v="1"/>
    <x v="1"/>
    <x v="13"/>
    <x v="3"/>
    <n v="0"/>
    <n v="0"/>
    <x v="24"/>
    <m/>
    <m/>
    <m/>
    <m/>
    <n v="0"/>
    <n v="0"/>
    <n v="0"/>
  </r>
  <r>
    <x v="0"/>
    <x v="0"/>
    <x v="0"/>
    <x v="14"/>
    <x v="3"/>
    <n v="4564607.1089300001"/>
    <n v="4564607.1089300001"/>
    <x v="24"/>
    <m/>
    <m/>
    <m/>
    <m/>
    <n v="0"/>
    <n v="4564607.1089300001"/>
    <n v="4564607.1089300001"/>
  </r>
  <r>
    <x v="0"/>
    <x v="0"/>
    <x v="1"/>
    <x v="14"/>
    <x v="3"/>
    <n v="2127382.3509090133"/>
    <n v="2127382.3509090133"/>
    <x v="24"/>
    <m/>
    <m/>
    <m/>
    <m/>
    <n v="0"/>
    <n v="2127382.3509090133"/>
    <n v="2127382.3509090133"/>
  </r>
  <r>
    <x v="1"/>
    <x v="1"/>
    <x v="0"/>
    <x v="14"/>
    <x v="3"/>
    <n v="53726.614924999987"/>
    <n v="53726.614924999987"/>
    <x v="24"/>
    <m/>
    <m/>
    <m/>
    <m/>
    <n v="0"/>
    <n v="53726.614924999987"/>
    <n v="53726.614924999987"/>
  </r>
  <r>
    <x v="1"/>
    <x v="1"/>
    <x v="1"/>
    <x v="14"/>
    <x v="3"/>
    <n v="0"/>
    <n v="0"/>
    <x v="24"/>
    <m/>
    <m/>
    <m/>
    <m/>
    <n v="0"/>
    <n v="0"/>
    <n v="0"/>
  </r>
  <r>
    <x v="2"/>
    <x v="1"/>
    <x v="0"/>
    <x v="14"/>
    <x v="3"/>
    <n v="0"/>
    <n v="0"/>
    <x v="24"/>
    <m/>
    <m/>
    <m/>
    <m/>
    <n v="0"/>
    <n v="0"/>
    <n v="0"/>
  </r>
  <r>
    <x v="2"/>
    <x v="1"/>
    <x v="1"/>
    <x v="14"/>
    <x v="3"/>
    <n v="354074"/>
    <n v="354074"/>
    <x v="24"/>
    <m/>
    <m/>
    <m/>
    <m/>
    <n v="0"/>
    <n v="354074"/>
    <n v="354074"/>
  </r>
  <r>
    <x v="3"/>
    <x v="1"/>
    <x v="0"/>
    <x v="14"/>
    <x v="3"/>
    <n v="2371363.8916120003"/>
    <n v="2371363.8916120003"/>
    <x v="24"/>
    <m/>
    <m/>
    <m/>
    <m/>
    <n v="0"/>
    <n v="2371363.8916120003"/>
    <n v="2371363.8916120003"/>
  </r>
  <r>
    <x v="3"/>
    <x v="1"/>
    <x v="1"/>
    <x v="14"/>
    <x v="3"/>
    <n v="5547456.5945699932"/>
    <n v="5547456.5945699932"/>
    <x v="24"/>
    <m/>
    <m/>
    <m/>
    <m/>
    <n v="0"/>
    <n v="5547456.5945699932"/>
    <n v="5547456.5945699932"/>
  </r>
  <r>
    <x v="4"/>
    <x v="1"/>
    <x v="0"/>
    <x v="14"/>
    <x v="3"/>
    <n v="1467524.6285399999"/>
    <n v="1467524.6285399999"/>
    <x v="24"/>
    <m/>
    <m/>
    <m/>
    <m/>
    <n v="0"/>
    <n v="1467524.6285399999"/>
    <n v="1467524.6285399999"/>
  </r>
  <r>
    <x v="4"/>
    <x v="1"/>
    <x v="1"/>
    <x v="14"/>
    <x v="3"/>
    <n v="3396823.5469299997"/>
    <n v="3396823.5469299997"/>
    <x v="24"/>
    <m/>
    <m/>
    <m/>
    <m/>
    <n v="0"/>
    <n v="3396823.5469299997"/>
    <n v="3396823.5469299997"/>
  </r>
  <r>
    <x v="5"/>
    <x v="1"/>
    <x v="0"/>
    <x v="14"/>
    <x v="3"/>
    <n v="0"/>
    <n v="0"/>
    <x v="24"/>
    <m/>
    <m/>
    <m/>
    <m/>
    <n v="0"/>
    <n v="0"/>
    <n v="0"/>
  </r>
  <r>
    <x v="5"/>
    <x v="1"/>
    <x v="1"/>
    <x v="14"/>
    <x v="3"/>
    <n v="0"/>
    <n v="0"/>
    <x v="24"/>
    <m/>
    <m/>
    <m/>
    <m/>
    <n v="0"/>
    <n v="0"/>
    <n v="0"/>
  </r>
  <r>
    <x v="0"/>
    <x v="0"/>
    <x v="0"/>
    <x v="15"/>
    <x v="3"/>
    <n v="4564607.1089300001"/>
    <n v="4564607.1089300001"/>
    <x v="0"/>
    <n v="0"/>
    <n v="0"/>
    <n v="0"/>
    <n v="0"/>
    <n v="0"/>
    <n v="4564607.1089300001"/>
    <n v="4564607.1089300001"/>
  </r>
  <r>
    <x v="0"/>
    <x v="0"/>
    <x v="1"/>
    <x v="15"/>
    <x v="3"/>
    <n v="2127382.3509090133"/>
    <n v="2127382.3509090133"/>
    <x v="0"/>
    <n v="0"/>
    <n v="0"/>
    <n v="0"/>
    <n v="0"/>
    <n v="0"/>
    <n v="2127382.3509090133"/>
    <n v="2127382.3509090133"/>
  </r>
  <r>
    <x v="1"/>
    <x v="1"/>
    <x v="0"/>
    <x v="15"/>
    <x v="3"/>
    <n v="53726.614924999987"/>
    <n v="53726.614924999987"/>
    <x v="0"/>
    <n v="0"/>
    <n v="0"/>
    <n v="0"/>
    <n v="0"/>
    <n v="0"/>
    <n v="53726.614924999987"/>
    <n v="53726.614924999987"/>
  </r>
  <r>
    <x v="1"/>
    <x v="1"/>
    <x v="1"/>
    <x v="15"/>
    <x v="3"/>
    <n v="0"/>
    <n v="0"/>
    <x v="0"/>
    <n v="0"/>
    <n v="0"/>
    <n v="0"/>
    <n v="0"/>
    <n v="0"/>
    <n v="0"/>
    <n v="0"/>
  </r>
  <r>
    <x v="2"/>
    <x v="1"/>
    <x v="0"/>
    <x v="15"/>
    <x v="3"/>
    <n v="0"/>
    <n v="0"/>
    <x v="0"/>
    <n v="0"/>
    <n v="0"/>
    <n v="0"/>
    <n v="0"/>
    <n v="0"/>
    <n v="0"/>
    <n v="0"/>
  </r>
  <r>
    <x v="2"/>
    <x v="1"/>
    <x v="1"/>
    <x v="15"/>
    <x v="3"/>
    <n v="354074"/>
    <n v="354074"/>
    <x v="0"/>
    <n v="0"/>
    <n v="0"/>
    <n v="0"/>
    <n v="0"/>
    <n v="0"/>
    <n v="354074"/>
    <n v="354074"/>
  </r>
  <r>
    <x v="3"/>
    <x v="1"/>
    <x v="0"/>
    <x v="15"/>
    <x v="3"/>
    <n v="2371363.8916120003"/>
    <n v="2371363.8916120003"/>
    <x v="0"/>
    <n v="0"/>
    <n v="0"/>
    <n v="0"/>
    <n v="0"/>
    <n v="0"/>
    <n v="2371363.8916120003"/>
    <n v="2371363.8916120003"/>
  </r>
  <r>
    <x v="3"/>
    <x v="1"/>
    <x v="1"/>
    <x v="15"/>
    <x v="3"/>
    <n v="5547456.5945699932"/>
    <n v="5547456.5945699932"/>
    <x v="0"/>
    <n v="0"/>
    <n v="0"/>
    <n v="0"/>
    <n v="0"/>
    <n v="0"/>
    <n v="5547456.5945699932"/>
    <n v="5547456.5945699932"/>
  </r>
  <r>
    <x v="4"/>
    <x v="1"/>
    <x v="0"/>
    <x v="15"/>
    <x v="3"/>
    <n v="1467524.6285399999"/>
    <n v="1467524.6285399999"/>
    <x v="0"/>
    <n v="0"/>
    <n v="0"/>
    <n v="0"/>
    <n v="0"/>
    <n v="0"/>
    <n v="1467524.6285399999"/>
    <n v="1467524.6285399999"/>
  </r>
  <r>
    <x v="4"/>
    <x v="1"/>
    <x v="1"/>
    <x v="15"/>
    <x v="3"/>
    <n v="3396823.5469299997"/>
    <n v="3396823.5469299997"/>
    <x v="0"/>
    <n v="0"/>
    <n v="0"/>
    <n v="0"/>
    <n v="0"/>
    <n v="0"/>
    <n v="3396823.5469299997"/>
    <n v="3396823.5469299997"/>
  </r>
  <r>
    <x v="5"/>
    <x v="1"/>
    <x v="0"/>
    <x v="15"/>
    <x v="3"/>
    <n v="0"/>
    <n v="0"/>
    <x v="0"/>
    <n v="0"/>
    <n v="0"/>
    <n v="0"/>
    <n v="0"/>
    <n v="0"/>
    <n v="0"/>
    <n v="0"/>
  </r>
  <r>
    <x v="5"/>
    <x v="1"/>
    <x v="1"/>
    <x v="15"/>
    <x v="3"/>
    <n v="0"/>
    <n v="0"/>
    <x v="0"/>
    <n v="0"/>
    <n v="0"/>
    <n v="0"/>
    <n v="0"/>
    <n v="0"/>
    <n v="0"/>
    <n v="0"/>
  </r>
  <r>
    <x v="0"/>
    <x v="0"/>
    <x v="0"/>
    <x v="16"/>
    <x v="3"/>
    <n v="3553691.83213"/>
    <n v="3553691.83213"/>
    <x v="24"/>
    <m/>
    <m/>
    <m/>
    <m/>
    <n v="0"/>
    <n v="3553691.83213"/>
    <n v="3553691.83213"/>
  </r>
  <r>
    <x v="0"/>
    <x v="0"/>
    <x v="1"/>
    <x v="16"/>
    <x v="3"/>
    <n v="2130644.3759530131"/>
    <n v="2130644.3759530131"/>
    <x v="24"/>
    <m/>
    <m/>
    <m/>
    <m/>
    <n v="0"/>
    <n v="2130644.3759530131"/>
    <n v="2130644.3759530131"/>
  </r>
  <r>
    <x v="1"/>
    <x v="1"/>
    <x v="0"/>
    <x v="16"/>
    <x v="3"/>
    <n v="53872.84455899999"/>
    <n v="53872.84455899999"/>
    <x v="24"/>
    <m/>
    <m/>
    <m/>
    <m/>
    <n v="0"/>
    <n v="53872.84455899999"/>
    <n v="53872.84455899999"/>
  </r>
  <r>
    <x v="1"/>
    <x v="1"/>
    <x v="1"/>
    <x v="16"/>
    <x v="3"/>
    <n v="0"/>
    <n v="0"/>
    <x v="24"/>
    <m/>
    <m/>
    <m/>
    <m/>
    <n v="0"/>
    <n v="0"/>
    <n v="0"/>
  </r>
  <r>
    <x v="2"/>
    <x v="1"/>
    <x v="0"/>
    <x v="16"/>
    <x v="3"/>
    <n v="0"/>
    <n v="0"/>
    <x v="24"/>
    <m/>
    <m/>
    <m/>
    <m/>
    <n v="0"/>
    <n v="0"/>
    <n v="0"/>
  </r>
  <r>
    <x v="2"/>
    <x v="1"/>
    <x v="1"/>
    <x v="16"/>
    <x v="3"/>
    <n v="354074"/>
    <n v="354074"/>
    <x v="24"/>
    <m/>
    <m/>
    <m/>
    <m/>
    <n v="0"/>
    <n v="354074"/>
    <n v="354074"/>
  </r>
  <r>
    <x v="3"/>
    <x v="1"/>
    <x v="0"/>
    <x v="16"/>
    <x v="3"/>
    <n v="2368653.6970240003"/>
    <n v="2368653.6970240003"/>
    <x v="24"/>
    <m/>
    <m/>
    <m/>
    <m/>
    <n v="0"/>
    <n v="2368653.6970240003"/>
    <n v="2368653.6970240003"/>
  </r>
  <r>
    <x v="3"/>
    <x v="1"/>
    <x v="1"/>
    <x v="16"/>
    <x v="3"/>
    <n v="5601527.9504399933"/>
    <n v="5601527.9504399933"/>
    <x v="24"/>
    <m/>
    <m/>
    <m/>
    <m/>
    <n v="0"/>
    <n v="5601527.9504399933"/>
    <n v="5601527.9504399933"/>
  </r>
  <r>
    <x v="4"/>
    <x v="1"/>
    <x v="0"/>
    <x v="16"/>
    <x v="3"/>
    <n v="1484111.038407"/>
    <n v="1484111.038407"/>
    <x v="24"/>
    <m/>
    <m/>
    <m/>
    <m/>
    <n v="0"/>
    <n v="1484111.038407"/>
    <n v="1484111.038407"/>
  </r>
  <r>
    <x v="4"/>
    <x v="1"/>
    <x v="1"/>
    <x v="16"/>
    <x v="3"/>
    <n v="3429932.5675599999"/>
    <n v="3429932.5675599999"/>
    <x v="24"/>
    <m/>
    <m/>
    <m/>
    <m/>
    <n v="0"/>
    <n v="3429932.5675599999"/>
    <n v="3429932.5675599999"/>
  </r>
  <r>
    <x v="5"/>
    <x v="1"/>
    <x v="0"/>
    <x v="16"/>
    <x v="3"/>
    <n v="0"/>
    <n v="0"/>
    <x v="24"/>
    <m/>
    <m/>
    <m/>
    <m/>
    <n v="0"/>
    <n v="0"/>
    <n v="0"/>
  </r>
  <r>
    <x v="5"/>
    <x v="1"/>
    <x v="1"/>
    <x v="16"/>
    <x v="3"/>
    <n v="0"/>
    <n v="0"/>
    <x v="24"/>
    <m/>
    <m/>
    <m/>
    <m/>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747">
  <r>
    <x v="0"/>
    <x v="0"/>
    <x v="0"/>
    <x v="0"/>
    <x v="0"/>
    <x v="0"/>
    <x v="0"/>
    <x v="0"/>
    <x v="0"/>
    <x v="0"/>
    <n v="4057.3270000000002"/>
    <n v="0"/>
    <n v="4057.3270000000002"/>
    <x v="0"/>
    <n v="4057.3270000000002"/>
    <n v="13.225146000000001"/>
    <n v="1985.718531"/>
    <m/>
  </r>
  <r>
    <x v="0"/>
    <x v="0"/>
    <x v="0"/>
    <x v="0"/>
    <x v="0"/>
    <x v="0"/>
    <x v="0"/>
    <x v="0"/>
    <x v="1"/>
    <x v="1"/>
    <n v="1030"/>
    <n v="0"/>
    <n v="1030"/>
    <x v="0"/>
    <n v="1030"/>
    <n v="0"/>
    <n v="1030"/>
    <m/>
  </r>
  <r>
    <x v="0"/>
    <x v="0"/>
    <x v="0"/>
    <x v="0"/>
    <x v="0"/>
    <x v="0"/>
    <x v="0"/>
    <x v="0"/>
    <x v="2"/>
    <x v="2"/>
    <n v="1908"/>
    <n v="0"/>
    <n v="1908"/>
    <x v="0"/>
    <n v="1908"/>
    <n v="0"/>
    <n v="278.5"/>
    <m/>
  </r>
  <r>
    <x v="0"/>
    <x v="0"/>
    <x v="0"/>
    <x v="0"/>
    <x v="0"/>
    <x v="0"/>
    <x v="0"/>
    <x v="0"/>
    <x v="3"/>
    <x v="3"/>
    <n v="1119.327"/>
    <n v="0"/>
    <n v="1119.327"/>
    <x v="0"/>
    <n v="1119.327"/>
    <n v="13.225146000000001"/>
    <n v="677.21853099999998"/>
    <m/>
  </r>
  <r>
    <x v="0"/>
    <x v="0"/>
    <x v="0"/>
    <x v="0"/>
    <x v="0"/>
    <x v="0"/>
    <x v="0"/>
    <x v="0"/>
    <x v="4"/>
    <x v="4"/>
    <n v="75252.837"/>
    <n v="0"/>
    <n v="75252.837"/>
    <x v="0"/>
    <n v="75252.837"/>
    <n v="864.08898599999998"/>
    <n v="26160.403231"/>
    <m/>
  </r>
  <r>
    <x v="0"/>
    <x v="0"/>
    <x v="0"/>
    <x v="0"/>
    <x v="0"/>
    <x v="0"/>
    <x v="0"/>
    <x v="0"/>
    <x v="5"/>
    <x v="5"/>
    <n v="36045.534"/>
    <n v="0"/>
    <n v="36045.534"/>
    <x v="0"/>
    <n v="36045.534"/>
    <n v="0.13178400000000001"/>
    <n v="71.647334000000001"/>
    <m/>
  </r>
  <r>
    <x v="0"/>
    <x v="0"/>
    <x v="0"/>
    <x v="0"/>
    <x v="0"/>
    <x v="0"/>
    <x v="0"/>
    <x v="0"/>
    <x v="6"/>
    <x v="6"/>
    <n v="36045.534"/>
    <n v="0"/>
    <n v="36045.534"/>
    <x v="0"/>
    <n v="36045.534"/>
    <n v="0.13178400000000001"/>
    <n v="71.647334000000001"/>
    <m/>
  </r>
  <r>
    <x v="0"/>
    <x v="0"/>
    <x v="0"/>
    <x v="0"/>
    <x v="0"/>
    <x v="0"/>
    <x v="0"/>
    <x v="0"/>
    <x v="7"/>
    <x v="7"/>
    <n v="19703.72"/>
    <n v="0"/>
    <n v="19703.72"/>
    <x v="0"/>
    <n v="19703.72"/>
    <n v="0"/>
    <n v="0"/>
    <m/>
  </r>
  <r>
    <x v="0"/>
    <x v="0"/>
    <x v="0"/>
    <x v="0"/>
    <x v="0"/>
    <x v="0"/>
    <x v="0"/>
    <x v="0"/>
    <x v="8"/>
    <x v="8"/>
    <n v="1963.1559999999999"/>
    <n v="0"/>
    <n v="1963.1559999999999"/>
    <x v="0"/>
    <n v="1963.1559999999999"/>
    <n v="0"/>
    <n v="0"/>
    <m/>
  </r>
  <r>
    <x v="0"/>
    <x v="0"/>
    <x v="0"/>
    <x v="0"/>
    <x v="0"/>
    <x v="0"/>
    <x v="0"/>
    <x v="0"/>
    <x v="9"/>
    <x v="9"/>
    <n v="3486.6109999999999"/>
    <n v="0"/>
    <n v="3486.6109999999999"/>
    <x v="0"/>
    <n v="3486.6109999999999"/>
    <n v="0"/>
    <n v="0"/>
    <m/>
  </r>
  <r>
    <x v="0"/>
    <x v="0"/>
    <x v="0"/>
    <x v="0"/>
    <x v="0"/>
    <x v="0"/>
    <x v="0"/>
    <x v="0"/>
    <x v="10"/>
    <x v="10"/>
    <n v="3297.1260000000002"/>
    <n v="0"/>
    <n v="3297.1260000000002"/>
    <x v="0"/>
    <n v="3297.1260000000002"/>
    <n v="0"/>
    <n v="1"/>
    <m/>
  </r>
  <r>
    <x v="0"/>
    <x v="0"/>
    <x v="0"/>
    <x v="0"/>
    <x v="0"/>
    <x v="0"/>
    <x v="0"/>
    <x v="0"/>
    <x v="11"/>
    <x v="11"/>
    <n v="7594.9210000000003"/>
    <n v="0"/>
    <n v="7594.9210000000003"/>
    <x v="0"/>
    <n v="7594.9210000000003"/>
    <n v="0.13178400000000001"/>
    <n v="70.647334000000001"/>
    <m/>
  </r>
  <r>
    <x v="0"/>
    <x v="0"/>
    <x v="0"/>
    <x v="0"/>
    <x v="0"/>
    <x v="0"/>
    <x v="0"/>
    <x v="0"/>
    <x v="12"/>
    <x v="3"/>
    <n v="39207.303"/>
    <n v="0"/>
    <n v="39207.303"/>
    <x v="0"/>
    <n v="39207.303"/>
    <n v="863.95720200000005"/>
    <n v="26088.755896999999"/>
    <m/>
  </r>
  <r>
    <x v="0"/>
    <x v="0"/>
    <x v="0"/>
    <x v="0"/>
    <x v="0"/>
    <x v="0"/>
    <x v="0"/>
    <x v="0"/>
    <x v="13"/>
    <x v="12"/>
    <n v="0"/>
    <n v="0"/>
    <n v="0"/>
    <x v="0"/>
    <n v="0"/>
    <n v="0"/>
    <n v="0"/>
    <m/>
  </r>
  <r>
    <x v="0"/>
    <x v="0"/>
    <x v="0"/>
    <x v="0"/>
    <x v="0"/>
    <x v="0"/>
    <x v="0"/>
    <x v="0"/>
    <x v="14"/>
    <x v="13"/>
    <n v="79310.164000000004"/>
    <n v="0"/>
    <n v="79310.164000000004"/>
    <x v="0"/>
    <n v="79310.164000000004"/>
    <n v="877.31413199999997"/>
    <n v="28146.121761999999"/>
    <m/>
  </r>
  <r>
    <x v="0"/>
    <x v="0"/>
    <x v="0"/>
    <x v="0"/>
    <x v="1"/>
    <x v="0"/>
    <x v="0"/>
    <x v="0"/>
    <x v="0"/>
    <x v="0"/>
    <n v="4057.3270000000002"/>
    <n v="0"/>
    <n v="4057.3270000000002"/>
    <x v="0"/>
    <n v="4057.3270000000002"/>
    <n v="237.011201"/>
    <n v="2634.6121400000002"/>
    <m/>
  </r>
  <r>
    <x v="0"/>
    <x v="0"/>
    <x v="0"/>
    <x v="0"/>
    <x v="1"/>
    <x v="0"/>
    <x v="0"/>
    <x v="0"/>
    <x v="1"/>
    <x v="1"/>
    <n v="1030"/>
    <n v="0"/>
    <n v="1030"/>
    <x v="0"/>
    <n v="1030"/>
    <n v="82.412813999999997"/>
    <n v="1030"/>
    <m/>
  </r>
  <r>
    <x v="0"/>
    <x v="0"/>
    <x v="0"/>
    <x v="0"/>
    <x v="1"/>
    <x v="0"/>
    <x v="0"/>
    <x v="0"/>
    <x v="2"/>
    <x v="2"/>
    <n v="1908"/>
    <n v="0"/>
    <n v="1908"/>
    <x v="0"/>
    <n v="1908"/>
    <n v="14.185456"/>
    <n v="952.40862300000003"/>
    <m/>
  </r>
  <r>
    <x v="0"/>
    <x v="0"/>
    <x v="0"/>
    <x v="0"/>
    <x v="1"/>
    <x v="0"/>
    <x v="0"/>
    <x v="0"/>
    <x v="3"/>
    <x v="3"/>
    <n v="1119.327"/>
    <n v="0"/>
    <n v="1119.327"/>
    <x v="0"/>
    <n v="1119.327"/>
    <n v="140.41293099999999"/>
    <n v="652.20351700000003"/>
    <m/>
  </r>
  <r>
    <x v="0"/>
    <x v="0"/>
    <x v="0"/>
    <x v="0"/>
    <x v="1"/>
    <x v="0"/>
    <x v="0"/>
    <x v="0"/>
    <x v="4"/>
    <x v="4"/>
    <n v="75252.837"/>
    <n v="0"/>
    <n v="75252.837"/>
    <x v="0"/>
    <n v="75252.837"/>
    <n v="8501.5676750000002"/>
    <n v="33353.477266000002"/>
    <m/>
  </r>
  <r>
    <x v="0"/>
    <x v="0"/>
    <x v="0"/>
    <x v="0"/>
    <x v="1"/>
    <x v="0"/>
    <x v="0"/>
    <x v="0"/>
    <x v="5"/>
    <x v="5"/>
    <n v="36045.534"/>
    <n v="0"/>
    <n v="36045.534"/>
    <x v="0"/>
    <n v="36045.534"/>
    <n v="4325.7371839999996"/>
    <n v="7704.7416970000004"/>
    <m/>
  </r>
  <r>
    <x v="0"/>
    <x v="0"/>
    <x v="0"/>
    <x v="0"/>
    <x v="1"/>
    <x v="0"/>
    <x v="0"/>
    <x v="0"/>
    <x v="6"/>
    <x v="6"/>
    <n v="36045.534"/>
    <n v="0"/>
    <n v="36045.534"/>
    <x v="0"/>
    <n v="36045.534"/>
    <n v="4325.7371839999996"/>
    <n v="7704.7416970000004"/>
    <m/>
  </r>
  <r>
    <x v="0"/>
    <x v="0"/>
    <x v="0"/>
    <x v="0"/>
    <x v="1"/>
    <x v="0"/>
    <x v="0"/>
    <x v="0"/>
    <x v="7"/>
    <x v="7"/>
    <n v="19703.72"/>
    <n v="0"/>
    <n v="19703.72"/>
    <x v="0"/>
    <n v="19703.72"/>
    <n v="4325.28"/>
    <n v="4961.9059999999999"/>
    <m/>
  </r>
  <r>
    <x v="0"/>
    <x v="0"/>
    <x v="0"/>
    <x v="0"/>
    <x v="1"/>
    <x v="0"/>
    <x v="0"/>
    <x v="0"/>
    <x v="8"/>
    <x v="8"/>
    <n v="1963.1559999999999"/>
    <n v="0"/>
    <n v="1963.1559999999999"/>
    <x v="0"/>
    <n v="1963.1559999999999"/>
    <n v="0"/>
    <n v="162.4"/>
    <m/>
  </r>
  <r>
    <x v="0"/>
    <x v="0"/>
    <x v="0"/>
    <x v="0"/>
    <x v="1"/>
    <x v="0"/>
    <x v="0"/>
    <x v="0"/>
    <x v="9"/>
    <x v="9"/>
    <n v="3486.6109999999999"/>
    <n v="0"/>
    <n v="3486.6109999999999"/>
    <x v="0"/>
    <n v="3486.6109999999999"/>
    <n v="0"/>
    <n v="374.1"/>
    <m/>
  </r>
  <r>
    <x v="0"/>
    <x v="0"/>
    <x v="0"/>
    <x v="0"/>
    <x v="1"/>
    <x v="0"/>
    <x v="0"/>
    <x v="0"/>
    <x v="10"/>
    <x v="10"/>
    <n v="3297.1260000000002"/>
    <n v="0"/>
    <n v="3297.1260000000002"/>
    <x v="0"/>
    <n v="3297.1260000000002"/>
    <n v="0"/>
    <n v="188.01928000000001"/>
    <m/>
  </r>
  <r>
    <x v="0"/>
    <x v="0"/>
    <x v="0"/>
    <x v="0"/>
    <x v="1"/>
    <x v="0"/>
    <x v="0"/>
    <x v="0"/>
    <x v="11"/>
    <x v="11"/>
    <n v="7594.9210000000003"/>
    <n v="0"/>
    <n v="7594.9210000000003"/>
    <x v="0"/>
    <n v="7594.9210000000003"/>
    <n v="0.45718399999999998"/>
    <n v="2018.316417"/>
    <m/>
  </r>
  <r>
    <x v="0"/>
    <x v="0"/>
    <x v="0"/>
    <x v="0"/>
    <x v="1"/>
    <x v="0"/>
    <x v="0"/>
    <x v="0"/>
    <x v="12"/>
    <x v="3"/>
    <n v="39207.303"/>
    <n v="0"/>
    <n v="39207.303"/>
    <x v="0"/>
    <n v="39207.303"/>
    <n v="4175.8304909999997"/>
    <n v="25648.735569"/>
    <m/>
  </r>
  <r>
    <x v="0"/>
    <x v="0"/>
    <x v="0"/>
    <x v="0"/>
    <x v="1"/>
    <x v="0"/>
    <x v="0"/>
    <x v="0"/>
    <x v="13"/>
    <x v="12"/>
    <n v="0"/>
    <n v="0"/>
    <n v="0"/>
    <x v="0"/>
    <n v="0"/>
    <n v="0"/>
    <n v="0"/>
    <m/>
  </r>
  <r>
    <x v="0"/>
    <x v="0"/>
    <x v="0"/>
    <x v="0"/>
    <x v="1"/>
    <x v="0"/>
    <x v="0"/>
    <x v="0"/>
    <x v="14"/>
    <x v="13"/>
    <n v="79310.164000000004"/>
    <n v="0"/>
    <n v="79310.164000000004"/>
    <x v="0"/>
    <n v="79310.164000000004"/>
    <n v="8738.5788759999996"/>
    <n v="35988.089405999999"/>
    <m/>
  </r>
  <r>
    <x v="0"/>
    <x v="0"/>
    <x v="0"/>
    <x v="0"/>
    <x v="2"/>
    <x v="1"/>
    <x v="0"/>
    <x v="0"/>
    <x v="0"/>
    <x v="0"/>
    <n v="4057.3270000000002"/>
    <n v="0"/>
    <n v="4057.3270000000002"/>
    <x v="0"/>
    <n v="4057.3270000000002"/>
    <n v="428.21582599999999"/>
    <n v="2620.419214"/>
    <m/>
  </r>
  <r>
    <x v="0"/>
    <x v="0"/>
    <x v="0"/>
    <x v="0"/>
    <x v="2"/>
    <x v="1"/>
    <x v="0"/>
    <x v="0"/>
    <x v="1"/>
    <x v="1"/>
    <n v="1030"/>
    <n v="0"/>
    <n v="1030"/>
    <x v="0"/>
    <n v="1030"/>
    <n v="164.82562799999999"/>
    <n v="1030"/>
    <m/>
  </r>
  <r>
    <x v="0"/>
    <x v="0"/>
    <x v="0"/>
    <x v="0"/>
    <x v="2"/>
    <x v="1"/>
    <x v="0"/>
    <x v="0"/>
    <x v="2"/>
    <x v="2"/>
    <n v="1908"/>
    <n v="0"/>
    <n v="1908"/>
    <x v="0"/>
    <n v="1908"/>
    <n v="53.640577999999998"/>
    <n v="952.40862300000003"/>
    <m/>
  </r>
  <r>
    <x v="0"/>
    <x v="0"/>
    <x v="0"/>
    <x v="0"/>
    <x v="2"/>
    <x v="1"/>
    <x v="0"/>
    <x v="0"/>
    <x v="3"/>
    <x v="3"/>
    <n v="1119.327"/>
    <n v="0"/>
    <n v="1119.327"/>
    <x v="0"/>
    <n v="1119.327"/>
    <n v="209.74961999999999"/>
    <n v="638.01059099999998"/>
    <m/>
  </r>
  <r>
    <x v="0"/>
    <x v="0"/>
    <x v="0"/>
    <x v="0"/>
    <x v="2"/>
    <x v="1"/>
    <x v="0"/>
    <x v="0"/>
    <x v="4"/>
    <x v="4"/>
    <n v="75252.837"/>
    <n v="0"/>
    <n v="75252.837"/>
    <x v="0"/>
    <n v="75252.837"/>
    <n v="13588.107663000001"/>
    <n v="33621.401854000003"/>
    <m/>
  </r>
  <r>
    <x v="0"/>
    <x v="0"/>
    <x v="0"/>
    <x v="0"/>
    <x v="2"/>
    <x v="1"/>
    <x v="0"/>
    <x v="0"/>
    <x v="5"/>
    <x v="5"/>
    <n v="36045.534"/>
    <n v="0"/>
    <n v="36045.534"/>
    <x v="0"/>
    <n v="36045.534"/>
    <n v="4485.0511059999999"/>
    <n v="11838.023684"/>
    <m/>
  </r>
  <r>
    <x v="0"/>
    <x v="0"/>
    <x v="0"/>
    <x v="0"/>
    <x v="2"/>
    <x v="1"/>
    <x v="0"/>
    <x v="0"/>
    <x v="6"/>
    <x v="6"/>
    <n v="36045.534"/>
    <n v="0"/>
    <n v="36045.534"/>
    <x v="0"/>
    <n v="36045.534"/>
    <n v="4485.0511059999999"/>
    <n v="11838.023684"/>
    <m/>
  </r>
  <r>
    <x v="0"/>
    <x v="0"/>
    <x v="0"/>
    <x v="0"/>
    <x v="2"/>
    <x v="1"/>
    <x v="0"/>
    <x v="0"/>
    <x v="7"/>
    <x v="7"/>
    <n v="19703.72"/>
    <n v="0"/>
    <n v="19703.72"/>
    <x v="0"/>
    <n v="19703.72"/>
    <n v="4351.5936979999997"/>
    <n v="5964.9652800000003"/>
    <m/>
  </r>
  <r>
    <x v="0"/>
    <x v="0"/>
    <x v="0"/>
    <x v="0"/>
    <x v="2"/>
    <x v="1"/>
    <x v="0"/>
    <x v="0"/>
    <x v="8"/>
    <x v="8"/>
    <n v="1963.1559999999999"/>
    <n v="0"/>
    <n v="1963.1559999999999"/>
    <x v="0"/>
    <n v="1963.1559999999999"/>
    <n v="8.1033340000000003"/>
    <n v="304.39999999999998"/>
    <m/>
  </r>
  <r>
    <x v="0"/>
    <x v="0"/>
    <x v="0"/>
    <x v="0"/>
    <x v="2"/>
    <x v="1"/>
    <x v="0"/>
    <x v="0"/>
    <x v="9"/>
    <x v="9"/>
    <n v="3486.6109999999999"/>
    <n v="0"/>
    <n v="3486.6109999999999"/>
    <x v="0"/>
    <n v="3486.6109999999999"/>
    <n v="9.8733339999999998"/>
    <n v="818.26599999999996"/>
    <m/>
  </r>
  <r>
    <x v="0"/>
    <x v="0"/>
    <x v="0"/>
    <x v="0"/>
    <x v="2"/>
    <x v="1"/>
    <x v="0"/>
    <x v="0"/>
    <x v="10"/>
    <x v="10"/>
    <n v="3297.1260000000002"/>
    <n v="0"/>
    <n v="3297.1260000000002"/>
    <x v="0"/>
    <n v="3297.1260000000002"/>
    <n v="7.9574550000000004"/>
    <n v="188.01928000000001"/>
    <m/>
  </r>
  <r>
    <x v="0"/>
    <x v="0"/>
    <x v="0"/>
    <x v="0"/>
    <x v="2"/>
    <x v="1"/>
    <x v="0"/>
    <x v="0"/>
    <x v="11"/>
    <x v="11"/>
    <n v="7594.9210000000003"/>
    <n v="0"/>
    <n v="7594.9210000000003"/>
    <x v="0"/>
    <n v="7594.9210000000003"/>
    <n v="107.523285"/>
    <n v="4562.3731239999997"/>
    <m/>
  </r>
  <r>
    <x v="0"/>
    <x v="0"/>
    <x v="0"/>
    <x v="0"/>
    <x v="2"/>
    <x v="1"/>
    <x v="0"/>
    <x v="0"/>
    <x v="12"/>
    <x v="3"/>
    <n v="39207.303"/>
    <n v="0"/>
    <n v="39207.303"/>
    <x v="0"/>
    <n v="39207.303"/>
    <n v="9103.0565569999999"/>
    <n v="21783.37817"/>
    <m/>
  </r>
  <r>
    <x v="0"/>
    <x v="0"/>
    <x v="0"/>
    <x v="0"/>
    <x v="2"/>
    <x v="1"/>
    <x v="0"/>
    <x v="0"/>
    <x v="13"/>
    <x v="12"/>
    <n v="0"/>
    <n v="0"/>
    <n v="0"/>
    <x v="0"/>
    <n v="0"/>
    <n v="0"/>
    <n v="0"/>
    <m/>
  </r>
  <r>
    <x v="0"/>
    <x v="0"/>
    <x v="0"/>
    <x v="0"/>
    <x v="2"/>
    <x v="1"/>
    <x v="0"/>
    <x v="0"/>
    <x v="14"/>
    <x v="13"/>
    <n v="79310.164000000004"/>
    <n v="0"/>
    <n v="79310.164000000004"/>
    <x v="0"/>
    <n v="79310.164000000004"/>
    <n v="14016.323489"/>
    <n v="36241.821067999997"/>
    <m/>
  </r>
  <r>
    <x v="0"/>
    <x v="0"/>
    <x v="0"/>
    <x v="0"/>
    <x v="3"/>
    <x v="0"/>
    <x v="0"/>
    <x v="0"/>
    <x v="0"/>
    <x v="0"/>
    <n v="4057.3270000000002"/>
    <n v="-442.10846900000001"/>
    <n v="3615.218531"/>
    <x v="0"/>
    <n v="3615.218531"/>
    <n v="677.96585800000003"/>
    <n v="2772.0955650000001"/>
    <m/>
  </r>
  <r>
    <x v="0"/>
    <x v="0"/>
    <x v="0"/>
    <x v="0"/>
    <x v="3"/>
    <x v="0"/>
    <x v="0"/>
    <x v="0"/>
    <x v="1"/>
    <x v="1"/>
    <n v="1030"/>
    <n v="0"/>
    <n v="1030"/>
    <x v="0"/>
    <n v="1030"/>
    <n v="247.23844199999999"/>
    <n v="1030"/>
    <m/>
  </r>
  <r>
    <x v="0"/>
    <x v="0"/>
    <x v="0"/>
    <x v="0"/>
    <x v="3"/>
    <x v="0"/>
    <x v="0"/>
    <x v="0"/>
    <x v="2"/>
    <x v="2"/>
    <n v="1908"/>
    <n v="0"/>
    <n v="1908"/>
    <x v="0"/>
    <n v="1908"/>
    <n v="137.89007000000001"/>
    <n v="1104.0849740000001"/>
    <m/>
  </r>
  <r>
    <x v="0"/>
    <x v="0"/>
    <x v="0"/>
    <x v="0"/>
    <x v="3"/>
    <x v="0"/>
    <x v="0"/>
    <x v="0"/>
    <x v="3"/>
    <x v="3"/>
    <n v="1119.327"/>
    <n v="-442.10846900000001"/>
    <n v="677.21853099999998"/>
    <x v="0"/>
    <n v="677.21853099999998"/>
    <n v="292.83734600000003"/>
    <n v="638.01059099999998"/>
    <m/>
  </r>
  <r>
    <x v="0"/>
    <x v="0"/>
    <x v="0"/>
    <x v="0"/>
    <x v="3"/>
    <x v="0"/>
    <x v="0"/>
    <x v="0"/>
    <x v="4"/>
    <x v="4"/>
    <n v="75252.837"/>
    <n v="-8400.7435389999991"/>
    <n v="66852.093460999997"/>
    <x v="0"/>
    <n v="66852.093460999997"/>
    <n v="16343.502227999999"/>
    <n v="39073.743106000002"/>
    <m/>
  </r>
  <r>
    <x v="0"/>
    <x v="0"/>
    <x v="0"/>
    <x v="0"/>
    <x v="3"/>
    <x v="0"/>
    <x v="0"/>
    <x v="0"/>
    <x v="5"/>
    <x v="5"/>
    <n v="36045.534"/>
    <n v="4266.597726"/>
    <n v="40312.131726"/>
    <x v="0"/>
    <n v="40312.131726"/>
    <n v="5214.1439099999998"/>
    <n v="12602.551143999999"/>
    <m/>
  </r>
  <r>
    <x v="0"/>
    <x v="0"/>
    <x v="0"/>
    <x v="0"/>
    <x v="3"/>
    <x v="0"/>
    <x v="0"/>
    <x v="0"/>
    <x v="6"/>
    <x v="6"/>
    <n v="36045.534"/>
    <n v="4266.597726"/>
    <n v="40312.131726"/>
    <x v="0"/>
    <n v="40312.131726"/>
    <n v="5214.1439099999998"/>
    <n v="12602.551143999999"/>
    <m/>
  </r>
  <r>
    <x v="0"/>
    <x v="0"/>
    <x v="0"/>
    <x v="0"/>
    <x v="3"/>
    <x v="0"/>
    <x v="0"/>
    <x v="0"/>
    <x v="7"/>
    <x v="7"/>
    <n v="19703.72"/>
    <n v="0"/>
    <n v="19703.72"/>
    <x v="0"/>
    <n v="19703.72"/>
    <n v="4568.2169320000003"/>
    <n v="5982.9652800000003"/>
    <m/>
  </r>
  <r>
    <x v="0"/>
    <x v="0"/>
    <x v="0"/>
    <x v="0"/>
    <x v="3"/>
    <x v="0"/>
    <x v="0"/>
    <x v="0"/>
    <x v="8"/>
    <x v="8"/>
    <n v="1963.1559999999999"/>
    <n v="1659.138142"/>
    <n v="3622.2941420000002"/>
    <x v="0"/>
    <n v="3622.2941420000002"/>
    <n v="30.220001"/>
    <n v="304.39999999999998"/>
    <m/>
  </r>
  <r>
    <x v="0"/>
    <x v="0"/>
    <x v="0"/>
    <x v="0"/>
    <x v="3"/>
    <x v="0"/>
    <x v="0"/>
    <x v="0"/>
    <x v="9"/>
    <x v="9"/>
    <n v="3486.6109999999999"/>
    <n v="0"/>
    <n v="3486.6109999999999"/>
    <x v="0"/>
    <n v="3486.6109999999999"/>
    <n v="66.015300999999994"/>
    <n v="889.26599999999996"/>
    <m/>
  </r>
  <r>
    <x v="0"/>
    <x v="0"/>
    <x v="0"/>
    <x v="0"/>
    <x v="3"/>
    <x v="0"/>
    <x v="0"/>
    <x v="0"/>
    <x v="10"/>
    <x v="10"/>
    <n v="3297.1260000000002"/>
    <n v="2017.7122890000001"/>
    <n v="5314.8382890000003"/>
    <x v="0"/>
    <n v="5314.8382890000003"/>
    <n v="26.732365000000001"/>
    <n v="188.01928000000001"/>
    <m/>
  </r>
  <r>
    <x v="0"/>
    <x v="0"/>
    <x v="0"/>
    <x v="0"/>
    <x v="3"/>
    <x v="0"/>
    <x v="0"/>
    <x v="0"/>
    <x v="11"/>
    <x v="11"/>
    <n v="7594.9210000000003"/>
    <n v="589.74729500000001"/>
    <n v="8184.6682950000004"/>
    <x v="0"/>
    <n v="8184.6682950000004"/>
    <n v="522.95931099999996"/>
    <n v="5237.900584"/>
    <m/>
  </r>
  <r>
    <x v="0"/>
    <x v="0"/>
    <x v="0"/>
    <x v="0"/>
    <x v="3"/>
    <x v="0"/>
    <x v="0"/>
    <x v="0"/>
    <x v="12"/>
    <x v="3"/>
    <n v="39207.303"/>
    <n v="-12667.341264999999"/>
    <n v="26539.961735000001"/>
    <x v="0"/>
    <n v="26539.961735000001"/>
    <n v="11129.358318000001"/>
    <n v="26471.191962000001"/>
    <m/>
  </r>
  <r>
    <x v="0"/>
    <x v="0"/>
    <x v="0"/>
    <x v="0"/>
    <x v="3"/>
    <x v="0"/>
    <x v="0"/>
    <x v="0"/>
    <x v="13"/>
    <x v="12"/>
    <n v="0"/>
    <n v="0"/>
    <n v="0"/>
    <x v="0"/>
    <n v="0"/>
    <n v="0"/>
    <n v="0"/>
    <m/>
  </r>
  <r>
    <x v="0"/>
    <x v="0"/>
    <x v="0"/>
    <x v="0"/>
    <x v="3"/>
    <x v="0"/>
    <x v="0"/>
    <x v="0"/>
    <x v="14"/>
    <x v="13"/>
    <n v="79310.164000000004"/>
    <n v="-8842.8520079999998"/>
    <n v="70467.311992000003"/>
    <x v="0"/>
    <n v="70467.311992000003"/>
    <n v="17021.468086000001"/>
    <n v="41845.838670999998"/>
    <m/>
  </r>
  <r>
    <x v="0"/>
    <x v="0"/>
    <x v="0"/>
    <x v="0"/>
    <x v="4"/>
    <x v="0"/>
    <x v="0"/>
    <x v="0"/>
    <x v="0"/>
    <x v="0"/>
    <n v="4057.3270000000002"/>
    <n v="-442.10846900000001"/>
    <n v="3615.218531"/>
    <x v="0"/>
    <n v="3615.218531"/>
    <n v="947.87879799999996"/>
    <n v="2923.6566429999998"/>
    <m/>
  </r>
  <r>
    <x v="0"/>
    <x v="0"/>
    <x v="0"/>
    <x v="0"/>
    <x v="4"/>
    <x v="0"/>
    <x v="0"/>
    <x v="0"/>
    <x v="1"/>
    <x v="1"/>
    <n v="1030"/>
    <n v="0"/>
    <n v="1030"/>
    <x v="0"/>
    <n v="1030"/>
    <n v="336.57395200000002"/>
    <n v="1030"/>
    <m/>
  </r>
  <r>
    <x v="0"/>
    <x v="0"/>
    <x v="0"/>
    <x v="0"/>
    <x v="4"/>
    <x v="0"/>
    <x v="0"/>
    <x v="0"/>
    <x v="2"/>
    <x v="2"/>
    <n v="1908"/>
    <n v="0"/>
    <n v="1908"/>
    <x v="0"/>
    <n v="1908"/>
    <n v="218.28928099999999"/>
    <n v="1293.6405769999999"/>
    <m/>
  </r>
  <r>
    <x v="0"/>
    <x v="0"/>
    <x v="0"/>
    <x v="0"/>
    <x v="4"/>
    <x v="0"/>
    <x v="0"/>
    <x v="0"/>
    <x v="3"/>
    <x v="3"/>
    <n v="1119.327"/>
    <n v="-442.10846900000001"/>
    <n v="677.21853099999998"/>
    <x v="0"/>
    <n v="677.21853099999998"/>
    <n v="393.01556499999998"/>
    <n v="600.01606600000002"/>
    <m/>
  </r>
  <r>
    <x v="0"/>
    <x v="0"/>
    <x v="0"/>
    <x v="0"/>
    <x v="4"/>
    <x v="0"/>
    <x v="0"/>
    <x v="0"/>
    <x v="4"/>
    <x v="4"/>
    <n v="75252.837"/>
    <n v="-8400.7435389999991"/>
    <n v="66852.093460999997"/>
    <x v="0"/>
    <n v="66852.093460999997"/>
    <n v="19565.103661000001"/>
    <n v="41503.532847000002"/>
    <m/>
  </r>
  <r>
    <x v="0"/>
    <x v="0"/>
    <x v="0"/>
    <x v="0"/>
    <x v="4"/>
    <x v="0"/>
    <x v="0"/>
    <x v="0"/>
    <x v="5"/>
    <x v="5"/>
    <n v="36045.534"/>
    <n v="4266.597726"/>
    <n v="40312.131726"/>
    <x v="0"/>
    <n v="40312.131726"/>
    <n v="6272.3822719999998"/>
    <n v="15071.351304"/>
    <m/>
  </r>
  <r>
    <x v="0"/>
    <x v="0"/>
    <x v="0"/>
    <x v="0"/>
    <x v="4"/>
    <x v="0"/>
    <x v="0"/>
    <x v="0"/>
    <x v="6"/>
    <x v="6"/>
    <n v="36045.534"/>
    <n v="4266.597726"/>
    <n v="40312.131726"/>
    <x v="0"/>
    <n v="40312.131726"/>
    <n v="6272.3822719999998"/>
    <n v="15071.351304"/>
    <m/>
  </r>
  <r>
    <x v="0"/>
    <x v="0"/>
    <x v="0"/>
    <x v="0"/>
    <x v="4"/>
    <x v="0"/>
    <x v="0"/>
    <x v="0"/>
    <x v="7"/>
    <x v="7"/>
    <n v="19703.72"/>
    <n v="0"/>
    <n v="19703.72"/>
    <x v="0"/>
    <n v="19703.72"/>
    <n v="4816.0715980000004"/>
    <n v="6009.1312799999996"/>
    <m/>
  </r>
  <r>
    <x v="0"/>
    <x v="0"/>
    <x v="0"/>
    <x v="0"/>
    <x v="4"/>
    <x v="0"/>
    <x v="0"/>
    <x v="0"/>
    <x v="8"/>
    <x v="8"/>
    <n v="1963.1559999999999"/>
    <n v="1659.138142"/>
    <n v="3622.2941420000002"/>
    <x v="0"/>
    <n v="3622.2941420000002"/>
    <n v="61.353333999999997"/>
    <n v="969.05214100000001"/>
    <m/>
  </r>
  <r>
    <x v="0"/>
    <x v="0"/>
    <x v="0"/>
    <x v="0"/>
    <x v="4"/>
    <x v="0"/>
    <x v="0"/>
    <x v="0"/>
    <x v="9"/>
    <x v="9"/>
    <n v="3486.6109999999999"/>
    <n v="0"/>
    <n v="3486.6109999999999"/>
    <x v="0"/>
    <n v="3486.6109999999999"/>
    <n v="159.24629899999999"/>
    <n v="889.26599999999996"/>
    <m/>
  </r>
  <r>
    <x v="0"/>
    <x v="0"/>
    <x v="0"/>
    <x v="0"/>
    <x v="4"/>
    <x v="0"/>
    <x v="0"/>
    <x v="0"/>
    <x v="10"/>
    <x v="10"/>
    <n v="3297.1260000000002"/>
    <n v="2017.7122890000001"/>
    <n v="5314.8382890000003"/>
    <x v="0"/>
    <n v="5314.8382890000003"/>
    <n v="42.847275000000003"/>
    <n v="1779.219619"/>
    <m/>
  </r>
  <r>
    <x v="0"/>
    <x v="0"/>
    <x v="0"/>
    <x v="0"/>
    <x v="4"/>
    <x v="0"/>
    <x v="0"/>
    <x v="0"/>
    <x v="11"/>
    <x v="11"/>
    <n v="7594.9210000000003"/>
    <n v="589.74729500000001"/>
    <n v="8184.6682950000004"/>
    <x v="0"/>
    <n v="8184.6682950000004"/>
    <n v="1192.8637659999999"/>
    <n v="5424.682264"/>
    <m/>
  </r>
  <r>
    <x v="0"/>
    <x v="0"/>
    <x v="0"/>
    <x v="0"/>
    <x v="4"/>
    <x v="0"/>
    <x v="0"/>
    <x v="0"/>
    <x v="12"/>
    <x v="3"/>
    <n v="39207.303"/>
    <n v="-12667.341264999999"/>
    <n v="26539.961735000001"/>
    <x v="0"/>
    <n v="26539.961735000001"/>
    <n v="13292.721389"/>
    <n v="26432.181542999999"/>
    <m/>
  </r>
  <r>
    <x v="0"/>
    <x v="0"/>
    <x v="0"/>
    <x v="0"/>
    <x v="4"/>
    <x v="0"/>
    <x v="0"/>
    <x v="0"/>
    <x v="13"/>
    <x v="12"/>
    <n v="0"/>
    <n v="0"/>
    <n v="0"/>
    <x v="0"/>
    <n v="0"/>
    <n v="0"/>
    <n v="0"/>
    <m/>
  </r>
  <r>
    <x v="0"/>
    <x v="0"/>
    <x v="0"/>
    <x v="0"/>
    <x v="4"/>
    <x v="0"/>
    <x v="0"/>
    <x v="0"/>
    <x v="14"/>
    <x v="13"/>
    <n v="79310.164000000004"/>
    <n v="-8842.8520079999998"/>
    <n v="70467.311992000003"/>
    <x v="0"/>
    <n v="70467.311992000003"/>
    <n v="20512.982458999999"/>
    <n v="44427.189489999997"/>
    <m/>
  </r>
  <r>
    <x v="0"/>
    <x v="0"/>
    <x v="0"/>
    <x v="0"/>
    <x v="5"/>
    <x v="2"/>
    <x v="0"/>
    <x v="0"/>
    <x v="0"/>
    <x v="0"/>
    <n v="4057.3270000000002"/>
    <n v="-442.10846900000001"/>
    <n v="3615.218531"/>
    <x v="0"/>
    <n v="3615.218531"/>
    <n v="1365.291336"/>
    <n v="3074.35106"/>
    <m/>
  </r>
  <r>
    <x v="0"/>
    <x v="0"/>
    <x v="0"/>
    <x v="0"/>
    <x v="5"/>
    <x v="2"/>
    <x v="0"/>
    <x v="0"/>
    <x v="1"/>
    <x v="1"/>
    <n v="1030"/>
    <n v="0"/>
    <n v="1030"/>
    <x v="0"/>
    <n v="1030"/>
    <n v="420.71744000000001"/>
    <n v="1030"/>
    <m/>
  </r>
  <r>
    <x v="0"/>
    <x v="0"/>
    <x v="0"/>
    <x v="0"/>
    <x v="5"/>
    <x v="2"/>
    <x v="0"/>
    <x v="0"/>
    <x v="2"/>
    <x v="2"/>
    <n v="1908"/>
    <n v="0"/>
    <n v="1908"/>
    <x v="0"/>
    <n v="1908"/>
    <n v="500.92573199999998"/>
    <n v="1444.3349940000001"/>
    <m/>
  </r>
  <r>
    <x v="0"/>
    <x v="0"/>
    <x v="0"/>
    <x v="0"/>
    <x v="5"/>
    <x v="2"/>
    <x v="0"/>
    <x v="0"/>
    <x v="3"/>
    <x v="3"/>
    <n v="1119.327"/>
    <n v="-442.10846900000001"/>
    <n v="677.21853099999998"/>
    <x v="0"/>
    <n v="677.21853099999998"/>
    <n v="443.64816400000001"/>
    <n v="600.01606600000002"/>
    <m/>
  </r>
  <r>
    <x v="0"/>
    <x v="0"/>
    <x v="0"/>
    <x v="0"/>
    <x v="5"/>
    <x v="2"/>
    <x v="0"/>
    <x v="0"/>
    <x v="4"/>
    <x v="4"/>
    <n v="75252.837"/>
    <n v="-7683.7625189999999"/>
    <n v="67569.074481000003"/>
    <x v="0"/>
    <n v="67569.074481000003"/>
    <n v="23242.159437999999"/>
    <n v="45929.034611000003"/>
    <m/>
  </r>
  <r>
    <x v="0"/>
    <x v="0"/>
    <x v="0"/>
    <x v="0"/>
    <x v="5"/>
    <x v="2"/>
    <x v="0"/>
    <x v="0"/>
    <x v="5"/>
    <x v="5"/>
    <n v="36045.534"/>
    <n v="4983.5787460000001"/>
    <n v="41029.112745999999"/>
    <x v="0"/>
    <n v="41029.112745999999"/>
    <n v="8605.0824890000004"/>
    <n v="19509.178902"/>
    <m/>
  </r>
  <r>
    <x v="0"/>
    <x v="0"/>
    <x v="0"/>
    <x v="0"/>
    <x v="5"/>
    <x v="2"/>
    <x v="0"/>
    <x v="0"/>
    <x v="6"/>
    <x v="6"/>
    <n v="36045.534"/>
    <n v="4983.5787460000001"/>
    <n v="41029.112745999999"/>
    <x v="0"/>
    <n v="41029.112745999999"/>
    <n v="8605.0824890000004"/>
    <n v="19509.178902"/>
    <m/>
  </r>
  <r>
    <x v="0"/>
    <x v="0"/>
    <x v="0"/>
    <x v="0"/>
    <x v="5"/>
    <x v="2"/>
    <x v="0"/>
    <x v="0"/>
    <x v="7"/>
    <x v="7"/>
    <n v="19703.72"/>
    <n v="716.98101999999994"/>
    <n v="20420.70102"/>
    <x v="0"/>
    <n v="20420.70102"/>
    <n v="6164.7665420000003"/>
    <n v="10143.840958999999"/>
    <m/>
  </r>
  <r>
    <x v="0"/>
    <x v="0"/>
    <x v="0"/>
    <x v="0"/>
    <x v="5"/>
    <x v="2"/>
    <x v="0"/>
    <x v="0"/>
    <x v="8"/>
    <x v="8"/>
    <n v="1963.1559999999999"/>
    <n v="1659.138142"/>
    <n v="3622.2941420000002"/>
    <x v="0"/>
    <n v="3622.2941420000002"/>
    <n v="290.88807400000002"/>
    <n v="1163.305141"/>
    <m/>
  </r>
  <r>
    <x v="0"/>
    <x v="0"/>
    <x v="0"/>
    <x v="0"/>
    <x v="5"/>
    <x v="2"/>
    <x v="0"/>
    <x v="0"/>
    <x v="9"/>
    <x v="9"/>
    <n v="3486.6109999999999"/>
    <n v="0"/>
    <n v="3486.6109999999999"/>
    <x v="0"/>
    <n v="3486.6109999999999"/>
    <n v="261.64063199999998"/>
    <n v="889.26599999999996"/>
    <m/>
  </r>
  <r>
    <x v="0"/>
    <x v="0"/>
    <x v="0"/>
    <x v="0"/>
    <x v="5"/>
    <x v="2"/>
    <x v="0"/>
    <x v="0"/>
    <x v="10"/>
    <x v="10"/>
    <n v="3297.1260000000002"/>
    <n v="2017.7122890000001"/>
    <n v="5314.8382890000003"/>
    <x v="0"/>
    <n v="5314.8382890000003"/>
    <n v="58.962184999999998"/>
    <n v="1779.219619"/>
    <m/>
  </r>
  <r>
    <x v="0"/>
    <x v="0"/>
    <x v="0"/>
    <x v="0"/>
    <x v="5"/>
    <x v="2"/>
    <x v="0"/>
    <x v="0"/>
    <x v="11"/>
    <x v="11"/>
    <n v="7594.9210000000003"/>
    <n v="589.74729500000001"/>
    <n v="8184.6682950000004"/>
    <x v="0"/>
    <n v="8184.6682950000004"/>
    <n v="1828.8250559999999"/>
    <n v="5533.5471829999997"/>
    <m/>
  </r>
  <r>
    <x v="0"/>
    <x v="0"/>
    <x v="0"/>
    <x v="0"/>
    <x v="5"/>
    <x v="2"/>
    <x v="0"/>
    <x v="0"/>
    <x v="12"/>
    <x v="3"/>
    <n v="39207.303"/>
    <n v="-12667.341264999999"/>
    <n v="26539.961735000001"/>
    <x v="0"/>
    <n v="26539.961735000001"/>
    <n v="14637.076949"/>
    <n v="26419.855708999999"/>
    <m/>
  </r>
  <r>
    <x v="0"/>
    <x v="0"/>
    <x v="0"/>
    <x v="0"/>
    <x v="5"/>
    <x v="2"/>
    <x v="0"/>
    <x v="0"/>
    <x v="13"/>
    <x v="12"/>
    <n v="0"/>
    <n v="0"/>
    <n v="0"/>
    <x v="0"/>
    <n v="0"/>
    <n v="0"/>
    <n v="0"/>
    <m/>
  </r>
  <r>
    <x v="0"/>
    <x v="0"/>
    <x v="0"/>
    <x v="0"/>
    <x v="5"/>
    <x v="2"/>
    <x v="0"/>
    <x v="0"/>
    <x v="14"/>
    <x v="13"/>
    <n v="79310.164000000004"/>
    <n v="-8125.8709879999997"/>
    <n v="71184.293011999995"/>
    <x v="0"/>
    <n v="71184.293011999995"/>
    <n v="24607.450774000001"/>
    <n v="49003.385670999996"/>
    <m/>
  </r>
  <r>
    <x v="0"/>
    <x v="0"/>
    <x v="0"/>
    <x v="0"/>
    <x v="6"/>
    <x v="0"/>
    <x v="0"/>
    <x v="0"/>
    <x v="0"/>
    <x v="0"/>
    <n v="4057.3270000000002"/>
    <n v="-442.10846900000001"/>
    <n v="3615.218531"/>
    <x v="0"/>
    <n v="3615.218531"/>
    <n v="1596.310397"/>
    <n v="3093.0730899999999"/>
    <m/>
  </r>
  <r>
    <x v="0"/>
    <x v="0"/>
    <x v="0"/>
    <x v="0"/>
    <x v="6"/>
    <x v="0"/>
    <x v="0"/>
    <x v="0"/>
    <x v="1"/>
    <x v="1"/>
    <n v="1030"/>
    <n v="0"/>
    <n v="1030"/>
    <x v="0"/>
    <n v="1030"/>
    <n v="504.860928"/>
    <n v="1030"/>
    <m/>
  </r>
  <r>
    <x v="0"/>
    <x v="0"/>
    <x v="0"/>
    <x v="0"/>
    <x v="6"/>
    <x v="0"/>
    <x v="0"/>
    <x v="0"/>
    <x v="2"/>
    <x v="2"/>
    <n v="1908"/>
    <n v="0"/>
    <n v="1908"/>
    <x v="0"/>
    <n v="1908"/>
    <n v="608.39220299999999"/>
    <n v="1468.585345"/>
    <m/>
  </r>
  <r>
    <x v="0"/>
    <x v="0"/>
    <x v="0"/>
    <x v="0"/>
    <x v="6"/>
    <x v="0"/>
    <x v="0"/>
    <x v="0"/>
    <x v="3"/>
    <x v="3"/>
    <n v="1119.327"/>
    <n v="-442.10846900000001"/>
    <n v="677.21853099999998"/>
    <x v="0"/>
    <n v="677.21853099999998"/>
    <n v="483.05726600000003"/>
    <n v="594.48774500000002"/>
    <m/>
  </r>
  <r>
    <x v="0"/>
    <x v="0"/>
    <x v="0"/>
    <x v="0"/>
    <x v="6"/>
    <x v="0"/>
    <x v="0"/>
    <x v="0"/>
    <x v="4"/>
    <x v="4"/>
    <n v="75252.837"/>
    <n v="-7683.7625189999999"/>
    <n v="67569.074481000003"/>
    <x v="0"/>
    <n v="67569.074481000003"/>
    <n v="25047.802737000002"/>
    <n v="53487.241252"/>
    <m/>
  </r>
  <r>
    <x v="0"/>
    <x v="0"/>
    <x v="0"/>
    <x v="0"/>
    <x v="6"/>
    <x v="0"/>
    <x v="0"/>
    <x v="0"/>
    <x v="5"/>
    <x v="5"/>
    <n v="36045.534"/>
    <n v="4983.5787460000001"/>
    <n v="41029.112745999999"/>
    <x v="0"/>
    <n v="41029.112745999999"/>
    <n v="10075.178782000001"/>
    <n v="27081.794865"/>
    <m/>
  </r>
  <r>
    <x v="0"/>
    <x v="0"/>
    <x v="0"/>
    <x v="0"/>
    <x v="6"/>
    <x v="0"/>
    <x v="0"/>
    <x v="0"/>
    <x v="6"/>
    <x v="6"/>
    <n v="36045.534"/>
    <n v="4983.5787460000001"/>
    <n v="41029.112745999999"/>
    <x v="0"/>
    <n v="41029.112745999999"/>
    <n v="10075.178782000001"/>
    <n v="27081.794865"/>
    <m/>
  </r>
  <r>
    <x v="0"/>
    <x v="0"/>
    <x v="0"/>
    <x v="0"/>
    <x v="6"/>
    <x v="0"/>
    <x v="0"/>
    <x v="0"/>
    <x v="7"/>
    <x v="7"/>
    <n v="19703.72"/>
    <n v="716.98101999999994"/>
    <n v="20420.70102"/>
    <x v="0"/>
    <n v="20420.70102"/>
    <n v="6479.8586869999999"/>
    <n v="14047.687330000001"/>
    <m/>
  </r>
  <r>
    <x v="0"/>
    <x v="0"/>
    <x v="0"/>
    <x v="0"/>
    <x v="6"/>
    <x v="0"/>
    <x v="0"/>
    <x v="0"/>
    <x v="8"/>
    <x v="8"/>
    <n v="1963.1559999999999"/>
    <n v="1659.138142"/>
    <n v="3622.2941420000002"/>
    <x v="0"/>
    <n v="3622.2941420000002"/>
    <n v="605.83913500000006"/>
    <n v="1205.8211409999999"/>
    <m/>
  </r>
  <r>
    <x v="0"/>
    <x v="0"/>
    <x v="0"/>
    <x v="0"/>
    <x v="6"/>
    <x v="0"/>
    <x v="0"/>
    <x v="0"/>
    <x v="9"/>
    <x v="9"/>
    <n v="3486.6109999999999"/>
    <n v="0"/>
    <n v="3486.6109999999999"/>
    <x v="0"/>
    <n v="3486.6109999999999"/>
    <n v="369.601632"/>
    <n v="1427.4739999999999"/>
    <m/>
  </r>
  <r>
    <x v="0"/>
    <x v="0"/>
    <x v="0"/>
    <x v="0"/>
    <x v="6"/>
    <x v="0"/>
    <x v="0"/>
    <x v="0"/>
    <x v="10"/>
    <x v="10"/>
    <n v="3297.1260000000002"/>
    <n v="2017.7122890000001"/>
    <n v="5314.8382890000003"/>
    <x v="0"/>
    <n v="5314.8382890000003"/>
    <n v="148.80366900000001"/>
    <n v="4558.997856"/>
    <m/>
  </r>
  <r>
    <x v="0"/>
    <x v="0"/>
    <x v="0"/>
    <x v="0"/>
    <x v="6"/>
    <x v="0"/>
    <x v="0"/>
    <x v="0"/>
    <x v="11"/>
    <x v="11"/>
    <n v="7594.9210000000003"/>
    <n v="589.74729500000001"/>
    <n v="8184.6682950000004"/>
    <x v="0"/>
    <n v="8184.6682950000004"/>
    <n v="2471.0756590000001"/>
    <n v="5841.8145379999996"/>
    <m/>
  </r>
  <r>
    <x v="0"/>
    <x v="0"/>
    <x v="0"/>
    <x v="0"/>
    <x v="6"/>
    <x v="0"/>
    <x v="0"/>
    <x v="0"/>
    <x v="12"/>
    <x v="3"/>
    <n v="39207.303"/>
    <n v="-12667.341264999999"/>
    <n v="26539.961735000001"/>
    <x v="0"/>
    <n v="26539.961735000001"/>
    <n v="14972.623954999999"/>
    <n v="26405.446387"/>
    <m/>
  </r>
  <r>
    <x v="0"/>
    <x v="0"/>
    <x v="0"/>
    <x v="0"/>
    <x v="6"/>
    <x v="0"/>
    <x v="0"/>
    <x v="0"/>
    <x v="13"/>
    <x v="12"/>
    <n v="0"/>
    <n v="0"/>
    <n v="0"/>
    <x v="0"/>
    <n v="0"/>
    <n v="0"/>
    <n v="0"/>
    <m/>
  </r>
  <r>
    <x v="0"/>
    <x v="0"/>
    <x v="0"/>
    <x v="0"/>
    <x v="6"/>
    <x v="0"/>
    <x v="0"/>
    <x v="0"/>
    <x v="14"/>
    <x v="13"/>
    <n v="79310.164000000004"/>
    <n v="-8125.8709879999997"/>
    <n v="71184.293011999995"/>
    <x v="0"/>
    <n v="71184.293011999995"/>
    <n v="26644.113133999999"/>
    <n v="56580.314341999998"/>
    <m/>
  </r>
  <r>
    <x v="0"/>
    <x v="0"/>
    <x v="0"/>
    <x v="0"/>
    <x v="7"/>
    <x v="0"/>
    <x v="0"/>
    <x v="0"/>
    <x v="0"/>
    <x v="0"/>
    <n v="4057.3270000000002"/>
    <n v="-442.10846900000001"/>
    <n v="3615.218531"/>
    <x v="0"/>
    <n v="3615.218531"/>
    <n v="1827.2175999999999"/>
    <n v="3118.6128699999999"/>
    <m/>
  </r>
  <r>
    <x v="0"/>
    <x v="0"/>
    <x v="0"/>
    <x v="0"/>
    <x v="7"/>
    <x v="0"/>
    <x v="0"/>
    <x v="0"/>
    <x v="1"/>
    <x v="1"/>
    <n v="1030"/>
    <n v="0"/>
    <n v="1030"/>
    <x v="0"/>
    <n v="1030"/>
    <n v="589.00441599999999"/>
    <n v="1030"/>
    <m/>
  </r>
  <r>
    <x v="0"/>
    <x v="0"/>
    <x v="0"/>
    <x v="0"/>
    <x v="7"/>
    <x v="0"/>
    <x v="0"/>
    <x v="0"/>
    <x v="2"/>
    <x v="2"/>
    <n v="1908"/>
    <n v="0"/>
    <n v="1908"/>
    <x v="0"/>
    <n v="1908"/>
    <n v="722.71473000000003"/>
    <n v="1494.125125"/>
    <m/>
  </r>
  <r>
    <x v="0"/>
    <x v="0"/>
    <x v="0"/>
    <x v="0"/>
    <x v="7"/>
    <x v="0"/>
    <x v="0"/>
    <x v="0"/>
    <x v="3"/>
    <x v="3"/>
    <n v="1119.327"/>
    <n v="-442.10846900000001"/>
    <n v="677.21853099999998"/>
    <x v="0"/>
    <n v="677.21853099999998"/>
    <n v="515.49845400000004"/>
    <n v="594.48774500000002"/>
    <m/>
  </r>
  <r>
    <x v="0"/>
    <x v="0"/>
    <x v="0"/>
    <x v="0"/>
    <x v="7"/>
    <x v="0"/>
    <x v="0"/>
    <x v="0"/>
    <x v="4"/>
    <x v="4"/>
    <n v="75252.837"/>
    <n v="-7683.7625189999999"/>
    <n v="67569.074481000003"/>
    <x v="0"/>
    <n v="67569.074481000003"/>
    <n v="28351.784498000001"/>
    <n v="59685.642885000001"/>
    <m/>
  </r>
  <r>
    <x v="0"/>
    <x v="0"/>
    <x v="0"/>
    <x v="0"/>
    <x v="7"/>
    <x v="0"/>
    <x v="0"/>
    <x v="0"/>
    <x v="5"/>
    <x v="5"/>
    <n v="36045.534"/>
    <n v="4983.5787460000001"/>
    <n v="41029.112745999999"/>
    <x v="0"/>
    <n v="41029.112745999999"/>
    <n v="11989.055202"/>
    <n v="33285.496499000001"/>
    <m/>
  </r>
  <r>
    <x v="0"/>
    <x v="0"/>
    <x v="0"/>
    <x v="0"/>
    <x v="7"/>
    <x v="0"/>
    <x v="0"/>
    <x v="0"/>
    <x v="6"/>
    <x v="6"/>
    <n v="36045.534"/>
    <n v="4983.5787460000001"/>
    <n v="41029.112745999999"/>
    <x v="0"/>
    <n v="41029.112745999999"/>
    <n v="11989.055202"/>
    <n v="33285.496499000001"/>
    <m/>
  </r>
  <r>
    <x v="0"/>
    <x v="0"/>
    <x v="0"/>
    <x v="0"/>
    <x v="7"/>
    <x v="0"/>
    <x v="0"/>
    <x v="0"/>
    <x v="7"/>
    <x v="7"/>
    <n v="19703.72"/>
    <n v="716.98101999999994"/>
    <n v="20420.70102"/>
    <x v="0"/>
    <n v="20420.70102"/>
    <n v="6782.2782809999999"/>
    <n v="17158.386554000001"/>
    <m/>
  </r>
  <r>
    <x v="0"/>
    <x v="0"/>
    <x v="0"/>
    <x v="0"/>
    <x v="7"/>
    <x v="0"/>
    <x v="0"/>
    <x v="0"/>
    <x v="8"/>
    <x v="8"/>
    <n v="1963.1559999999999"/>
    <n v="1659.138142"/>
    <n v="3622.2941420000002"/>
    <x v="0"/>
    <n v="3622.2941420000002"/>
    <n v="647.63913500000001"/>
    <n v="3396.315795"/>
    <m/>
  </r>
  <r>
    <x v="0"/>
    <x v="0"/>
    <x v="0"/>
    <x v="0"/>
    <x v="7"/>
    <x v="0"/>
    <x v="0"/>
    <x v="0"/>
    <x v="9"/>
    <x v="9"/>
    <n v="3486.6109999999999"/>
    <n v="0"/>
    <n v="3486.6109999999999"/>
    <x v="0"/>
    <n v="3486.6109999999999"/>
    <n v="484.942632"/>
    <n v="1689.4724590000001"/>
    <m/>
  </r>
  <r>
    <x v="0"/>
    <x v="0"/>
    <x v="0"/>
    <x v="0"/>
    <x v="7"/>
    <x v="0"/>
    <x v="0"/>
    <x v="0"/>
    <x v="10"/>
    <x v="10"/>
    <n v="3297.1260000000002"/>
    <n v="2017.7122890000001"/>
    <n v="5314.8382890000003"/>
    <x v="0"/>
    <n v="5314.8382890000003"/>
    <n v="945.65007700000001"/>
    <n v="4904.9995490000001"/>
    <m/>
  </r>
  <r>
    <x v="0"/>
    <x v="0"/>
    <x v="0"/>
    <x v="0"/>
    <x v="7"/>
    <x v="0"/>
    <x v="0"/>
    <x v="0"/>
    <x v="11"/>
    <x v="11"/>
    <n v="7594.9210000000003"/>
    <n v="589.74729500000001"/>
    <n v="8184.6682950000004"/>
    <x v="0"/>
    <n v="8184.6682950000004"/>
    <n v="3128.5450770000002"/>
    <n v="6136.322142"/>
    <m/>
  </r>
  <r>
    <x v="0"/>
    <x v="0"/>
    <x v="0"/>
    <x v="0"/>
    <x v="7"/>
    <x v="0"/>
    <x v="0"/>
    <x v="0"/>
    <x v="12"/>
    <x v="3"/>
    <n v="39207.303"/>
    <n v="-12667.341264999999"/>
    <n v="26539.961735000001"/>
    <x v="0"/>
    <n v="26539.961735000001"/>
    <n v="16362.729296"/>
    <n v="26400.146386"/>
    <m/>
  </r>
  <r>
    <x v="0"/>
    <x v="0"/>
    <x v="0"/>
    <x v="0"/>
    <x v="7"/>
    <x v="0"/>
    <x v="0"/>
    <x v="0"/>
    <x v="13"/>
    <x v="12"/>
    <n v="0"/>
    <n v="0"/>
    <n v="0"/>
    <x v="0"/>
    <n v="0"/>
    <n v="0"/>
    <n v="0"/>
    <m/>
  </r>
  <r>
    <x v="0"/>
    <x v="0"/>
    <x v="0"/>
    <x v="0"/>
    <x v="7"/>
    <x v="0"/>
    <x v="0"/>
    <x v="0"/>
    <x v="14"/>
    <x v="13"/>
    <n v="79310.164000000004"/>
    <n v="-8125.8709879999997"/>
    <n v="71184.293011999995"/>
    <x v="0"/>
    <n v="71184.293011999995"/>
    <n v="30179.002098000001"/>
    <n v="62804.255754999998"/>
    <m/>
  </r>
  <r>
    <x v="0"/>
    <x v="0"/>
    <x v="1"/>
    <x v="0"/>
    <x v="0"/>
    <x v="0"/>
    <x v="0"/>
    <x v="0"/>
    <x v="0"/>
    <x v="0"/>
    <n v="5732.9989999999998"/>
    <n v="0"/>
    <n v="5732.9989999999998"/>
    <x v="0"/>
    <n v="5732.9989999999998"/>
    <n v="260.807885"/>
    <n v="1515.748981"/>
    <m/>
  </r>
  <r>
    <x v="0"/>
    <x v="0"/>
    <x v="1"/>
    <x v="0"/>
    <x v="0"/>
    <x v="0"/>
    <x v="0"/>
    <x v="0"/>
    <x v="1"/>
    <x v="1"/>
    <n v="1010.688"/>
    <n v="0"/>
    <n v="1010.688"/>
    <x v="0"/>
    <n v="1010.688"/>
    <n v="0"/>
    <n v="0"/>
    <m/>
  </r>
  <r>
    <x v="0"/>
    <x v="0"/>
    <x v="1"/>
    <x v="0"/>
    <x v="0"/>
    <x v="0"/>
    <x v="0"/>
    <x v="0"/>
    <x v="2"/>
    <x v="2"/>
    <n v="2572.3119999999999"/>
    <n v="0"/>
    <n v="2572.3119999999999"/>
    <x v="0"/>
    <n v="2572.3119999999999"/>
    <n v="20.346060000000001"/>
    <n v="164.5"/>
    <m/>
  </r>
  <r>
    <x v="0"/>
    <x v="0"/>
    <x v="1"/>
    <x v="0"/>
    <x v="0"/>
    <x v="0"/>
    <x v="0"/>
    <x v="0"/>
    <x v="3"/>
    <x v="3"/>
    <n v="2149.9989999999998"/>
    <n v="0"/>
    <n v="2149.9989999999998"/>
    <x v="0"/>
    <n v="2149.9989999999998"/>
    <n v="240.461825"/>
    <n v="1351.248981"/>
    <m/>
  </r>
  <r>
    <x v="0"/>
    <x v="0"/>
    <x v="1"/>
    <x v="0"/>
    <x v="0"/>
    <x v="0"/>
    <x v="0"/>
    <x v="0"/>
    <x v="4"/>
    <x v="4"/>
    <n v="116605.16899999999"/>
    <n v="0"/>
    <n v="116605.16899999999"/>
    <x v="0"/>
    <n v="116605.16899999999"/>
    <n v="2671.6796340000001"/>
    <n v="40518.116736999997"/>
    <m/>
  </r>
  <r>
    <x v="0"/>
    <x v="0"/>
    <x v="1"/>
    <x v="0"/>
    <x v="0"/>
    <x v="0"/>
    <x v="0"/>
    <x v="0"/>
    <x v="5"/>
    <x v="5"/>
    <n v="53413.904999999999"/>
    <n v="0"/>
    <n v="53413.904999999999"/>
    <x v="0"/>
    <n v="53413.904999999999"/>
    <n v="268.75"/>
    <n v="1634.5"/>
    <m/>
  </r>
  <r>
    <x v="0"/>
    <x v="0"/>
    <x v="1"/>
    <x v="0"/>
    <x v="0"/>
    <x v="0"/>
    <x v="0"/>
    <x v="0"/>
    <x v="6"/>
    <x v="6"/>
    <n v="53413.904999999999"/>
    <n v="0"/>
    <n v="53413.904999999999"/>
    <x v="0"/>
    <n v="53413.904999999999"/>
    <n v="268.75"/>
    <n v="1634.5"/>
    <m/>
  </r>
  <r>
    <x v="0"/>
    <x v="0"/>
    <x v="1"/>
    <x v="0"/>
    <x v="0"/>
    <x v="0"/>
    <x v="0"/>
    <x v="0"/>
    <x v="7"/>
    <x v="7"/>
    <n v="26853.037"/>
    <n v="0"/>
    <n v="26853.037"/>
    <x v="0"/>
    <n v="26853.037"/>
    <n v="268.75"/>
    <n v="1634.5"/>
    <m/>
  </r>
  <r>
    <x v="0"/>
    <x v="0"/>
    <x v="1"/>
    <x v="0"/>
    <x v="0"/>
    <x v="0"/>
    <x v="0"/>
    <x v="0"/>
    <x v="8"/>
    <x v="8"/>
    <n v="5989.4650000000001"/>
    <n v="0"/>
    <n v="5989.4650000000001"/>
    <x v="0"/>
    <n v="5989.4650000000001"/>
    <n v="0"/>
    <n v="0"/>
    <m/>
  </r>
  <r>
    <x v="0"/>
    <x v="0"/>
    <x v="1"/>
    <x v="0"/>
    <x v="0"/>
    <x v="0"/>
    <x v="0"/>
    <x v="0"/>
    <x v="9"/>
    <x v="9"/>
    <n v="3658.0349999999999"/>
    <n v="0"/>
    <n v="3658.0349999999999"/>
    <x v="0"/>
    <n v="3658.0349999999999"/>
    <n v="0"/>
    <n v="0"/>
    <m/>
  </r>
  <r>
    <x v="0"/>
    <x v="0"/>
    <x v="1"/>
    <x v="0"/>
    <x v="0"/>
    <x v="0"/>
    <x v="0"/>
    <x v="0"/>
    <x v="10"/>
    <x v="10"/>
    <n v="4310.4809999999998"/>
    <n v="0"/>
    <n v="4310.4809999999998"/>
    <x v="0"/>
    <n v="4310.4809999999998"/>
    <n v="0"/>
    <n v="0"/>
    <m/>
  </r>
  <r>
    <x v="0"/>
    <x v="0"/>
    <x v="1"/>
    <x v="0"/>
    <x v="0"/>
    <x v="0"/>
    <x v="0"/>
    <x v="0"/>
    <x v="11"/>
    <x v="11"/>
    <n v="12602.887000000001"/>
    <n v="0"/>
    <n v="12602.887000000001"/>
    <x v="0"/>
    <n v="12602.887000000001"/>
    <n v="0"/>
    <n v="0"/>
    <m/>
  </r>
  <r>
    <x v="0"/>
    <x v="0"/>
    <x v="1"/>
    <x v="0"/>
    <x v="0"/>
    <x v="0"/>
    <x v="0"/>
    <x v="0"/>
    <x v="12"/>
    <x v="3"/>
    <n v="63191.264000000003"/>
    <n v="0"/>
    <n v="63191.264000000003"/>
    <x v="0"/>
    <n v="63191.264000000003"/>
    <n v="2402.9296340000001"/>
    <n v="38883.616736999997"/>
    <m/>
  </r>
  <r>
    <x v="0"/>
    <x v="0"/>
    <x v="1"/>
    <x v="0"/>
    <x v="0"/>
    <x v="0"/>
    <x v="0"/>
    <x v="0"/>
    <x v="13"/>
    <x v="12"/>
    <n v="0"/>
    <n v="0"/>
    <n v="0"/>
    <x v="0"/>
    <n v="0"/>
    <n v="0"/>
    <n v="0"/>
    <m/>
  </r>
  <r>
    <x v="0"/>
    <x v="0"/>
    <x v="1"/>
    <x v="0"/>
    <x v="0"/>
    <x v="0"/>
    <x v="0"/>
    <x v="0"/>
    <x v="14"/>
    <x v="13"/>
    <n v="122338.16800000001"/>
    <n v="0"/>
    <n v="122338.16800000001"/>
    <x v="0"/>
    <n v="122338.16800000001"/>
    <n v="2932.4875189999998"/>
    <n v="42033.865718000001"/>
    <m/>
  </r>
  <r>
    <x v="0"/>
    <x v="0"/>
    <x v="1"/>
    <x v="0"/>
    <x v="1"/>
    <x v="0"/>
    <x v="0"/>
    <x v="0"/>
    <x v="0"/>
    <x v="0"/>
    <n v="5732.9989999999998"/>
    <n v="0"/>
    <n v="5732.9989999999998"/>
    <x v="0"/>
    <n v="5732.9989999999998"/>
    <n v="737.65455199999997"/>
    <n v="2833.438948"/>
    <m/>
  </r>
  <r>
    <x v="0"/>
    <x v="0"/>
    <x v="1"/>
    <x v="0"/>
    <x v="1"/>
    <x v="0"/>
    <x v="0"/>
    <x v="0"/>
    <x v="1"/>
    <x v="1"/>
    <n v="1010.688"/>
    <n v="0"/>
    <n v="1010.688"/>
    <x v="0"/>
    <n v="1010.688"/>
    <n v="82.412813999999997"/>
    <n v="1010.687997"/>
    <m/>
  </r>
  <r>
    <x v="0"/>
    <x v="0"/>
    <x v="1"/>
    <x v="0"/>
    <x v="1"/>
    <x v="0"/>
    <x v="0"/>
    <x v="0"/>
    <x v="2"/>
    <x v="2"/>
    <n v="2572.3119999999999"/>
    <n v="0"/>
    <n v="2572.3119999999999"/>
    <x v="0"/>
    <n v="2572.3119999999999"/>
    <n v="32.156170000000003"/>
    <n v="471.50196999999997"/>
    <m/>
  </r>
  <r>
    <x v="0"/>
    <x v="0"/>
    <x v="1"/>
    <x v="0"/>
    <x v="1"/>
    <x v="0"/>
    <x v="0"/>
    <x v="0"/>
    <x v="3"/>
    <x v="3"/>
    <n v="2149.9989999999998"/>
    <n v="0"/>
    <n v="2149.9989999999998"/>
    <x v="0"/>
    <n v="2149.9989999999998"/>
    <n v="623.08556799999997"/>
    <n v="1351.248981"/>
    <m/>
  </r>
  <r>
    <x v="0"/>
    <x v="0"/>
    <x v="1"/>
    <x v="0"/>
    <x v="1"/>
    <x v="0"/>
    <x v="0"/>
    <x v="0"/>
    <x v="4"/>
    <x v="4"/>
    <n v="116605.16899999999"/>
    <n v="0"/>
    <n v="116605.16899999999"/>
    <x v="0"/>
    <n v="116605.16899999999"/>
    <n v="10367.263821"/>
    <n v="49291.130337000002"/>
    <m/>
  </r>
  <r>
    <x v="0"/>
    <x v="0"/>
    <x v="1"/>
    <x v="0"/>
    <x v="1"/>
    <x v="0"/>
    <x v="0"/>
    <x v="0"/>
    <x v="5"/>
    <x v="5"/>
    <n v="53413.904999999999"/>
    <n v="0"/>
    <n v="53413.904999999999"/>
    <x v="0"/>
    <n v="53413.904999999999"/>
    <n v="6053.1135999999997"/>
    <n v="10407.5136"/>
    <m/>
  </r>
  <r>
    <x v="0"/>
    <x v="0"/>
    <x v="1"/>
    <x v="0"/>
    <x v="1"/>
    <x v="0"/>
    <x v="0"/>
    <x v="0"/>
    <x v="6"/>
    <x v="6"/>
    <n v="53413.904999999999"/>
    <n v="0"/>
    <n v="53413.904999999999"/>
    <x v="0"/>
    <n v="53413.904999999999"/>
    <n v="6053.1135999999997"/>
    <n v="10407.5136"/>
    <m/>
  </r>
  <r>
    <x v="0"/>
    <x v="0"/>
    <x v="1"/>
    <x v="0"/>
    <x v="1"/>
    <x v="0"/>
    <x v="0"/>
    <x v="0"/>
    <x v="7"/>
    <x v="7"/>
    <n v="26853.037"/>
    <n v="0"/>
    <n v="26853.037"/>
    <x v="0"/>
    <n v="26853.037"/>
    <n v="6035.5"/>
    <n v="7721.02"/>
    <m/>
  </r>
  <r>
    <x v="0"/>
    <x v="0"/>
    <x v="1"/>
    <x v="0"/>
    <x v="1"/>
    <x v="0"/>
    <x v="0"/>
    <x v="0"/>
    <x v="8"/>
    <x v="8"/>
    <n v="5989.4650000000001"/>
    <n v="0"/>
    <n v="5989.4650000000001"/>
    <x v="0"/>
    <n v="5989.4650000000001"/>
    <n v="0"/>
    <n v="0"/>
    <m/>
  </r>
  <r>
    <x v="0"/>
    <x v="0"/>
    <x v="1"/>
    <x v="0"/>
    <x v="1"/>
    <x v="0"/>
    <x v="0"/>
    <x v="0"/>
    <x v="9"/>
    <x v="9"/>
    <n v="3658.0349999999999"/>
    <n v="0"/>
    <n v="3658.0349999999999"/>
    <x v="0"/>
    <n v="3658.0349999999999"/>
    <n v="0"/>
    <n v="103.5"/>
    <m/>
  </r>
  <r>
    <x v="0"/>
    <x v="0"/>
    <x v="1"/>
    <x v="0"/>
    <x v="1"/>
    <x v="0"/>
    <x v="0"/>
    <x v="0"/>
    <x v="10"/>
    <x v="10"/>
    <n v="4310.4809999999998"/>
    <n v="0"/>
    <n v="4310.4809999999998"/>
    <x v="0"/>
    <n v="4310.4809999999998"/>
    <n v="0"/>
    <n v="72"/>
    <m/>
  </r>
  <r>
    <x v="0"/>
    <x v="0"/>
    <x v="1"/>
    <x v="0"/>
    <x v="1"/>
    <x v="0"/>
    <x v="0"/>
    <x v="0"/>
    <x v="11"/>
    <x v="11"/>
    <n v="12602.887000000001"/>
    <n v="0"/>
    <n v="12602.887000000001"/>
    <x v="0"/>
    <n v="12602.887000000001"/>
    <n v="17.613600000000002"/>
    <n v="2510.9935999999998"/>
    <m/>
  </r>
  <r>
    <x v="0"/>
    <x v="0"/>
    <x v="1"/>
    <x v="0"/>
    <x v="1"/>
    <x v="0"/>
    <x v="0"/>
    <x v="0"/>
    <x v="12"/>
    <x v="3"/>
    <n v="63191.264000000003"/>
    <n v="0"/>
    <n v="63191.264000000003"/>
    <x v="0"/>
    <n v="63191.264000000003"/>
    <n v="4314.1502209999999"/>
    <n v="38883.616736999997"/>
    <m/>
  </r>
  <r>
    <x v="0"/>
    <x v="0"/>
    <x v="1"/>
    <x v="0"/>
    <x v="1"/>
    <x v="0"/>
    <x v="0"/>
    <x v="0"/>
    <x v="13"/>
    <x v="12"/>
    <n v="0"/>
    <n v="0"/>
    <n v="0"/>
    <x v="0"/>
    <n v="0"/>
    <n v="0"/>
    <n v="0"/>
    <m/>
  </r>
  <r>
    <x v="0"/>
    <x v="0"/>
    <x v="1"/>
    <x v="0"/>
    <x v="1"/>
    <x v="0"/>
    <x v="0"/>
    <x v="0"/>
    <x v="14"/>
    <x v="13"/>
    <n v="122338.16800000001"/>
    <n v="0"/>
    <n v="122338.16800000001"/>
    <x v="0"/>
    <n v="122338.16800000001"/>
    <n v="11104.918373"/>
    <n v="52124.569284999998"/>
    <m/>
  </r>
  <r>
    <x v="0"/>
    <x v="0"/>
    <x v="1"/>
    <x v="0"/>
    <x v="2"/>
    <x v="1"/>
    <x v="0"/>
    <x v="0"/>
    <x v="0"/>
    <x v="0"/>
    <n v="5732.9989999999998"/>
    <n v="-798.75001899999995"/>
    <n v="4934.2489809999997"/>
    <x v="0"/>
    <n v="4934.2489809999997"/>
    <n v="935.15639099999999"/>
    <n v="2871.545572"/>
    <m/>
  </r>
  <r>
    <x v="0"/>
    <x v="0"/>
    <x v="1"/>
    <x v="0"/>
    <x v="2"/>
    <x v="1"/>
    <x v="0"/>
    <x v="0"/>
    <x v="1"/>
    <x v="1"/>
    <n v="1010.688"/>
    <n v="0"/>
    <n v="1010.688"/>
    <x v="0"/>
    <n v="1010.688"/>
    <n v="164.82562799999999"/>
    <n v="1010.687997"/>
    <m/>
  </r>
  <r>
    <x v="0"/>
    <x v="0"/>
    <x v="1"/>
    <x v="0"/>
    <x v="2"/>
    <x v="1"/>
    <x v="0"/>
    <x v="0"/>
    <x v="2"/>
    <x v="2"/>
    <n v="2572.3119999999999"/>
    <n v="0"/>
    <n v="2572.3119999999999"/>
    <x v="0"/>
    <n v="2572.3119999999999"/>
    <n v="60.214548999999998"/>
    <n v="509.60859399999998"/>
    <m/>
  </r>
  <r>
    <x v="0"/>
    <x v="0"/>
    <x v="1"/>
    <x v="0"/>
    <x v="2"/>
    <x v="1"/>
    <x v="0"/>
    <x v="0"/>
    <x v="3"/>
    <x v="3"/>
    <n v="2149.9989999999998"/>
    <n v="-798.75001899999995"/>
    <n v="1351.248981"/>
    <x v="0"/>
    <n v="1351.248981"/>
    <n v="710.11621400000001"/>
    <n v="1351.248981"/>
    <m/>
  </r>
  <r>
    <x v="0"/>
    <x v="0"/>
    <x v="1"/>
    <x v="0"/>
    <x v="2"/>
    <x v="1"/>
    <x v="0"/>
    <x v="0"/>
    <x v="4"/>
    <x v="4"/>
    <n v="116605.16899999999"/>
    <n v="-24307.647262999999"/>
    <n v="92297.521737000003"/>
    <x v="0"/>
    <n v="92297.521737000003"/>
    <n v="12883.445965000001"/>
    <n v="56188.635837000002"/>
    <m/>
  </r>
  <r>
    <x v="0"/>
    <x v="0"/>
    <x v="1"/>
    <x v="0"/>
    <x v="2"/>
    <x v="1"/>
    <x v="0"/>
    <x v="0"/>
    <x v="5"/>
    <x v="5"/>
    <n v="53413.904999999999"/>
    <n v="0"/>
    <n v="53413.904999999999"/>
    <x v="0"/>
    <n v="53413.904999999999"/>
    <n v="6440.0270540000001"/>
    <n v="17305.019100000001"/>
    <m/>
  </r>
  <r>
    <x v="0"/>
    <x v="0"/>
    <x v="1"/>
    <x v="0"/>
    <x v="2"/>
    <x v="1"/>
    <x v="0"/>
    <x v="0"/>
    <x v="6"/>
    <x v="6"/>
    <n v="53413.904999999999"/>
    <n v="0"/>
    <n v="53413.904999999999"/>
    <x v="0"/>
    <n v="53413.904999999999"/>
    <n v="6440.0270540000001"/>
    <n v="17305.019100000001"/>
    <m/>
  </r>
  <r>
    <x v="0"/>
    <x v="0"/>
    <x v="1"/>
    <x v="0"/>
    <x v="2"/>
    <x v="1"/>
    <x v="0"/>
    <x v="0"/>
    <x v="7"/>
    <x v="7"/>
    <n v="26853.037"/>
    <n v="0"/>
    <n v="26853.037"/>
    <x v="0"/>
    <n v="26853.037"/>
    <n v="6326.5949529999998"/>
    <n v="8568.14"/>
    <m/>
  </r>
  <r>
    <x v="0"/>
    <x v="0"/>
    <x v="1"/>
    <x v="0"/>
    <x v="2"/>
    <x v="1"/>
    <x v="0"/>
    <x v="0"/>
    <x v="8"/>
    <x v="8"/>
    <n v="5989.4650000000001"/>
    <n v="0"/>
    <n v="5989.4650000000001"/>
    <x v="0"/>
    <n v="5989.4650000000001"/>
    <n v="0"/>
    <n v="241.58"/>
    <m/>
  </r>
  <r>
    <x v="0"/>
    <x v="0"/>
    <x v="1"/>
    <x v="0"/>
    <x v="2"/>
    <x v="1"/>
    <x v="0"/>
    <x v="0"/>
    <x v="9"/>
    <x v="9"/>
    <n v="3658.0349999999999"/>
    <n v="0"/>
    <n v="3658.0349999999999"/>
    <x v="0"/>
    <n v="3658.0349999999999"/>
    <n v="3.4666670000000002"/>
    <n v="588.79999999999995"/>
    <m/>
  </r>
  <r>
    <x v="0"/>
    <x v="0"/>
    <x v="1"/>
    <x v="0"/>
    <x v="2"/>
    <x v="1"/>
    <x v="0"/>
    <x v="0"/>
    <x v="10"/>
    <x v="10"/>
    <n v="4310.4809999999998"/>
    <n v="0"/>
    <n v="4310.4809999999998"/>
    <x v="0"/>
    <n v="4310.4809999999998"/>
    <n v="0"/>
    <n v="772.2"/>
    <m/>
  </r>
  <r>
    <x v="0"/>
    <x v="0"/>
    <x v="1"/>
    <x v="0"/>
    <x v="2"/>
    <x v="1"/>
    <x v="0"/>
    <x v="0"/>
    <x v="11"/>
    <x v="11"/>
    <n v="12602.887000000001"/>
    <n v="0"/>
    <n v="12602.887000000001"/>
    <x v="0"/>
    <n v="12602.887000000001"/>
    <n v="109.965434"/>
    <n v="7134.2991000000002"/>
    <m/>
  </r>
  <r>
    <x v="0"/>
    <x v="0"/>
    <x v="1"/>
    <x v="0"/>
    <x v="2"/>
    <x v="1"/>
    <x v="0"/>
    <x v="0"/>
    <x v="12"/>
    <x v="3"/>
    <n v="63191.264000000003"/>
    <n v="-24307.647262999999"/>
    <n v="38883.616736999997"/>
    <x v="0"/>
    <n v="38883.616736999997"/>
    <n v="6443.4189109999998"/>
    <n v="38883.616736999997"/>
    <m/>
  </r>
  <r>
    <x v="0"/>
    <x v="0"/>
    <x v="1"/>
    <x v="0"/>
    <x v="2"/>
    <x v="1"/>
    <x v="0"/>
    <x v="0"/>
    <x v="13"/>
    <x v="12"/>
    <n v="0"/>
    <n v="25106.397282000002"/>
    <n v="25106.397282000002"/>
    <x v="0"/>
    <n v="25106.397282000002"/>
    <n v="0"/>
    <n v="0"/>
    <m/>
  </r>
  <r>
    <x v="0"/>
    <x v="0"/>
    <x v="1"/>
    <x v="0"/>
    <x v="2"/>
    <x v="1"/>
    <x v="0"/>
    <x v="0"/>
    <x v="14"/>
    <x v="13"/>
    <n v="122338.16800000001"/>
    <n v="0"/>
    <n v="122338.16800000001"/>
    <x v="0"/>
    <n v="122338.16800000001"/>
    <n v="13818.602355999999"/>
    <n v="59060.181408999997"/>
    <m/>
  </r>
  <r>
    <x v="0"/>
    <x v="0"/>
    <x v="1"/>
    <x v="0"/>
    <x v="3"/>
    <x v="0"/>
    <x v="0"/>
    <x v="0"/>
    <x v="0"/>
    <x v="0"/>
    <n v="5732.9989999999998"/>
    <n v="-798.75001899999995"/>
    <n v="4934.2489809999997"/>
    <x v="0"/>
    <n v="4934.2489809999997"/>
    <n v="1215.7300789999999"/>
    <n v="3151.0028689999999"/>
    <m/>
  </r>
  <r>
    <x v="0"/>
    <x v="0"/>
    <x v="1"/>
    <x v="0"/>
    <x v="3"/>
    <x v="0"/>
    <x v="0"/>
    <x v="0"/>
    <x v="1"/>
    <x v="1"/>
    <n v="1010.688"/>
    <n v="0"/>
    <n v="1010.688"/>
    <x v="0"/>
    <n v="1010.688"/>
    <n v="247.23844199999999"/>
    <n v="1010.687997"/>
    <m/>
  </r>
  <r>
    <x v="0"/>
    <x v="0"/>
    <x v="1"/>
    <x v="0"/>
    <x v="3"/>
    <x v="0"/>
    <x v="0"/>
    <x v="0"/>
    <x v="2"/>
    <x v="2"/>
    <n v="2572.3119999999999"/>
    <n v="0"/>
    <n v="2572.3119999999999"/>
    <x v="0"/>
    <n v="2572.3119999999999"/>
    <n v="86.355936"/>
    <n v="789.06589099999997"/>
    <m/>
  </r>
  <r>
    <x v="0"/>
    <x v="0"/>
    <x v="1"/>
    <x v="0"/>
    <x v="3"/>
    <x v="0"/>
    <x v="0"/>
    <x v="0"/>
    <x v="3"/>
    <x v="3"/>
    <n v="2149.9989999999998"/>
    <n v="-798.75001899999995"/>
    <n v="1351.248981"/>
    <x v="0"/>
    <n v="1351.248981"/>
    <n v="882.13570100000004"/>
    <n v="1351.248981"/>
    <m/>
  </r>
  <r>
    <x v="0"/>
    <x v="0"/>
    <x v="1"/>
    <x v="0"/>
    <x v="3"/>
    <x v="0"/>
    <x v="0"/>
    <x v="0"/>
    <x v="4"/>
    <x v="4"/>
    <n v="116605.16899999999"/>
    <n v="-24307.647262999999"/>
    <n v="92297.521737000003"/>
    <x v="0"/>
    <n v="92297.521737000003"/>
    <n v="16913.516964999999"/>
    <n v="56644.395836999996"/>
    <m/>
  </r>
  <r>
    <x v="0"/>
    <x v="0"/>
    <x v="1"/>
    <x v="0"/>
    <x v="3"/>
    <x v="0"/>
    <x v="0"/>
    <x v="0"/>
    <x v="5"/>
    <x v="5"/>
    <n v="53413.904999999999"/>
    <n v="0"/>
    <n v="53413.904999999999"/>
    <x v="0"/>
    <n v="53413.904999999999"/>
    <n v="7485.7786120000001"/>
    <n v="17760.7791"/>
    <m/>
  </r>
  <r>
    <x v="0"/>
    <x v="0"/>
    <x v="1"/>
    <x v="0"/>
    <x v="3"/>
    <x v="0"/>
    <x v="0"/>
    <x v="0"/>
    <x v="6"/>
    <x v="6"/>
    <n v="53413.904999999999"/>
    <n v="0"/>
    <n v="53413.904999999999"/>
    <x v="0"/>
    <n v="53413.904999999999"/>
    <n v="7485.7786120000001"/>
    <n v="17760.7791"/>
    <m/>
  </r>
  <r>
    <x v="0"/>
    <x v="0"/>
    <x v="1"/>
    <x v="0"/>
    <x v="3"/>
    <x v="0"/>
    <x v="0"/>
    <x v="0"/>
    <x v="7"/>
    <x v="7"/>
    <n v="26853.037"/>
    <n v="0"/>
    <n v="26853.037"/>
    <x v="0"/>
    <n v="26853.037"/>
    <n v="6699.5883409999997"/>
    <n v="8668.65"/>
    <m/>
  </r>
  <r>
    <x v="0"/>
    <x v="0"/>
    <x v="1"/>
    <x v="0"/>
    <x v="3"/>
    <x v="0"/>
    <x v="0"/>
    <x v="0"/>
    <x v="8"/>
    <x v="8"/>
    <n v="5989.4650000000001"/>
    <n v="0"/>
    <n v="5989.4650000000001"/>
    <x v="0"/>
    <n v="5989.4650000000001"/>
    <n v="7.8246669999999998"/>
    <n v="272.17"/>
    <m/>
  </r>
  <r>
    <x v="0"/>
    <x v="0"/>
    <x v="1"/>
    <x v="0"/>
    <x v="3"/>
    <x v="0"/>
    <x v="0"/>
    <x v="0"/>
    <x v="9"/>
    <x v="9"/>
    <n v="3658.0349999999999"/>
    <n v="0"/>
    <n v="3658.0349999999999"/>
    <x v="0"/>
    <n v="3658.0349999999999"/>
    <n v="23.458666999999998"/>
    <n v="623.76"/>
    <m/>
  </r>
  <r>
    <x v="0"/>
    <x v="0"/>
    <x v="1"/>
    <x v="0"/>
    <x v="3"/>
    <x v="0"/>
    <x v="0"/>
    <x v="0"/>
    <x v="10"/>
    <x v="10"/>
    <n v="4310.4809999999998"/>
    <n v="0"/>
    <n v="4310.4809999999998"/>
    <x v="0"/>
    <n v="4310.4809999999998"/>
    <n v="45.193333000000003"/>
    <n v="826.2"/>
    <m/>
  </r>
  <r>
    <x v="0"/>
    <x v="0"/>
    <x v="1"/>
    <x v="0"/>
    <x v="3"/>
    <x v="0"/>
    <x v="0"/>
    <x v="0"/>
    <x v="11"/>
    <x v="11"/>
    <n v="12602.887000000001"/>
    <n v="0"/>
    <n v="12602.887000000001"/>
    <x v="0"/>
    <n v="12602.887000000001"/>
    <n v="709.71360400000003"/>
    <n v="7369.9991"/>
    <m/>
  </r>
  <r>
    <x v="0"/>
    <x v="0"/>
    <x v="1"/>
    <x v="0"/>
    <x v="3"/>
    <x v="0"/>
    <x v="0"/>
    <x v="0"/>
    <x v="12"/>
    <x v="3"/>
    <n v="63191.264000000003"/>
    <n v="-24307.647262999999"/>
    <n v="38883.616736999997"/>
    <x v="0"/>
    <n v="38883.616736999997"/>
    <n v="9427.7383530000006"/>
    <n v="38883.616736999997"/>
    <m/>
  </r>
  <r>
    <x v="0"/>
    <x v="0"/>
    <x v="1"/>
    <x v="0"/>
    <x v="3"/>
    <x v="0"/>
    <x v="0"/>
    <x v="0"/>
    <x v="13"/>
    <x v="12"/>
    <n v="0"/>
    <n v="0"/>
    <n v="0"/>
    <x v="0"/>
    <n v="0"/>
    <n v="0"/>
    <n v="0"/>
    <m/>
  </r>
  <r>
    <x v="0"/>
    <x v="0"/>
    <x v="1"/>
    <x v="0"/>
    <x v="3"/>
    <x v="0"/>
    <x v="0"/>
    <x v="0"/>
    <x v="14"/>
    <x v="13"/>
    <n v="122338.16800000001"/>
    <n v="-25106.397282000002"/>
    <n v="97231.770718"/>
    <x v="0"/>
    <n v="97231.770718"/>
    <n v="18129.247044"/>
    <n v="59795.398706"/>
    <m/>
  </r>
  <r>
    <x v="0"/>
    <x v="0"/>
    <x v="1"/>
    <x v="0"/>
    <x v="4"/>
    <x v="0"/>
    <x v="0"/>
    <x v="0"/>
    <x v="0"/>
    <x v="0"/>
    <n v="5732.9989999999998"/>
    <n v="-798.75001899999995"/>
    <n v="4934.2489809999997"/>
    <x v="0"/>
    <n v="4934.2489809999997"/>
    <n v="1519.186492"/>
    <n v="4107.9522539999998"/>
    <m/>
  </r>
  <r>
    <x v="0"/>
    <x v="0"/>
    <x v="1"/>
    <x v="0"/>
    <x v="4"/>
    <x v="0"/>
    <x v="0"/>
    <x v="0"/>
    <x v="1"/>
    <x v="1"/>
    <n v="1010.688"/>
    <n v="0"/>
    <n v="1010.688"/>
    <x v="0"/>
    <n v="1010.688"/>
    <n v="336.57395200000002"/>
    <n v="1010.687997"/>
    <m/>
  </r>
  <r>
    <x v="0"/>
    <x v="0"/>
    <x v="1"/>
    <x v="0"/>
    <x v="4"/>
    <x v="0"/>
    <x v="0"/>
    <x v="0"/>
    <x v="2"/>
    <x v="2"/>
    <n v="2572.3119999999999"/>
    <n v="0"/>
    <n v="2572.3119999999999"/>
    <x v="0"/>
    <n v="2572.3119999999999"/>
    <n v="153.355627"/>
    <n v="1746.0152760000001"/>
    <m/>
  </r>
  <r>
    <x v="0"/>
    <x v="0"/>
    <x v="1"/>
    <x v="0"/>
    <x v="4"/>
    <x v="0"/>
    <x v="0"/>
    <x v="0"/>
    <x v="3"/>
    <x v="3"/>
    <n v="2149.9989999999998"/>
    <n v="-798.75001899999995"/>
    <n v="1351.248981"/>
    <x v="0"/>
    <n v="1351.248981"/>
    <n v="1029.2569129999999"/>
    <n v="1351.248981"/>
    <m/>
  </r>
  <r>
    <x v="0"/>
    <x v="0"/>
    <x v="1"/>
    <x v="0"/>
    <x v="4"/>
    <x v="0"/>
    <x v="0"/>
    <x v="0"/>
    <x v="4"/>
    <x v="4"/>
    <n v="116605.16899999999"/>
    <n v="-24307.647262999999"/>
    <n v="92297.521737000003"/>
    <x v="0"/>
    <n v="92297.521737000003"/>
    <n v="20747.655735"/>
    <n v="57805.615116000001"/>
    <m/>
  </r>
  <r>
    <x v="0"/>
    <x v="0"/>
    <x v="1"/>
    <x v="0"/>
    <x v="4"/>
    <x v="0"/>
    <x v="0"/>
    <x v="0"/>
    <x v="5"/>
    <x v="5"/>
    <n v="53413.904999999999"/>
    <n v="0"/>
    <n v="53413.904999999999"/>
    <x v="0"/>
    <n v="53413.904999999999"/>
    <n v="8972.2191010000006"/>
    <n v="19951.453799999999"/>
    <m/>
  </r>
  <r>
    <x v="0"/>
    <x v="0"/>
    <x v="1"/>
    <x v="0"/>
    <x v="4"/>
    <x v="0"/>
    <x v="0"/>
    <x v="0"/>
    <x v="6"/>
    <x v="6"/>
    <n v="53413.904999999999"/>
    <n v="0"/>
    <n v="53413.904999999999"/>
    <x v="0"/>
    <n v="53413.904999999999"/>
    <n v="8972.2191010000006"/>
    <n v="19951.453799999999"/>
    <m/>
  </r>
  <r>
    <x v="0"/>
    <x v="0"/>
    <x v="1"/>
    <x v="0"/>
    <x v="4"/>
    <x v="0"/>
    <x v="0"/>
    <x v="0"/>
    <x v="7"/>
    <x v="7"/>
    <n v="26853.037"/>
    <n v="0"/>
    <n v="26853.037"/>
    <x v="0"/>
    <n v="26853.037"/>
    <n v="7149.4867990000002"/>
    <n v="9917.61"/>
    <m/>
  </r>
  <r>
    <x v="0"/>
    <x v="0"/>
    <x v="1"/>
    <x v="0"/>
    <x v="4"/>
    <x v="0"/>
    <x v="0"/>
    <x v="0"/>
    <x v="8"/>
    <x v="8"/>
    <n v="5989.4650000000001"/>
    <n v="0"/>
    <n v="5989.4650000000001"/>
    <x v="0"/>
    <n v="5989.4650000000001"/>
    <n v="43.554000000000002"/>
    <n v="272.17"/>
    <m/>
  </r>
  <r>
    <x v="0"/>
    <x v="0"/>
    <x v="1"/>
    <x v="0"/>
    <x v="4"/>
    <x v="0"/>
    <x v="0"/>
    <x v="0"/>
    <x v="9"/>
    <x v="9"/>
    <n v="3658.0349999999999"/>
    <n v="0"/>
    <n v="3658.0349999999999"/>
    <x v="0"/>
    <n v="3658.0349999999999"/>
    <n v="104.377669"/>
    <n v="659.76"/>
    <m/>
  </r>
  <r>
    <x v="0"/>
    <x v="0"/>
    <x v="1"/>
    <x v="0"/>
    <x v="4"/>
    <x v="0"/>
    <x v="0"/>
    <x v="0"/>
    <x v="10"/>
    <x v="10"/>
    <n v="4310.4809999999998"/>
    <n v="0"/>
    <n v="4310.4809999999998"/>
    <x v="0"/>
    <n v="4310.4809999999998"/>
    <n v="137.746667"/>
    <n v="1606.001"/>
    <m/>
  </r>
  <r>
    <x v="0"/>
    <x v="0"/>
    <x v="1"/>
    <x v="0"/>
    <x v="4"/>
    <x v="0"/>
    <x v="0"/>
    <x v="0"/>
    <x v="11"/>
    <x v="11"/>
    <n v="12602.887000000001"/>
    <n v="0"/>
    <n v="12602.887000000001"/>
    <x v="0"/>
    <n v="12602.887000000001"/>
    <n v="1537.0539659999999"/>
    <n v="7495.9128000000001"/>
    <m/>
  </r>
  <r>
    <x v="0"/>
    <x v="0"/>
    <x v="1"/>
    <x v="0"/>
    <x v="4"/>
    <x v="0"/>
    <x v="0"/>
    <x v="0"/>
    <x v="12"/>
    <x v="3"/>
    <n v="63191.264000000003"/>
    <n v="-24307.647262999999"/>
    <n v="38883.616736999997"/>
    <x v="0"/>
    <n v="38883.616736999997"/>
    <n v="11775.436634"/>
    <n v="37854.161315999998"/>
    <m/>
  </r>
  <r>
    <x v="0"/>
    <x v="0"/>
    <x v="1"/>
    <x v="0"/>
    <x v="4"/>
    <x v="0"/>
    <x v="0"/>
    <x v="0"/>
    <x v="13"/>
    <x v="12"/>
    <n v="0"/>
    <n v="0"/>
    <n v="0"/>
    <x v="0"/>
    <n v="0"/>
    <n v="0"/>
    <n v="0"/>
    <m/>
  </r>
  <r>
    <x v="0"/>
    <x v="0"/>
    <x v="1"/>
    <x v="0"/>
    <x v="4"/>
    <x v="0"/>
    <x v="0"/>
    <x v="0"/>
    <x v="14"/>
    <x v="13"/>
    <n v="122338.16800000001"/>
    <n v="-25106.397282000002"/>
    <n v="97231.770718"/>
    <x v="0"/>
    <n v="97231.770718"/>
    <n v="22266.842227000001"/>
    <n v="61913.567369999997"/>
    <m/>
  </r>
  <r>
    <x v="0"/>
    <x v="0"/>
    <x v="1"/>
    <x v="0"/>
    <x v="5"/>
    <x v="2"/>
    <x v="0"/>
    <x v="0"/>
    <x v="0"/>
    <x v="0"/>
    <n v="5732.9989999999998"/>
    <n v="-798.75001899999995"/>
    <n v="4934.2489809999997"/>
    <x v="0"/>
    <n v="4934.2489809999997"/>
    <n v="1787.286521"/>
    <n v="4434.6911710000004"/>
    <m/>
  </r>
  <r>
    <x v="0"/>
    <x v="0"/>
    <x v="1"/>
    <x v="0"/>
    <x v="5"/>
    <x v="2"/>
    <x v="0"/>
    <x v="0"/>
    <x v="1"/>
    <x v="1"/>
    <n v="1010.688"/>
    <n v="0"/>
    <n v="1010.688"/>
    <x v="0"/>
    <n v="1010.688"/>
    <n v="420.71744000000001"/>
    <n v="1010.687997"/>
    <m/>
  </r>
  <r>
    <x v="0"/>
    <x v="0"/>
    <x v="1"/>
    <x v="0"/>
    <x v="5"/>
    <x v="2"/>
    <x v="0"/>
    <x v="0"/>
    <x v="2"/>
    <x v="2"/>
    <n v="2572.3119999999999"/>
    <n v="0"/>
    <n v="2572.3119999999999"/>
    <x v="0"/>
    <n v="2572.3119999999999"/>
    <n v="210.644589"/>
    <n v="2072.7541930000002"/>
    <m/>
  </r>
  <r>
    <x v="0"/>
    <x v="0"/>
    <x v="1"/>
    <x v="0"/>
    <x v="5"/>
    <x v="2"/>
    <x v="0"/>
    <x v="0"/>
    <x v="3"/>
    <x v="3"/>
    <n v="2149.9989999999998"/>
    <n v="-798.75001899999995"/>
    <n v="1351.248981"/>
    <x v="0"/>
    <n v="1351.248981"/>
    <n v="1155.9244920000001"/>
    <n v="1351.248981"/>
    <m/>
  </r>
  <r>
    <x v="0"/>
    <x v="0"/>
    <x v="1"/>
    <x v="0"/>
    <x v="5"/>
    <x v="2"/>
    <x v="0"/>
    <x v="0"/>
    <x v="4"/>
    <x v="4"/>
    <n v="116605.16899999999"/>
    <n v="-24307.647262999999"/>
    <n v="92297.521737000003"/>
    <x v="0"/>
    <n v="92297.521737000003"/>
    <n v="27897.881720000001"/>
    <n v="67113.735100000005"/>
    <m/>
  </r>
  <r>
    <x v="0"/>
    <x v="0"/>
    <x v="1"/>
    <x v="0"/>
    <x v="5"/>
    <x v="2"/>
    <x v="0"/>
    <x v="0"/>
    <x v="5"/>
    <x v="5"/>
    <n v="53413.904999999999"/>
    <n v="1029.4554209999999"/>
    <n v="54443.360420999998"/>
    <x v="0"/>
    <n v="54443.360420999998"/>
    <n v="12689.798011000001"/>
    <n v="29259.573784"/>
    <m/>
  </r>
  <r>
    <x v="0"/>
    <x v="0"/>
    <x v="1"/>
    <x v="0"/>
    <x v="5"/>
    <x v="2"/>
    <x v="0"/>
    <x v="0"/>
    <x v="6"/>
    <x v="6"/>
    <n v="53413.904999999999"/>
    <n v="1029.4554209999999"/>
    <n v="54443.360420999998"/>
    <x v="0"/>
    <n v="54443.360420999998"/>
    <n v="12689.798011000001"/>
    <n v="29259.573784"/>
    <m/>
  </r>
  <r>
    <x v="0"/>
    <x v="0"/>
    <x v="1"/>
    <x v="0"/>
    <x v="5"/>
    <x v="2"/>
    <x v="0"/>
    <x v="0"/>
    <x v="7"/>
    <x v="7"/>
    <n v="26853.037"/>
    <n v="1029.4554209999999"/>
    <n v="27882.492420999999"/>
    <x v="0"/>
    <n v="27882.492420999999"/>
    <n v="9810.1463430000003"/>
    <n v="18246.619921000001"/>
    <m/>
  </r>
  <r>
    <x v="0"/>
    <x v="0"/>
    <x v="1"/>
    <x v="0"/>
    <x v="5"/>
    <x v="2"/>
    <x v="0"/>
    <x v="0"/>
    <x v="8"/>
    <x v="8"/>
    <n v="5989.4650000000001"/>
    <n v="0"/>
    <n v="5989.4650000000001"/>
    <x v="0"/>
    <n v="5989.4650000000001"/>
    <n v="72.562332999999995"/>
    <n v="272.17"/>
    <m/>
  </r>
  <r>
    <x v="0"/>
    <x v="0"/>
    <x v="1"/>
    <x v="0"/>
    <x v="5"/>
    <x v="2"/>
    <x v="0"/>
    <x v="0"/>
    <x v="9"/>
    <x v="9"/>
    <n v="3658.0349999999999"/>
    <n v="0"/>
    <n v="3658.0349999999999"/>
    <x v="0"/>
    <n v="3658.0349999999999"/>
    <n v="181.58766900000001"/>
    <n v="659.76"/>
    <m/>
  </r>
  <r>
    <x v="0"/>
    <x v="0"/>
    <x v="1"/>
    <x v="0"/>
    <x v="5"/>
    <x v="2"/>
    <x v="0"/>
    <x v="0"/>
    <x v="10"/>
    <x v="10"/>
    <n v="4310.4809999999998"/>
    <n v="0"/>
    <n v="4310.4809999999998"/>
    <x v="0"/>
    <n v="4310.4809999999998"/>
    <n v="225.61333400000001"/>
    <n v="1797.2222220000001"/>
    <m/>
  </r>
  <r>
    <x v="0"/>
    <x v="0"/>
    <x v="1"/>
    <x v="0"/>
    <x v="5"/>
    <x v="2"/>
    <x v="0"/>
    <x v="0"/>
    <x v="11"/>
    <x v="11"/>
    <n v="12602.887000000001"/>
    <n v="0"/>
    <n v="12602.887000000001"/>
    <x v="0"/>
    <n v="12602.887000000001"/>
    <n v="2399.888332"/>
    <n v="8283.801641"/>
    <m/>
  </r>
  <r>
    <x v="0"/>
    <x v="0"/>
    <x v="1"/>
    <x v="0"/>
    <x v="5"/>
    <x v="2"/>
    <x v="0"/>
    <x v="0"/>
    <x v="12"/>
    <x v="3"/>
    <n v="63191.264000000003"/>
    <n v="-25337.102684000001"/>
    <n v="37854.161315999998"/>
    <x v="0"/>
    <n v="37854.161315999998"/>
    <n v="15208.083709"/>
    <n v="37854.161315999998"/>
    <m/>
  </r>
  <r>
    <x v="0"/>
    <x v="0"/>
    <x v="1"/>
    <x v="0"/>
    <x v="5"/>
    <x v="2"/>
    <x v="0"/>
    <x v="0"/>
    <x v="13"/>
    <x v="12"/>
    <n v="0"/>
    <n v="0"/>
    <n v="0"/>
    <x v="0"/>
    <n v="0"/>
    <n v="0"/>
    <n v="0"/>
    <m/>
  </r>
  <r>
    <x v="0"/>
    <x v="0"/>
    <x v="1"/>
    <x v="0"/>
    <x v="5"/>
    <x v="2"/>
    <x v="0"/>
    <x v="0"/>
    <x v="14"/>
    <x v="13"/>
    <n v="122338.16800000001"/>
    <n v="-25106.397282000002"/>
    <n v="97231.770718"/>
    <x v="0"/>
    <n v="97231.770718"/>
    <n v="29685.168240999999"/>
    <n v="71548.426271000004"/>
    <m/>
  </r>
  <r>
    <x v="0"/>
    <x v="0"/>
    <x v="1"/>
    <x v="0"/>
    <x v="6"/>
    <x v="0"/>
    <x v="0"/>
    <x v="0"/>
    <x v="0"/>
    <x v="0"/>
    <n v="5732.9989999999998"/>
    <n v="-798.75001899999995"/>
    <n v="4934.2489809999997"/>
    <x v="0"/>
    <n v="4934.2489809999997"/>
    <n v="1951.3776150000001"/>
    <n v="4484.421061"/>
    <m/>
  </r>
  <r>
    <x v="0"/>
    <x v="0"/>
    <x v="1"/>
    <x v="0"/>
    <x v="6"/>
    <x v="0"/>
    <x v="0"/>
    <x v="0"/>
    <x v="1"/>
    <x v="1"/>
    <n v="1010.688"/>
    <n v="0"/>
    <n v="1010.688"/>
    <x v="0"/>
    <n v="1010.688"/>
    <n v="504.860928"/>
    <n v="1010.687997"/>
    <m/>
  </r>
  <r>
    <x v="0"/>
    <x v="0"/>
    <x v="1"/>
    <x v="0"/>
    <x v="6"/>
    <x v="0"/>
    <x v="0"/>
    <x v="0"/>
    <x v="2"/>
    <x v="2"/>
    <n v="2572.3119999999999"/>
    <n v="0"/>
    <n v="2572.3119999999999"/>
    <x v="0"/>
    <n v="2572.3119999999999"/>
    <n v="274.11126899999999"/>
    <n v="2122.4840829999998"/>
    <m/>
  </r>
  <r>
    <x v="0"/>
    <x v="0"/>
    <x v="1"/>
    <x v="0"/>
    <x v="6"/>
    <x v="0"/>
    <x v="0"/>
    <x v="0"/>
    <x v="3"/>
    <x v="3"/>
    <n v="2149.9989999999998"/>
    <n v="-798.75001899999995"/>
    <n v="1351.248981"/>
    <x v="0"/>
    <n v="1351.248981"/>
    <n v="1172.4054180000001"/>
    <n v="1351.248981"/>
    <m/>
  </r>
  <r>
    <x v="0"/>
    <x v="0"/>
    <x v="1"/>
    <x v="0"/>
    <x v="6"/>
    <x v="0"/>
    <x v="0"/>
    <x v="0"/>
    <x v="4"/>
    <x v="4"/>
    <n v="116605.16899999999"/>
    <n v="-24307.647262999999"/>
    <n v="92297.521737000003"/>
    <x v="0"/>
    <n v="92297.521737000003"/>
    <n v="31333.457050000001"/>
    <n v="70296.593309999997"/>
    <m/>
  </r>
  <r>
    <x v="0"/>
    <x v="0"/>
    <x v="1"/>
    <x v="0"/>
    <x v="6"/>
    <x v="0"/>
    <x v="0"/>
    <x v="0"/>
    <x v="5"/>
    <x v="5"/>
    <n v="53413.904999999999"/>
    <n v="1029.4554209999999"/>
    <n v="54443.360420999998"/>
    <x v="0"/>
    <n v="54443.360420999998"/>
    <n v="14191.039070999999"/>
    <n v="32442.431993999999"/>
    <m/>
  </r>
  <r>
    <x v="0"/>
    <x v="0"/>
    <x v="1"/>
    <x v="0"/>
    <x v="6"/>
    <x v="0"/>
    <x v="0"/>
    <x v="0"/>
    <x v="6"/>
    <x v="6"/>
    <n v="53413.904999999999"/>
    <n v="1029.4554209999999"/>
    <n v="54443.360420999998"/>
    <x v="0"/>
    <n v="54443.360420999998"/>
    <n v="14191.039070999999"/>
    <n v="32442.431993999999"/>
    <m/>
  </r>
  <r>
    <x v="0"/>
    <x v="0"/>
    <x v="1"/>
    <x v="0"/>
    <x v="6"/>
    <x v="0"/>
    <x v="0"/>
    <x v="0"/>
    <x v="7"/>
    <x v="7"/>
    <n v="26853.037"/>
    <n v="1029.4554209999999"/>
    <n v="27882.492420999999"/>
    <x v="0"/>
    <n v="27882.492420999999"/>
    <n v="10271.737336"/>
    <n v="21284.119730999999"/>
    <m/>
  </r>
  <r>
    <x v="0"/>
    <x v="0"/>
    <x v="1"/>
    <x v="0"/>
    <x v="6"/>
    <x v="0"/>
    <x v="0"/>
    <x v="0"/>
    <x v="8"/>
    <x v="8"/>
    <n v="5989.4650000000001"/>
    <n v="0"/>
    <n v="5989.4650000000001"/>
    <x v="0"/>
    <n v="5989.4650000000001"/>
    <n v="110.842333"/>
    <n v="272.17"/>
    <m/>
  </r>
  <r>
    <x v="0"/>
    <x v="0"/>
    <x v="1"/>
    <x v="0"/>
    <x v="6"/>
    <x v="0"/>
    <x v="0"/>
    <x v="0"/>
    <x v="9"/>
    <x v="9"/>
    <n v="3658.0349999999999"/>
    <n v="0"/>
    <n v="3658.0349999999999"/>
    <x v="0"/>
    <n v="3658.0349999999999"/>
    <n v="257.80766899999998"/>
    <n v="685.98"/>
    <m/>
  </r>
  <r>
    <x v="0"/>
    <x v="0"/>
    <x v="1"/>
    <x v="0"/>
    <x v="6"/>
    <x v="0"/>
    <x v="0"/>
    <x v="0"/>
    <x v="10"/>
    <x v="10"/>
    <n v="4310.4809999999998"/>
    <n v="0"/>
    <n v="4310.4809999999998"/>
    <x v="0"/>
    <n v="4310.4809999999998"/>
    <n v="317.08000099999998"/>
    <n v="1810.2222220000001"/>
    <m/>
  </r>
  <r>
    <x v="0"/>
    <x v="0"/>
    <x v="1"/>
    <x v="0"/>
    <x v="6"/>
    <x v="0"/>
    <x v="0"/>
    <x v="0"/>
    <x v="11"/>
    <x v="11"/>
    <n v="12602.887000000001"/>
    <n v="0"/>
    <n v="12602.887000000001"/>
    <x v="0"/>
    <n v="12602.887000000001"/>
    <n v="3233.5717319999999"/>
    <n v="8389.9400409999998"/>
    <m/>
  </r>
  <r>
    <x v="0"/>
    <x v="0"/>
    <x v="1"/>
    <x v="0"/>
    <x v="6"/>
    <x v="0"/>
    <x v="0"/>
    <x v="0"/>
    <x v="12"/>
    <x v="3"/>
    <n v="63191.264000000003"/>
    <n v="-25337.102684000001"/>
    <n v="37854.161315999998"/>
    <x v="0"/>
    <n v="37854.161315999998"/>
    <n v="17142.417979000002"/>
    <n v="37854.161315999998"/>
    <m/>
  </r>
  <r>
    <x v="0"/>
    <x v="0"/>
    <x v="1"/>
    <x v="0"/>
    <x v="6"/>
    <x v="0"/>
    <x v="0"/>
    <x v="0"/>
    <x v="13"/>
    <x v="12"/>
    <n v="0"/>
    <n v="0"/>
    <n v="0"/>
    <x v="0"/>
    <n v="0"/>
    <n v="0"/>
    <n v="0"/>
    <m/>
  </r>
  <r>
    <x v="0"/>
    <x v="0"/>
    <x v="1"/>
    <x v="0"/>
    <x v="6"/>
    <x v="0"/>
    <x v="0"/>
    <x v="0"/>
    <x v="14"/>
    <x v="13"/>
    <n v="122338.16800000001"/>
    <n v="-25106.397282000002"/>
    <n v="97231.770718"/>
    <x v="0"/>
    <n v="97231.770718"/>
    <n v="33284.834665000002"/>
    <n v="74781.014370999997"/>
    <m/>
  </r>
  <r>
    <x v="0"/>
    <x v="0"/>
    <x v="1"/>
    <x v="0"/>
    <x v="7"/>
    <x v="0"/>
    <x v="0"/>
    <x v="0"/>
    <x v="0"/>
    <x v="0"/>
    <n v="5732.9989999999998"/>
    <n v="-798.75001899999995"/>
    <n v="4934.2489809999997"/>
    <x v="0"/>
    <n v="4934.2489809999997"/>
    <n v="2485.5836389999999"/>
    <n v="4518.3260120000004"/>
    <m/>
  </r>
  <r>
    <x v="0"/>
    <x v="0"/>
    <x v="1"/>
    <x v="0"/>
    <x v="7"/>
    <x v="0"/>
    <x v="0"/>
    <x v="0"/>
    <x v="1"/>
    <x v="1"/>
    <n v="1010.688"/>
    <n v="0"/>
    <n v="1010.688"/>
    <x v="0"/>
    <n v="1010.688"/>
    <n v="589.00441599999999"/>
    <n v="1010.687997"/>
    <m/>
  </r>
  <r>
    <x v="0"/>
    <x v="0"/>
    <x v="1"/>
    <x v="0"/>
    <x v="7"/>
    <x v="0"/>
    <x v="0"/>
    <x v="0"/>
    <x v="2"/>
    <x v="2"/>
    <n v="2572.3119999999999"/>
    <n v="0"/>
    <n v="2572.3119999999999"/>
    <x v="0"/>
    <n v="2572.3119999999999"/>
    <n v="719.27806799999996"/>
    <n v="2156.3890339999998"/>
    <m/>
  </r>
  <r>
    <x v="0"/>
    <x v="0"/>
    <x v="1"/>
    <x v="0"/>
    <x v="7"/>
    <x v="0"/>
    <x v="0"/>
    <x v="0"/>
    <x v="3"/>
    <x v="3"/>
    <n v="2149.9989999999998"/>
    <n v="-798.75001899999995"/>
    <n v="1351.248981"/>
    <x v="0"/>
    <n v="1351.248981"/>
    <n v="1177.3011550000001"/>
    <n v="1351.248981"/>
    <m/>
  </r>
  <r>
    <x v="0"/>
    <x v="0"/>
    <x v="1"/>
    <x v="0"/>
    <x v="7"/>
    <x v="0"/>
    <x v="0"/>
    <x v="0"/>
    <x v="4"/>
    <x v="4"/>
    <n v="116605.16899999999"/>
    <n v="-24307.647262999999"/>
    <n v="92297.521737000003"/>
    <x v="0"/>
    <n v="92297.521737000003"/>
    <n v="37435.398485999998"/>
    <n v="70581.861569999994"/>
    <m/>
  </r>
  <r>
    <x v="0"/>
    <x v="0"/>
    <x v="1"/>
    <x v="0"/>
    <x v="7"/>
    <x v="0"/>
    <x v="0"/>
    <x v="0"/>
    <x v="5"/>
    <x v="5"/>
    <n v="53413.904999999999"/>
    <n v="1029.4554209999999"/>
    <n v="54443.360420999998"/>
    <x v="0"/>
    <n v="54443.360420999998"/>
    <n v="17303.696809000001"/>
    <n v="32727.700253999999"/>
    <m/>
  </r>
  <r>
    <x v="0"/>
    <x v="0"/>
    <x v="1"/>
    <x v="0"/>
    <x v="7"/>
    <x v="0"/>
    <x v="0"/>
    <x v="0"/>
    <x v="6"/>
    <x v="6"/>
    <n v="53413.904999999999"/>
    <n v="1029.4554209999999"/>
    <n v="54443.360420999998"/>
    <x v="0"/>
    <n v="54443.360420999998"/>
    <n v="17303.696809000001"/>
    <n v="32727.700253999999"/>
    <m/>
  </r>
  <r>
    <x v="0"/>
    <x v="0"/>
    <x v="1"/>
    <x v="0"/>
    <x v="7"/>
    <x v="0"/>
    <x v="0"/>
    <x v="0"/>
    <x v="7"/>
    <x v="7"/>
    <n v="26853.037"/>
    <n v="1029.4554209999999"/>
    <n v="27882.492420999999"/>
    <x v="0"/>
    <n v="27882.492420999999"/>
    <n v="12278.628408"/>
    <n v="21299.119730999999"/>
    <m/>
  </r>
  <r>
    <x v="0"/>
    <x v="0"/>
    <x v="1"/>
    <x v="0"/>
    <x v="7"/>
    <x v="0"/>
    <x v="0"/>
    <x v="0"/>
    <x v="8"/>
    <x v="8"/>
    <n v="5989.4650000000001"/>
    <n v="0"/>
    <n v="5989.4650000000001"/>
    <x v="0"/>
    <n v="5989.4650000000001"/>
    <n v="139.122333"/>
    <n v="272.17"/>
    <m/>
  </r>
  <r>
    <x v="0"/>
    <x v="0"/>
    <x v="1"/>
    <x v="0"/>
    <x v="7"/>
    <x v="0"/>
    <x v="0"/>
    <x v="0"/>
    <x v="9"/>
    <x v="9"/>
    <n v="3658.0349999999999"/>
    <n v="0"/>
    <n v="3658.0349999999999"/>
    <x v="0"/>
    <n v="3658.0349999999999"/>
    <n v="337.37800199999998"/>
    <n v="685.98"/>
    <m/>
  </r>
  <r>
    <x v="0"/>
    <x v="0"/>
    <x v="1"/>
    <x v="0"/>
    <x v="7"/>
    <x v="0"/>
    <x v="0"/>
    <x v="0"/>
    <x v="10"/>
    <x v="10"/>
    <n v="4310.4809999999998"/>
    <n v="0"/>
    <n v="4310.4809999999998"/>
    <x v="0"/>
    <n v="4310.4809999999998"/>
    <n v="435.55333400000001"/>
    <n v="1845.2222220000001"/>
    <m/>
  </r>
  <r>
    <x v="0"/>
    <x v="0"/>
    <x v="1"/>
    <x v="0"/>
    <x v="7"/>
    <x v="0"/>
    <x v="0"/>
    <x v="0"/>
    <x v="11"/>
    <x v="11"/>
    <n v="12602.887000000001"/>
    <n v="0"/>
    <n v="12602.887000000001"/>
    <x v="0"/>
    <n v="12602.887000000001"/>
    <n v="4113.0147319999996"/>
    <n v="8625.2083010000006"/>
    <m/>
  </r>
  <r>
    <x v="0"/>
    <x v="0"/>
    <x v="1"/>
    <x v="0"/>
    <x v="7"/>
    <x v="0"/>
    <x v="0"/>
    <x v="0"/>
    <x v="12"/>
    <x v="3"/>
    <n v="63191.264000000003"/>
    <n v="-25337.102684000001"/>
    <n v="37854.161315999998"/>
    <x v="0"/>
    <n v="37854.161315999998"/>
    <n v="20131.701677000001"/>
    <n v="37854.161315999998"/>
    <m/>
  </r>
  <r>
    <x v="0"/>
    <x v="0"/>
    <x v="1"/>
    <x v="0"/>
    <x v="7"/>
    <x v="0"/>
    <x v="0"/>
    <x v="0"/>
    <x v="13"/>
    <x v="12"/>
    <n v="0"/>
    <n v="0"/>
    <n v="0"/>
    <x v="0"/>
    <n v="0"/>
    <n v="0"/>
    <n v="0"/>
    <m/>
  </r>
  <r>
    <x v="0"/>
    <x v="0"/>
    <x v="1"/>
    <x v="0"/>
    <x v="7"/>
    <x v="0"/>
    <x v="0"/>
    <x v="0"/>
    <x v="14"/>
    <x v="13"/>
    <n v="122338.16800000001"/>
    <n v="-25106.397282000002"/>
    <n v="97231.770718"/>
    <x v="0"/>
    <n v="97231.770718"/>
    <n v="39920.982125000002"/>
    <n v="75100.187581999999"/>
    <m/>
  </r>
  <r>
    <x v="0"/>
    <x v="0"/>
    <x v="2"/>
    <x v="0"/>
    <x v="0"/>
    <x v="0"/>
    <x v="1"/>
    <x v="1"/>
    <x v="0"/>
    <x v="0"/>
    <n v="78282.42"/>
    <n v="0"/>
    <n v="78282.42"/>
    <x v="0"/>
    <n v="78282.42"/>
    <n v="4090.8946299999998"/>
    <n v="4411.0217300000004"/>
    <m/>
  </r>
  <r>
    <x v="0"/>
    <x v="0"/>
    <x v="2"/>
    <x v="0"/>
    <x v="0"/>
    <x v="0"/>
    <x v="1"/>
    <x v="1"/>
    <x v="1"/>
    <x v="1"/>
    <n v="78279"/>
    <n v="0"/>
    <n v="78279"/>
    <x v="0"/>
    <n v="78279"/>
    <n v="4090.8946299999998"/>
    <n v="4411.0217300000004"/>
    <m/>
  </r>
  <r>
    <x v="0"/>
    <x v="0"/>
    <x v="2"/>
    <x v="0"/>
    <x v="0"/>
    <x v="0"/>
    <x v="1"/>
    <x v="1"/>
    <x v="2"/>
    <x v="2"/>
    <n v="3.42"/>
    <n v="0"/>
    <n v="3.42"/>
    <x v="0"/>
    <n v="3.42"/>
    <n v="0"/>
    <n v="0"/>
    <m/>
  </r>
  <r>
    <x v="0"/>
    <x v="0"/>
    <x v="2"/>
    <x v="0"/>
    <x v="0"/>
    <x v="0"/>
    <x v="1"/>
    <x v="1"/>
    <x v="14"/>
    <x v="13"/>
    <n v="78282.42"/>
    <n v="0"/>
    <n v="78282.42"/>
    <x v="0"/>
    <n v="78282.42"/>
    <n v="4090.8946299999998"/>
    <n v="4411.0217300000004"/>
    <m/>
  </r>
  <r>
    <x v="0"/>
    <x v="0"/>
    <x v="2"/>
    <x v="0"/>
    <x v="1"/>
    <x v="0"/>
    <x v="1"/>
    <x v="1"/>
    <x v="0"/>
    <x v="0"/>
    <n v="78282.42"/>
    <n v="0"/>
    <n v="78282.42"/>
    <x v="0"/>
    <n v="78282.42"/>
    <n v="12852.381658"/>
    <n v="13224.001573"/>
    <m/>
  </r>
  <r>
    <x v="0"/>
    <x v="0"/>
    <x v="2"/>
    <x v="0"/>
    <x v="1"/>
    <x v="0"/>
    <x v="1"/>
    <x v="1"/>
    <x v="1"/>
    <x v="1"/>
    <n v="78279"/>
    <n v="0"/>
    <n v="78279"/>
    <x v="0"/>
    <n v="78279"/>
    <n v="12852.171354"/>
    <n v="13223.791268999999"/>
    <m/>
  </r>
  <r>
    <x v="0"/>
    <x v="0"/>
    <x v="2"/>
    <x v="0"/>
    <x v="1"/>
    <x v="0"/>
    <x v="1"/>
    <x v="1"/>
    <x v="2"/>
    <x v="2"/>
    <n v="3.42"/>
    <n v="0"/>
    <n v="3.42"/>
    <x v="0"/>
    <n v="3.42"/>
    <n v="0.21030399999999999"/>
    <n v="0.21030399999999999"/>
    <m/>
  </r>
  <r>
    <x v="0"/>
    <x v="0"/>
    <x v="2"/>
    <x v="0"/>
    <x v="1"/>
    <x v="0"/>
    <x v="1"/>
    <x v="1"/>
    <x v="14"/>
    <x v="13"/>
    <n v="78282.42"/>
    <n v="0"/>
    <n v="78282.42"/>
    <x v="0"/>
    <n v="78282.42"/>
    <n v="12852.381658"/>
    <n v="13224.001573"/>
    <m/>
  </r>
  <r>
    <x v="0"/>
    <x v="0"/>
    <x v="2"/>
    <x v="0"/>
    <x v="2"/>
    <x v="1"/>
    <x v="1"/>
    <x v="1"/>
    <x v="0"/>
    <x v="0"/>
    <n v="78282.42"/>
    <n v="0"/>
    <n v="78282.42"/>
    <x v="0"/>
    <n v="78282.42"/>
    <n v="17616.230264999998"/>
    <n v="17938.50837"/>
    <m/>
  </r>
  <r>
    <x v="0"/>
    <x v="0"/>
    <x v="2"/>
    <x v="0"/>
    <x v="2"/>
    <x v="1"/>
    <x v="1"/>
    <x v="1"/>
    <x v="1"/>
    <x v="1"/>
    <n v="78279"/>
    <n v="0"/>
    <n v="78279"/>
    <x v="0"/>
    <n v="78279"/>
    <n v="17615.706065999999"/>
    <n v="17937.984171"/>
    <m/>
  </r>
  <r>
    <x v="0"/>
    <x v="0"/>
    <x v="2"/>
    <x v="0"/>
    <x v="2"/>
    <x v="1"/>
    <x v="1"/>
    <x v="1"/>
    <x v="2"/>
    <x v="2"/>
    <n v="3.42"/>
    <n v="0"/>
    <n v="3.42"/>
    <x v="0"/>
    <n v="3.42"/>
    <n v="0.52419899999999997"/>
    <n v="0.52419899999999997"/>
    <m/>
  </r>
  <r>
    <x v="0"/>
    <x v="0"/>
    <x v="2"/>
    <x v="0"/>
    <x v="2"/>
    <x v="1"/>
    <x v="1"/>
    <x v="1"/>
    <x v="15"/>
    <x v="14"/>
    <n v="0"/>
    <n v="0"/>
    <n v="0"/>
    <x v="0"/>
    <n v="0"/>
    <n v="0"/>
    <n v="0"/>
    <m/>
  </r>
  <r>
    <x v="0"/>
    <x v="0"/>
    <x v="2"/>
    <x v="0"/>
    <x v="2"/>
    <x v="1"/>
    <x v="1"/>
    <x v="1"/>
    <x v="14"/>
    <x v="13"/>
    <n v="78282.42"/>
    <n v="0"/>
    <n v="78282.42"/>
    <x v="0"/>
    <n v="78282.42"/>
    <n v="17616.230264999998"/>
    <n v="17938.50837"/>
    <m/>
  </r>
  <r>
    <x v="0"/>
    <x v="0"/>
    <x v="2"/>
    <x v="0"/>
    <x v="3"/>
    <x v="0"/>
    <x v="1"/>
    <x v="1"/>
    <x v="0"/>
    <x v="0"/>
    <n v="78282.42"/>
    <n v="0"/>
    <n v="78282.42"/>
    <x v="0"/>
    <n v="78282.42"/>
    <n v="22865.224226999999"/>
    <n v="23295.98501"/>
    <m/>
  </r>
  <r>
    <x v="0"/>
    <x v="0"/>
    <x v="2"/>
    <x v="0"/>
    <x v="3"/>
    <x v="0"/>
    <x v="1"/>
    <x v="1"/>
    <x v="1"/>
    <x v="1"/>
    <n v="78279"/>
    <n v="-72"/>
    <n v="78207"/>
    <x v="0"/>
    <n v="78207"/>
    <n v="22864.518110000001"/>
    <n v="23223.278892999999"/>
    <m/>
  </r>
  <r>
    <x v="0"/>
    <x v="0"/>
    <x v="2"/>
    <x v="0"/>
    <x v="3"/>
    <x v="0"/>
    <x v="1"/>
    <x v="1"/>
    <x v="2"/>
    <x v="2"/>
    <n v="3.42"/>
    <n v="0"/>
    <n v="3.42"/>
    <x v="0"/>
    <n v="3.42"/>
    <n v="0.70611699999999999"/>
    <n v="0.70611699999999999"/>
    <m/>
  </r>
  <r>
    <x v="0"/>
    <x v="0"/>
    <x v="2"/>
    <x v="0"/>
    <x v="3"/>
    <x v="0"/>
    <x v="1"/>
    <x v="1"/>
    <x v="15"/>
    <x v="14"/>
    <n v="0"/>
    <n v="72"/>
    <n v="72"/>
    <x v="0"/>
    <n v="72"/>
    <n v="0"/>
    <n v="72"/>
    <m/>
  </r>
  <r>
    <x v="0"/>
    <x v="0"/>
    <x v="2"/>
    <x v="0"/>
    <x v="3"/>
    <x v="0"/>
    <x v="1"/>
    <x v="1"/>
    <x v="14"/>
    <x v="13"/>
    <n v="78282.42"/>
    <n v="0"/>
    <n v="78282.42"/>
    <x v="0"/>
    <n v="78282.42"/>
    <n v="22865.224226999999"/>
    <n v="23295.98501"/>
    <m/>
  </r>
  <r>
    <x v="0"/>
    <x v="0"/>
    <x v="2"/>
    <x v="0"/>
    <x v="4"/>
    <x v="0"/>
    <x v="1"/>
    <x v="1"/>
    <x v="0"/>
    <x v="0"/>
    <n v="78282.42"/>
    <n v="0"/>
    <n v="78282.42"/>
    <x v="0"/>
    <n v="78282.42"/>
    <n v="28229.785746000001"/>
    <n v="28579.307656000001"/>
    <m/>
  </r>
  <r>
    <x v="0"/>
    <x v="0"/>
    <x v="2"/>
    <x v="0"/>
    <x v="4"/>
    <x v="0"/>
    <x v="1"/>
    <x v="1"/>
    <x v="1"/>
    <x v="1"/>
    <n v="78279"/>
    <n v="-72"/>
    <n v="78207"/>
    <x v="0"/>
    <n v="78207"/>
    <n v="28159.781348"/>
    <n v="28506.437451999998"/>
    <m/>
  </r>
  <r>
    <x v="0"/>
    <x v="0"/>
    <x v="2"/>
    <x v="0"/>
    <x v="4"/>
    <x v="0"/>
    <x v="1"/>
    <x v="1"/>
    <x v="2"/>
    <x v="2"/>
    <n v="3.42"/>
    <n v="0"/>
    <n v="3.42"/>
    <x v="0"/>
    <n v="3.42"/>
    <n v="0.87020399999999998"/>
    <n v="0.87020399999999998"/>
    <m/>
  </r>
  <r>
    <x v="0"/>
    <x v="0"/>
    <x v="2"/>
    <x v="0"/>
    <x v="4"/>
    <x v="0"/>
    <x v="1"/>
    <x v="1"/>
    <x v="15"/>
    <x v="14"/>
    <n v="0"/>
    <n v="72"/>
    <n v="72"/>
    <x v="0"/>
    <n v="72"/>
    <n v="69.134193999999994"/>
    <n v="72"/>
    <m/>
  </r>
  <r>
    <x v="0"/>
    <x v="0"/>
    <x v="2"/>
    <x v="0"/>
    <x v="4"/>
    <x v="0"/>
    <x v="1"/>
    <x v="1"/>
    <x v="14"/>
    <x v="13"/>
    <n v="78282.42"/>
    <n v="0"/>
    <n v="78282.42"/>
    <x v="0"/>
    <n v="78282.42"/>
    <n v="28229.785746000001"/>
    <n v="28579.307656000001"/>
    <m/>
  </r>
  <r>
    <x v="0"/>
    <x v="0"/>
    <x v="2"/>
    <x v="0"/>
    <x v="5"/>
    <x v="2"/>
    <x v="1"/>
    <x v="1"/>
    <x v="0"/>
    <x v="0"/>
    <n v="78282.42"/>
    <n v="0"/>
    <n v="78282.42"/>
    <x v="0"/>
    <n v="78282.42"/>
    <n v="37255.984447000003"/>
    <n v="37594.832749000001"/>
    <m/>
  </r>
  <r>
    <x v="0"/>
    <x v="0"/>
    <x v="2"/>
    <x v="0"/>
    <x v="5"/>
    <x v="2"/>
    <x v="1"/>
    <x v="1"/>
    <x v="1"/>
    <x v="1"/>
    <n v="78279"/>
    <n v="-72"/>
    <n v="78207"/>
    <x v="0"/>
    <n v="78207"/>
    <n v="37185.605803999999"/>
    <n v="37521.588300000003"/>
    <m/>
  </r>
  <r>
    <x v="0"/>
    <x v="0"/>
    <x v="2"/>
    <x v="0"/>
    <x v="5"/>
    <x v="2"/>
    <x v="1"/>
    <x v="1"/>
    <x v="2"/>
    <x v="2"/>
    <n v="3.42"/>
    <n v="0"/>
    <n v="3.42"/>
    <x v="0"/>
    <n v="3.42"/>
    <n v="1.2444489999999999"/>
    <n v="1.2444489999999999"/>
    <m/>
  </r>
  <r>
    <x v="0"/>
    <x v="0"/>
    <x v="2"/>
    <x v="0"/>
    <x v="5"/>
    <x v="2"/>
    <x v="1"/>
    <x v="1"/>
    <x v="15"/>
    <x v="14"/>
    <n v="0"/>
    <n v="72"/>
    <n v="72"/>
    <x v="0"/>
    <n v="72"/>
    <n v="69.134193999999994"/>
    <n v="72"/>
    <m/>
  </r>
  <r>
    <x v="0"/>
    <x v="0"/>
    <x v="2"/>
    <x v="0"/>
    <x v="5"/>
    <x v="2"/>
    <x v="1"/>
    <x v="1"/>
    <x v="14"/>
    <x v="13"/>
    <n v="78282.42"/>
    <n v="0"/>
    <n v="78282.42"/>
    <x v="0"/>
    <n v="78282.42"/>
    <n v="37255.984447000003"/>
    <n v="37594.832749000001"/>
    <m/>
  </r>
  <r>
    <x v="0"/>
    <x v="0"/>
    <x v="2"/>
    <x v="0"/>
    <x v="6"/>
    <x v="0"/>
    <x v="1"/>
    <x v="1"/>
    <x v="0"/>
    <x v="0"/>
    <n v="78282.42"/>
    <n v="0"/>
    <n v="78282.42"/>
    <x v="0"/>
    <n v="78282.42"/>
    <n v="42209.861077000001"/>
    <n v="42547.182497000002"/>
    <m/>
  </r>
  <r>
    <x v="0"/>
    <x v="0"/>
    <x v="2"/>
    <x v="0"/>
    <x v="6"/>
    <x v="0"/>
    <x v="1"/>
    <x v="1"/>
    <x v="1"/>
    <x v="1"/>
    <n v="78279"/>
    <n v="-72"/>
    <n v="78207"/>
    <x v="0"/>
    <n v="78207"/>
    <n v="42139.444034"/>
    <n v="42473.899647999999"/>
    <m/>
  </r>
  <r>
    <x v="0"/>
    <x v="0"/>
    <x v="2"/>
    <x v="0"/>
    <x v="6"/>
    <x v="0"/>
    <x v="1"/>
    <x v="1"/>
    <x v="2"/>
    <x v="2"/>
    <n v="3.42"/>
    <n v="0"/>
    <n v="3.42"/>
    <x v="0"/>
    <n v="3.42"/>
    <n v="1.2828489999999999"/>
    <n v="1.2828489999999999"/>
    <m/>
  </r>
  <r>
    <x v="0"/>
    <x v="0"/>
    <x v="2"/>
    <x v="0"/>
    <x v="6"/>
    <x v="0"/>
    <x v="1"/>
    <x v="1"/>
    <x v="15"/>
    <x v="14"/>
    <n v="0"/>
    <n v="72"/>
    <n v="72"/>
    <x v="0"/>
    <n v="72"/>
    <n v="69.134193999999994"/>
    <n v="72"/>
    <m/>
  </r>
  <r>
    <x v="0"/>
    <x v="0"/>
    <x v="2"/>
    <x v="0"/>
    <x v="6"/>
    <x v="0"/>
    <x v="1"/>
    <x v="1"/>
    <x v="14"/>
    <x v="13"/>
    <n v="78282.42"/>
    <n v="0"/>
    <n v="78282.42"/>
    <x v="0"/>
    <n v="78282.42"/>
    <n v="42209.861077000001"/>
    <n v="42547.182497000002"/>
    <m/>
  </r>
  <r>
    <x v="0"/>
    <x v="0"/>
    <x v="2"/>
    <x v="0"/>
    <x v="7"/>
    <x v="0"/>
    <x v="1"/>
    <x v="1"/>
    <x v="0"/>
    <x v="0"/>
    <n v="78282.42"/>
    <n v="0"/>
    <n v="78282.42"/>
    <x v="0"/>
    <n v="78282.42"/>
    <n v="47099.063875"/>
    <n v="47433.761396000002"/>
    <m/>
  </r>
  <r>
    <x v="0"/>
    <x v="0"/>
    <x v="2"/>
    <x v="0"/>
    <x v="7"/>
    <x v="0"/>
    <x v="1"/>
    <x v="1"/>
    <x v="1"/>
    <x v="1"/>
    <n v="78279"/>
    <n v="-72"/>
    <n v="78207"/>
    <x v="0"/>
    <n v="78207"/>
    <n v="47028.23358"/>
    <n v="47360.065295"/>
    <m/>
  </r>
  <r>
    <x v="0"/>
    <x v="0"/>
    <x v="2"/>
    <x v="0"/>
    <x v="7"/>
    <x v="0"/>
    <x v="1"/>
    <x v="1"/>
    <x v="2"/>
    <x v="2"/>
    <n v="3.42"/>
    <n v="0"/>
    <n v="3.42"/>
    <x v="0"/>
    <n v="3.42"/>
    <n v="1.6961010000000001"/>
    <n v="1.6961010000000001"/>
    <m/>
  </r>
  <r>
    <x v="0"/>
    <x v="0"/>
    <x v="2"/>
    <x v="0"/>
    <x v="7"/>
    <x v="0"/>
    <x v="1"/>
    <x v="1"/>
    <x v="15"/>
    <x v="14"/>
    <n v="0"/>
    <n v="72"/>
    <n v="72"/>
    <x v="0"/>
    <n v="72"/>
    <n v="69.134193999999994"/>
    <n v="72"/>
    <m/>
  </r>
  <r>
    <x v="0"/>
    <x v="0"/>
    <x v="2"/>
    <x v="0"/>
    <x v="7"/>
    <x v="0"/>
    <x v="1"/>
    <x v="1"/>
    <x v="14"/>
    <x v="13"/>
    <n v="78282.42"/>
    <n v="0"/>
    <n v="78282.42"/>
    <x v="0"/>
    <n v="78282.42"/>
    <n v="47099.063875"/>
    <n v="47433.761396000002"/>
    <m/>
  </r>
  <r>
    <x v="0"/>
    <x v="0"/>
    <x v="3"/>
    <x v="0"/>
    <x v="0"/>
    <x v="0"/>
    <x v="1"/>
    <x v="1"/>
    <x v="0"/>
    <x v="0"/>
    <n v="154426.484"/>
    <n v="0"/>
    <n v="154426.484"/>
    <x v="0"/>
    <n v="154426.484"/>
    <n v="5492.9767030000003"/>
    <n v="7912.5520619999998"/>
    <m/>
  </r>
  <r>
    <x v="0"/>
    <x v="0"/>
    <x v="3"/>
    <x v="0"/>
    <x v="0"/>
    <x v="0"/>
    <x v="1"/>
    <x v="1"/>
    <x v="1"/>
    <x v="1"/>
    <n v="129361.2"/>
    <n v="0"/>
    <n v="129361.2"/>
    <x v="0"/>
    <n v="129361.2"/>
    <n v="5436.1358330000003"/>
    <n v="5887.0837330000004"/>
    <m/>
  </r>
  <r>
    <x v="0"/>
    <x v="0"/>
    <x v="3"/>
    <x v="0"/>
    <x v="0"/>
    <x v="0"/>
    <x v="1"/>
    <x v="1"/>
    <x v="2"/>
    <x v="2"/>
    <n v="25063.234"/>
    <n v="0"/>
    <n v="25063.234"/>
    <x v="0"/>
    <n v="25063.234"/>
    <n v="56.840870000000002"/>
    <n v="2025.468329"/>
    <m/>
  </r>
  <r>
    <x v="0"/>
    <x v="0"/>
    <x v="3"/>
    <x v="0"/>
    <x v="0"/>
    <x v="0"/>
    <x v="1"/>
    <x v="1"/>
    <x v="16"/>
    <x v="15"/>
    <n v="2.0499999999999998"/>
    <n v="0"/>
    <n v="2.0499999999999998"/>
    <x v="0"/>
    <n v="2.0499999999999998"/>
    <n v="0"/>
    <n v="0"/>
    <m/>
  </r>
  <r>
    <x v="0"/>
    <x v="0"/>
    <x v="3"/>
    <x v="0"/>
    <x v="0"/>
    <x v="0"/>
    <x v="1"/>
    <x v="1"/>
    <x v="4"/>
    <x v="4"/>
    <n v="6075.9830000000002"/>
    <n v="0"/>
    <n v="6075.9830000000002"/>
    <x v="0"/>
    <n v="6075.9830000000002"/>
    <n v="0"/>
    <n v="34.506"/>
    <m/>
  </r>
  <r>
    <x v="0"/>
    <x v="0"/>
    <x v="3"/>
    <x v="0"/>
    <x v="0"/>
    <x v="0"/>
    <x v="1"/>
    <x v="1"/>
    <x v="5"/>
    <x v="5"/>
    <n v="6075.9830000000002"/>
    <n v="0"/>
    <n v="6075.9830000000002"/>
    <x v="0"/>
    <n v="6075.9830000000002"/>
    <n v="0"/>
    <n v="34.506"/>
    <m/>
  </r>
  <r>
    <x v="0"/>
    <x v="0"/>
    <x v="3"/>
    <x v="0"/>
    <x v="0"/>
    <x v="0"/>
    <x v="1"/>
    <x v="1"/>
    <x v="6"/>
    <x v="6"/>
    <n v="6075.9830000000002"/>
    <n v="0"/>
    <n v="6075.9830000000002"/>
    <x v="0"/>
    <n v="6075.9830000000002"/>
    <n v="0"/>
    <n v="34.506"/>
    <m/>
  </r>
  <r>
    <x v="0"/>
    <x v="0"/>
    <x v="3"/>
    <x v="0"/>
    <x v="0"/>
    <x v="0"/>
    <x v="1"/>
    <x v="1"/>
    <x v="11"/>
    <x v="11"/>
    <n v="6075.9830000000002"/>
    <n v="0"/>
    <n v="6075.9830000000002"/>
    <x v="0"/>
    <n v="6075.9830000000002"/>
    <n v="0"/>
    <n v="34.506"/>
    <m/>
  </r>
  <r>
    <x v="0"/>
    <x v="0"/>
    <x v="3"/>
    <x v="0"/>
    <x v="0"/>
    <x v="0"/>
    <x v="1"/>
    <x v="1"/>
    <x v="14"/>
    <x v="13"/>
    <n v="160502.467"/>
    <n v="0"/>
    <n v="160502.467"/>
    <x v="0"/>
    <n v="160502.467"/>
    <n v="5492.9767030000003"/>
    <n v="7947.0580620000001"/>
    <m/>
  </r>
  <r>
    <x v="0"/>
    <x v="0"/>
    <x v="3"/>
    <x v="0"/>
    <x v="1"/>
    <x v="0"/>
    <x v="1"/>
    <x v="1"/>
    <x v="0"/>
    <x v="0"/>
    <n v="154426.484"/>
    <n v="0"/>
    <n v="154426.484"/>
    <x v="0"/>
    <n v="154426.484"/>
    <n v="13760.611542000001"/>
    <n v="19568.033002"/>
    <m/>
  </r>
  <r>
    <x v="0"/>
    <x v="0"/>
    <x v="3"/>
    <x v="0"/>
    <x v="1"/>
    <x v="0"/>
    <x v="1"/>
    <x v="1"/>
    <x v="1"/>
    <x v="1"/>
    <n v="129361.2"/>
    <n v="0"/>
    <n v="129361.2"/>
    <x v="0"/>
    <n v="129361.2"/>
    <n v="13512.934227"/>
    <n v="14084.154677"/>
    <m/>
  </r>
  <r>
    <x v="0"/>
    <x v="0"/>
    <x v="3"/>
    <x v="0"/>
    <x v="1"/>
    <x v="0"/>
    <x v="1"/>
    <x v="1"/>
    <x v="2"/>
    <x v="2"/>
    <n v="25063.234"/>
    <n v="0"/>
    <n v="25063.234"/>
    <x v="0"/>
    <n v="25063.234"/>
    <n v="247.67731499999999"/>
    <n v="5483.8783249999997"/>
    <m/>
  </r>
  <r>
    <x v="0"/>
    <x v="0"/>
    <x v="3"/>
    <x v="0"/>
    <x v="1"/>
    <x v="0"/>
    <x v="1"/>
    <x v="1"/>
    <x v="16"/>
    <x v="15"/>
    <n v="2.0499999999999998"/>
    <n v="0"/>
    <n v="2.0499999999999998"/>
    <x v="0"/>
    <n v="2.0499999999999998"/>
    <n v="0"/>
    <n v="0"/>
    <m/>
  </r>
  <r>
    <x v="0"/>
    <x v="0"/>
    <x v="3"/>
    <x v="0"/>
    <x v="1"/>
    <x v="0"/>
    <x v="1"/>
    <x v="1"/>
    <x v="4"/>
    <x v="4"/>
    <n v="6075.9830000000002"/>
    <n v="0"/>
    <n v="6075.9830000000002"/>
    <x v="0"/>
    <n v="6075.9830000000002"/>
    <n v="0.1114"/>
    <n v="242.01740000000001"/>
    <m/>
  </r>
  <r>
    <x v="0"/>
    <x v="0"/>
    <x v="3"/>
    <x v="0"/>
    <x v="1"/>
    <x v="0"/>
    <x v="1"/>
    <x v="1"/>
    <x v="5"/>
    <x v="5"/>
    <n v="6075.9830000000002"/>
    <n v="0"/>
    <n v="6075.9830000000002"/>
    <x v="0"/>
    <n v="6075.9830000000002"/>
    <n v="0.1114"/>
    <n v="242.01740000000001"/>
    <m/>
  </r>
  <r>
    <x v="0"/>
    <x v="0"/>
    <x v="3"/>
    <x v="0"/>
    <x v="1"/>
    <x v="0"/>
    <x v="1"/>
    <x v="1"/>
    <x v="6"/>
    <x v="6"/>
    <n v="6075.9830000000002"/>
    <n v="0"/>
    <n v="6075.9830000000002"/>
    <x v="0"/>
    <n v="6075.9830000000002"/>
    <n v="0.1114"/>
    <n v="242.01740000000001"/>
    <m/>
  </r>
  <r>
    <x v="0"/>
    <x v="0"/>
    <x v="3"/>
    <x v="0"/>
    <x v="1"/>
    <x v="0"/>
    <x v="1"/>
    <x v="1"/>
    <x v="11"/>
    <x v="11"/>
    <n v="6075.9830000000002"/>
    <n v="0"/>
    <n v="6075.9830000000002"/>
    <x v="0"/>
    <n v="6075.9830000000002"/>
    <n v="0.1114"/>
    <n v="242.01740000000001"/>
    <m/>
  </r>
  <r>
    <x v="0"/>
    <x v="0"/>
    <x v="3"/>
    <x v="0"/>
    <x v="1"/>
    <x v="0"/>
    <x v="1"/>
    <x v="1"/>
    <x v="14"/>
    <x v="13"/>
    <n v="160502.467"/>
    <n v="0"/>
    <n v="160502.467"/>
    <x v="0"/>
    <n v="160502.467"/>
    <n v="13760.722942"/>
    <n v="19810.050402000001"/>
    <m/>
  </r>
  <r>
    <x v="0"/>
    <x v="0"/>
    <x v="3"/>
    <x v="0"/>
    <x v="2"/>
    <x v="1"/>
    <x v="1"/>
    <x v="1"/>
    <x v="0"/>
    <x v="0"/>
    <n v="154426.484"/>
    <n v="0"/>
    <n v="154426.484"/>
    <x v="0"/>
    <n v="154426.484"/>
    <n v="22949.360499999999"/>
    <n v="31984.542247000001"/>
    <m/>
  </r>
  <r>
    <x v="0"/>
    <x v="0"/>
    <x v="3"/>
    <x v="0"/>
    <x v="2"/>
    <x v="1"/>
    <x v="1"/>
    <x v="1"/>
    <x v="1"/>
    <x v="1"/>
    <n v="129361.2"/>
    <n v="0"/>
    <n v="129361.2"/>
    <x v="0"/>
    <n v="129361.2"/>
    <n v="21956.557676"/>
    <n v="22548.983826"/>
    <m/>
  </r>
  <r>
    <x v="0"/>
    <x v="0"/>
    <x v="3"/>
    <x v="0"/>
    <x v="2"/>
    <x v="1"/>
    <x v="1"/>
    <x v="1"/>
    <x v="2"/>
    <x v="2"/>
    <n v="25063.234"/>
    <n v="0"/>
    <n v="25063.234"/>
    <x v="0"/>
    <n v="25063.234"/>
    <n v="992.80282399999999"/>
    <n v="9435.5584209999997"/>
    <m/>
  </r>
  <r>
    <x v="0"/>
    <x v="0"/>
    <x v="3"/>
    <x v="0"/>
    <x v="2"/>
    <x v="1"/>
    <x v="1"/>
    <x v="1"/>
    <x v="16"/>
    <x v="15"/>
    <n v="2.0499999999999998"/>
    <n v="0"/>
    <n v="2.0499999999999998"/>
    <x v="0"/>
    <n v="2.0499999999999998"/>
    <n v="0"/>
    <n v="0"/>
    <m/>
  </r>
  <r>
    <x v="0"/>
    <x v="0"/>
    <x v="3"/>
    <x v="0"/>
    <x v="2"/>
    <x v="1"/>
    <x v="1"/>
    <x v="1"/>
    <x v="4"/>
    <x v="4"/>
    <n v="6075.9830000000002"/>
    <n v="0"/>
    <n v="6075.9830000000002"/>
    <x v="0"/>
    <n v="6075.9830000000002"/>
    <n v="22.243086000000002"/>
    <n v="1042.0522599999999"/>
    <m/>
  </r>
  <r>
    <x v="0"/>
    <x v="0"/>
    <x v="3"/>
    <x v="0"/>
    <x v="2"/>
    <x v="1"/>
    <x v="1"/>
    <x v="1"/>
    <x v="5"/>
    <x v="5"/>
    <n v="6075.9830000000002"/>
    <n v="0"/>
    <n v="6075.9830000000002"/>
    <x v="0"/>
    <n v="6075.9830000000002"/>
    <n v="22.243086000000002"/>
    <n v="1042.0522599999999"/>
    <m/>
  </r>
  <r>
    <x v="0"/>
    <x v="0"/>
    <x v="3"/>
    <x v="0"/>
    <x v="2"/>
    <x v="1"/>
    <x v="1"/>
    <x v="1"/>
    <x v="6"/>
    <x v="6"/>
    <n v="6075.9830000000002"/>
    <n v="0"/>
    <n v="6075.9830000000002"/>
    <x v="0"/>
    <n v="6075.9830000000002"/>
    <n v="22.243086000000002"/>
    <n v="1042.0522599999999"/>
    <m/>
  </r>
  <r>
    <x v="0"/>
    <x v="0"/>
    <x v="3"/>
    <x v="0"/>
    <x v="2"/>
    <x v="1"/>
    <x v="1"/>
    <x v="1"/>
    <x v="11"/>
    <x v="11"/>
    <n v="6075.9830000000002"/>
    <n v="0"/>
    <n v="6075.9830000000002"/>
    <x v="0"/>
    <n v="6075.9830000000002"/>
    <n v="22.243086000000002"/>
    <n v="1042.0522599999999"/>
    <m/>
  </r>
  <r>
    <x v="0"/>
    <x v="0"/>
    <x v="3"/>
    <x v="0"/>
    <x v="2"/>
    <x v="1"/>
    <x v="1"/>
    <x v="1"/>
    <x v="14"/>
    <x v="13"/>
    <n v="160502.467"/>
    <n v="0"/>
    <n v="160502.467"/>
    <x v="0"/>
    <n v="160502.467"/>
    <n v="22971.603586000001"/>
    <n v="33026.594507000002"/>
    <m/>
  </r>
  <r>
    <x v="0"/>
    <x v="0"/>
    <x v="3"/>
    <x v="0"/>
    <x v="3"/>
    <x v="0"/>
    <x v="1"/>
    <x v="1"/>
    <x v="0"/>
    <x v="0"/>
    <n v="154426.484"/>
    <n v="0"/>
    <n v="154426.484"/>
    <x v="0"/>
    <n v="154426.484"/>
    <n v="33320.375741999997"/>
    <n v="42792.146384"/>
    <m/>
  </r>
  <r>
    <x v="0"/>
    <x v="0"/>
    <x v="3"/>
    <x v="0"/>
    <x v="3"/>
    <x v="0"/>
    <x v="1"/>
    <x v="1"/>
    <x v="1"/>
    <x v="1"/>
    <n v="129361.2"/>
    <n v="0"/>
    <n v="129361.2"/>
    <x v="0"/>
    <n v="129361.2"/>
    <n v="30738.169784000002"/>
    <n v="31373.625533999999"/>
    <m/>
  </r>
  <r>
    <x v="0"/>
    <x v="0"/>
    <x v="3"/>
    <x v="0"/>
    <x v="3"/>
    <x v="0"/>
    <x v="1"/>
    <x v="1"/>
    <x v="2"/>
    <x v="2"/>
    <n v="25063.234"/>
    <n v="0"/>
    <n v="25063.234"/>
    <x v="0"/>
    <n v="25063.234"/>
    <n v="2582.205958"/>
    <n v="11418.520850000001"/>
    <m/>
  </r>
  <r>
    <x v="0"/>
    <x v="0"/>
    <x v="3"/>
    <x v="0"/>
    <x v="3"/>
    <x v="0"/>
    <x v="1"/>
    <x v="1"/>
    <x v="16"/>
    <x v="15"/>
    <n v="2.0499999999999998"/>
    <n v="0"/>
    <n v="2.0499999999999998"/>
    <x v="0"/>
    <n v="2.0499999999999998"/>
    <n v="0"/>
    <n v="0"/>
    <m/>
  </r>
  <r>
    <x v="0"/>
    <x v="0"/>
    <x v="3"/>
    <x v="0"/>
    <x v="3"/>
    <x v="0"/>
    <x v="1"/>
    <x v="1"/>
    <x v="4"/>
    <x v="4"/>
    <n v="6075.9830000000002"/>
    <n v="0"/>
    <n v="6075.9830000000002"/>
    <x v="0"/>
    <n v="6075.9830000000002"/>
    <n v="75.371919000000005"/>
    <n v="1502.75226"/>
    <m/>
  </r>
  <r>
    <x v="0"/>
    <x v="0"/>
    <x v="3"/>
    <x v="0"/>
    <x v="3"/>
    <x v="0"/>
    <x v="1"/>
    <x v="1"/>
    <x v="5"/>
    <x v="5"/>
    <n v="6075.9830000000002"/>
    <n v="0"/>
    <n v="6075.9830000000002"/>
    <x v="0"/>
    <n v="6075.9830000000002"/>
    <n v="75.371919000000005"/>
    <n v="1502.75226"/>
    <m/>
  </r>
  <r>
    <x v="0"/>
    <x v="0"/>
    <x v="3"/>
    <x v="0"/>
    <x v="3"/>
    <x v="0"/>
    <x v="1"/>
    <x v="1"/>
    <x v="6"/>
    <x v="6"/>
    <n v="6075.9830000000002"/>
    <n v="0"/>
    <n v="6075.9830000000002"/>
    <x v="0"/>
    <n v="6075.9830000000002"/>
    <n v="75.371919000000005"/>
    <n v="1502.75226"/>
    <m/>
  </r>
  <r>
    <x v="0"/>
    <x v="0"/>
    <x v="3"/>
    <x v="0"/>
    <x v="3"/>
    <x v="0"/>
    <x v="1"/>
    <x v="1"/>
    <x v="11"/>
    <x v="11"/>
    <n v="6075.9830000000002"/>
    <n v="0"/>
    <n v="6075.9830000000002"/>
    <x v="0"/>
    <n v="6075.9830000000002"/>
    <n v="75.371919000000005"/>
    <n v="1502.75226"/>
    <m/>
  </r>
  <r>
    <x v="0"/>
    <x v="0"/>
    <x v="3"/>
    <x v="0"/>
    <x v="3"/>
    <x v="0"/>
    <x v="1"/>
    <x v="1"/>
    <x v="14"/>
    <x v="13"/>
    <n v="160502.467"/>
    <n v="0"/>
    <n v="160502.467"/>
    <x v="0"/>
    <n v="160502.467"/>
    <n v="33395.747661000001"/>
    <n v="44294.898644000001"/>
    <m/>
  </r>
  <r>
    <x v="0"/>
    <x v="0"/>
    <x v="3"/>
    <x v="0"/>
    <x v="4"/>
    <x v="0"/>
    <x v="1"/>
    <x v="1"/>
    <x v="0"/>
    <x v="0"/>
    <n v="154426.484"/>
    <n v="0"/>
    <n v="154426.484"/>
    <x v="0"/>
    <n v="154426.484"/>
    <n v="44088.960705999998"/>
    <n v="54102.713295000001"/>
    <m/>
  </r>
  <r>
    <x v="0"/>
    <x v="0"/>
    <x v="3"/>
    <x v="0"/>
    <x v="4"/>
    <x v="0"/>
    <x v="1"/>
    <x v="1"/>
    <x v="1"/>
    <x v="1"/>
    <n v="129361.2"/>
    <n v="0"/>
    <n v="129361.2"/>
    <x v="0"/>
    <n v="129361.2"/>
    <n v="39860.559286999996"/>
    <n v="40536.845437000004"/>
    <m/>
  </r>
  <r>
    <x v="0"/>
    <x v="0"/>
    <x v="3"/>
    <x v="0"/>
    <x v="4"/>
    <x v="0"/>
    <x v="1"/>
    <x v="1"/>
    <x v="2"/>
    <x v="2"/>
    <n v="25063.234"/>
    <n v="0"/>
    <n v="25063.234"/>
    <x v="0"/>
    <n v="25063.234"/>
    <n v="4228.4014189999998"/>
    <n v="13565.867858"/>
    <m/>
  </r>
  <r>
    <x v="0"/>
    <x v="0"/>
    <x v="3"/>
    <x v="0"/>
    <x v="4"/>
    <x v="0"/>
    <x v="1"/>
    <x v="1"/>
    <x v="16"/>
    <x v="15"/>
    <n v="2.0499999999999998"/>
    <n v="0"/>
    <n v="2.0499999999999998"/>
    <x v="0"/>
    <n v="2.0499999999999998"/>
    <n v="0"/>
    <n v="0"/>
    <m/>
  </r>
  <r>
    <x v="0"/>
    <x v="0"/>
    <x v="3"/>
    <x v="0"/>
    <x v="4"/>
    <x v="0"/>
    <x v="1"/>
    <x v="1"/>
    <x v="4"/>
    <x v="4"/>
    <n v="6075.9830000000002"/>
    <n v="0"/>
    <n v="6075.9830000000002"/>
    <x v="0"/>
    <n v="6075.9830000000002"/>
    <n v="201.191452"/>
    <n v="1730.5526259999999"/>
    <m/>
  </r>
  <r>
    <x v="0"/>
    <x v="0"/>
    <x v="3"/>
    <x v="0"/>
    <x v="4"/>
    <x v="0"/>
    <x v="1"/>
    <x v="1"/>
    <x v="5"/>
    <x v="5"/>
    <n v="6075.9830000000002"/>
    <n v="0"/>
    <n v="6075.9830000000002"/>
    <x v="0"/>
    <n v="6075.9830000000002"/>
    <n v="201.191452"/>
    <n v="1730.5526259999999"/>
    <m/>
  </r>
  <r>
    <x v="0"/>
    <x v="0"/>
    <x v="3"/>
    <x v="0"/>
    <x v="4"/>
    <x v="0"/>
    <x v="1"/>
    <x v="1"/>
    <x v="6"/>
    <x v="6"/>
    <n v="6075.9830000000002"/>
    <n v="0"/>
    <n v="6075.9830000000002"/>
    <x v="0"/>
    <n v="6075.9830000000002"/>
    <n v="201.191452"/>
    <n v="1730.5526259999999"/>
    <m/>
  </r>
  <r>
    <x v="0"/>
    <x v="0"/>
    <x v="3"/>
    <x v="0"/>
    <x v="4"/>
    <x v="0"/>
    <x v="1"/>
    <x v="1"/>
    <x v="11"/>
    <x v="11"/>
    <n v="6075.9830000000002"/>
    <n v="0"/>
    <n v="6075.9830000000002"/>
    <x v="0"/>
    <n v="6075.9830000000002"/>
    <n v="201.191452"/>
    <n v="1730.5526259999999"/>
    <m/>
  </r>
  <r>
    <x v="0"/>
    <x v="0"/>
    <x v="3"/>
    <x v="0"/>
    <x v="4"/>
    <x v="0"/>
    <x v="1"/>
    <x v="1"/>
    <x v="14"/>
    <x v="13"/>
    <n v="160502.467"/>
    <n v="0"/>
    <n v="160502.467"/>
    <x v="0"/>
    <n v="160502.467"/>
    <n v="44290.152157999997"/>
    <n v="55833.265920999998"/>
    <m/>
  </r>
  <r>
    <x v="0"/>
    <x v="0"/>
    <x v="3"/>
    <x v="0"/>
    <x v="5"/>
    <x v="2"/>
    <x v="1"/>
    <x v="1"/>
    <x v="0"/>
    <x v="0"/>
    <n v="154426.484"/>
    <n v="0"/>
    <n v="154426.484"/>
    <x v="0"/>
    <n v="154426.484"/>
    <n v="61799.188169000001"/>
    <n v="72472.315094999998"/>
    <m/>
  </r>
  <r>
    <x v="0"/>
    <x v="0"/>
    <x v="3"/>
    <x v="0"/>
    <x v="5"/>
    <x v="2"/>
    <x v="1"/>
    <x v="1"/>
    <x v="1"/>
    <x v="1"/>
    <n v="129361.2"/>
    <n v="0"/>
    <n v="129361.2"/>
    <x v="0"/>
    <n v="129361.2"/>
    <n v="55809.749816000003"/>
    <n v="56473.253166000002"/>
    <m/>
  </r>
  <r>
    <x v="0"/>
    <x v="0"/>
    <x v="3"/>
    <x v="0"/>
    <x v="5"/>
    <x v="2"/>
    <x v="1"/>
    <x v="1"/>
    <x v="2"/>
    <x v="2"/>
    <n v="25063.234"/>
    <n v="0"/>
    <n v="25063.234"/>
    <x v="0"/>
    <n v="25063.234"/>
    <n v="5989.4383529999996"/>
    <n v="15999.061929"/>
    <m/>
  </r>
  <r>
    <x v="0"/>
    <x v="0"/>
    <x v="3"/>
    <x v="0"/>
    <x v="5"/>
    <x v="2"/>
    <x v="1"/>
    <x v="1"/>
    <x v="16"/>
    <x v="15"/>
    <n v="2.0499999999999998"/>
    <n v="0"/>
    <n v="2.0499999999999998"/>
    <x v="0"/>
    <n v="2.0499999999999998"/>
    <n v="0"/>
    <n v="0"/>
    <m/>
  </r>
  <r>
    <x v="0"/>
    <x v="0"/>
    <x v="3"/>
    <x v="0"/>
    <x v="5"/>
    <x v="2"/>
    <x v="1"/>
    <x v="1"/>
    <x v="4"/>
    <x v="4"/>
    <n v="6075.9830000000002"/>
    <n v="0"/>
    <n v="6075.9830000000002"/>
    <x v="0"/>
    <n v="6075.9830000000002"/>
    <n v="398.12148500000001"/>
    <n v="2204.4279929999998"/>
    <m/>
  </r>
  <r>
    <x v="0"/>
    <x v="0"/>
    <x v="3"/>
    <x v="0"/>
    <x v="5"/>
    <x v="2"/>
    <x v="1"/>
    <x v="1"/>
    <x v="5"/>
    <x v="5"/>
    <n v="6075.9830000000002"/>
    <n v="0"/>
    <n v="6075.9830000000002"/>
    <x v="0"/>
    <n v="6075.9830000000002"/>
    <n v="398.12148500000001"/>
    <n v="2204.4279929999998"/>
    <m/>
  </r>
  <r>
    <x v="0"/>
    <x v="0"/>
    <x v="3"/>
    <x v="0"/>
    <x v="5"/>
    <x v="2"/>
    <x v="1"/>
    <x v="1"/>
    <x v="6"/>
    <x v="6"/>
    <n v="6075.9830000000002"/>
    <n v="0"/>
    <n v="6075.9830000000002"/>
    <x v="0"/>
    <n v="6075.9830000000002"/>
    <n v="398.12148500000001"/>
    <n v="2204.4279929999998"/>
    <m/>
  </r>
  <r>
    <x v="0"/>
    <x v="0"/>
    <x v="3"/>
    <x v="0"/>
    <x v="5"/>
    <x v="2"/>
    <x v="1"/>
    <x v="1"/>
    <x v="11"/>
    <x v="11"/>
    <n v="6075.9830000000002"/>
    <n v="0"/>
    <n v="6075.9830000000002"/>
    <x v="0"/>
    <n v="6075.9830000000002"/>
    <n v="398.12148500000001"/>
    <n v="2204.4279929999998"/>
    <m/>
  </r>
  <r>
    <x v="0"/>
    <x v="0"/>
    <x v="3"/>
    <x v="0"/>
    <x v="5"/>
    <x v="2"/>
    <x v="1"/>
    <x v="1"/>
    <x v="14"/>
    <x v="13"/>
    <n v="160502.467"/>
    <n v="0"/>
    <n v="160502.467"/>
    <x v="0"/>
    <n v="160502.467"/>
    <n v="62197.309653999997"/>
    <n v="74676.743088000003"/>
    <m/>
  </r>
  <r>
    <x v="0"/>
    <x v="0"/>
    <x v="3"/>
    <x v="0"/>
    <x v="6"/>
    <x v="0"/>
    <x v="1"/>
    <x v="1"/>
    <x v="0"/>
    <x v="0"/>
    <n v="154426.484"/>
    <n v="0"/>
    <n v="154426.484"/>
    <x v="0"/>
    <n v="154426.484"/>
    <n v="73003.964214000007"/>
    <n v="82960.977698000002"/>
    <m/>
  </r>
  <r>
    <x v="0"/>
    <x v="0"/>
    <x v="3"/>
    <x v="0"/>
    <x v="6"/>
    <x v="0"/>
    <x v="1"/>
    <x v="1"/>
    <x v="1"/>
    <x v="1"/>
    <n v="129361.2"/>
    <n v="0"/>
    <n v="129361.2"/>
    <x v="0"/>
    <n v="129361.2"/>
    <n v="65312.668672"/>
    <n v="65970.308621999997"/>
    <m/>
  </r>
  <r>
    <x v="0"/>
    <x v="0"/>
    <x v="3"/>
    <x v="0"/>
    <x v="6"/>
    <x v="0"/>
    <x v="1"/>
    <x v="1"/>
    <x v="2"/>
    <x v="2"/>
    <n v="25063.234"/>
    <n v="0"/>
    <n v="25063.234"/>
    <x v="0"/>
    <n v="25063.234"/>
    <n v="7691.2955419999998"/>
    <n v="16990.669075999998"/>
    <m/>
  </r>
  <r>
    <x v="0"/>
    <x v="0"/>
    <x v="3"/>
    <x v="0"/>
    <x v="6"/>
    <x v="0"/>
    <x v="1"/>
    <x v="1"/>
    <x v="16"/>
    <x v="15"/>
    <n v="2.0499999999999998"/>
    <n v="0"/>
    <n v="2.0499999999999998"/>
    <x v="0"/>
    <n v="2.0499999999999998"/>
    <n v="0"/>
    <n v="0"/>
    <m/>
  </r>
  <r>
    <x v="0"/>
    <x v="0"/>
    <x v="3"/>
    <x v="0"/>
    <x v="6"/>
    <x v="0"/>
    <x v="1"/>
    <x v="1"/>
    <x v="4"/>
    <x v="4"/>
    <n v="6075.9830000000002"/>
    <n v="0"/>
    <n v="6075.9830000000002"/>
    <x v="0"/>
    <n v="6075.9830000000002"/>
    <n v="647.85378500000002"/>
    <n v="2381.7980929999999"/>
    <m/>
  </r>
  <r>
    <x v="0"/>
    <x v="0"/>
    <x v="3"/>
    <x v="0"/>
    <x v="6"/>
    <x v="0"/>
    <x v="1"/>
    <x v="1"/>
    <x v="5"/>
    <x v="5"/>
    <n v="6075.9830000000002"/>
    <n v="0"/>
    <n v="6075.9830000000002"/>
    <x v="0"/>
    <n v="6075.9830000000002"/>
    <n v="647.85378500000002"/>
    <n v="2381.7980929999999"/>
    <m/>
  </r>
  <r>
    <x v="0"/>
    <x v="0"/>
    <x v="3"/>
    <x v="0"/>
    <x v="6"/>
    <x v="0"/>
    <x v="1"/>
    <x v="1"/>
    <x v="6"/>
    <x v="6"/>
    <n v="6075.9830000000002"/>
    <n v="0"/>
    <n v="6075.9830000000002"/>
    <x v="0"/>
    <n v="6075.9830000000002"/>
    <n v="647.85378500000002"/>
    <n v="2381.7980929999999"/>
    <m/>
  </r>
  <r>
    <x v="0"/>
    <x v="0"/>
    <x v="3"/>
    <x v="0"/>
    <x v="6"/>
    <x v="0"/>
    <x v="1"/>
    <x v="1"/>
    <x v="11"/>
    <x v="11"/>
    <n v="6075.9830000000002"/>
    <n v="0"/>
    <n v="6075.9830000000002"/>
    <x v="0"/>
    <n v="6075.9830000000002"/>
    <n v="647.85378500000002"/>
    <n v="2381.7980929999999"/>
    <m/>
  </r>
  <r>
    <x v="0"/>
    <x v="0"/>
    <x v="3"/>
    <x v="0"/>
    <x v="6"/>
    <x v="0"/>
    <x v="1"/>
    <x v="1"/>
    <x v="14"/>
    <x v="13"/>
    <n v="160502.467"/>
    <n v="0"/>
    <n v="160502.467"/>
    <x v="0"/>
    <n v="160502.467"/>
    <n v="73651.817999000006"/>
    <n v="85342.775790999993"/>
    <m/>
  </r>
  <r>
    <x v="0"/>
    <x v="0"/>
    <x v="3"/>
    <x v="0"/>
    <x v="7"/>
    <x v="0"/>
    <x v="1"/>
    <x v="1"/>
    <x v="0"/>
    <x v="0"/>
    <n v="154426.484"/>
    <n v="0"/>
    <n v="154426.484"/>
    <x v="0"/>
    <n v="154426.484"/>
    <n v="83780.146447000006"/>
    <n v="93485.160793000003"/>
    <m/>
  </r>
  <r>
    <x v="0"/>
    <x v="0"/>
    <x v="3"/>
    <x v="0"/>
    <x v="7"/>
    <x v="0"/>
    <x v="1"/>
    <x v="1"/>
    <x v="1"/>
    <x v="1"/>
    <n v="129361.2"/>
    <n v="-261.03521899999998"/>
    <n v="129100.164781"/>
    <x v="0"/>
    <n v="129100.164781"/>
    <n v="73928.447142000005"/>
    <n v="74530.418092000007"/>
    <m/>
  </r>
  <r>
    <x v="0"/>
    <x v="0"/>
    <x v="3"/>
    <x v="0"/>
    <x v="7"/>
    <x v="0"/>
    <x v="1"/>
    <x v="1"/>
    <x v="2"/>
    <x v="2"/>
    <n v="25063.234"/>
    <n v="0"/>
    <n v="25063.234"/>
    <x v="0"/>
    <n v="25063.234"/>
    <n v="9849.6863049999993"/>
    <n v="18952.729701"/>
    <m/>
  </r>
  <r>
    <x v="0"/>
    <x v="0"/>
    <x v="3"/>
    <x v="0"/>
    <x v="7"/>
    <x v="0"/>
    <x v="1"/>
    <x v="1"/>
    <x v="16"/>
    <x v="15"/>
    <n v="2.0499999999999998"/>
    <n v="0"/>
    <n v="2.0499999999999998"/>
    <x v="0"/>
    <n v="2.0499999999999998"/>
    <n v="2.0129999999999999"/>
    <n v="2.0129999999999999"/>
    <m/>
  </r>
  <r>
    <x v="0"/>
    <x v="0"/>
    <x v="3"/>
    <x v="0"/>
    <x v="7"/>
    <x v="0"/>
    <x v="1"/>
    <x v="1"/>
    <x v="15"/>
    <x v="14"/>
    <n v="0"/>
    <n v="261.03521899999998"/>
    <n v="261.03521899999998"/>
    <x v="0"/>
    <n v="261.03521899999998"/>
    <n v="0"/>
    <n v="0"/>
    <m/>
  </r>
  <r>
    <x v="0"/>
    <x v="0"/>
    <x v="3"/>
    <x v="0"/>
    <x v="7"/>
    <x v="0"/>
    <x v="1"/>
    <x v="1"/>
    <x v="4"/>
    <x v="4"/>
    <n v="6075.9830000000002"/>
    <n v="0"/>
    <n v="6075.9830000000002"/>
    <x v="0"/>
    <n v="6075.9830000000002"/>
    <n v="944.76211799999999"/>
    <n v="2574.693295"/>
    <m/>
  </r>
  <r>
    <x v="0"/>
    <x v="0"/>
    <x v="3"/>
    <x v="0"/>
    <x v="7"/>
    <x v="0"/>
    <x v="1"/>
    <x v="1"/>
    <x v="5"/>
    <x v="5"/>
    <n v="6075.9830000000002"/>
    <n v="0"/>
    <n v="6075.9830000000002"/>
    <x v="0"/>
    <n v="6075.9830000000002"/>
    <n v="944.76211799999999"/>
    <n v="2574.693295"/>
    <m/>
  </r>
  <r>
    <x v="0"/>
    <x v="0"/>
    <x v="3"/>
    <x v="0"/>
    <x v="7"/>
    <x v="0"/>
    <x v="1"/>
    <x v="1"/>
    <x v="6"/>
    <x v="6"/>
    <n v="6075.9830000000002"/>
    <n v="0"/>
    <n v="6075.9830000000002"/>
    <x v="0"/>
    <n v="6075.9830000000002"/>
    <n v="944.76211799999999"/>
    <n v="2574.693295"/>
    <m/>
  </r>
  <r>
    <x v="0"/>
    <x v="0"/>
    <x v="3"/>
    <x v="0"/>
    <x v="7"/>
    <x v="0"/>
    <x v="1"/>
    <x v="1"/>
    <x v="11"/>
    <x v="11"/>
    <n v="6075.9830000000002"/>
    <n v="0"/>
    <n v="6075.9830000000002"/>
    <x v="0"/>
    <n v="6075.9830000000002"/>
    <n v="944.76211799999999"/>
    <n v="2574.693295"/>
    <m/>
  </r>
  <r>
    <x v="0"/>
    <x v="0"/>
    <x v="3"/>
    <x v="0"/>
    <x v="7"/>
    <x v="0"/>
    <x v="1"/>
    <x v="1"/>
    <x v="14"/>
    <x v="13"/>
    <n v="160502.467"/>
    <n v="0"/>
    <n v="160502.467"/>
    <x v="0"/>
    <n v="160502.467"/>
    <n v="84724.908565000005"/>
    <n v="96059.854087999993"/>
    <m/>
  </r>
  <r>
    <x v="0"/>
    <x v="0"/>
    <x v="4"/>
    <x v="0"/>
    <x v="0"/>
    <x v="0"/>
    <x v="1"/>
    <x v="2"/>
    <x v="0"/>
    <x v="0"/>
    <n v="96538.448999999993"/>
    <n v="0"/>
    <n v="96538.448999999993"/>
    <x v="0"/>
    <n v="96538.448999999993"/>
    <n v="3736.9267730000001"/>
    <n v="8234.0466620000007"/>
    <m/>
  </r>
  <r>
    <x v="0"/>
    <x v="0"/>
    <x v="4"/>
    <x v="0"/>
    <x v="0"/>
    <x v="0"/>
    <x v="1"/>
    <x v="2"/>
    <x v="1"/>
    <x v="1"/>
    <n v="56499.226999999999"/>
    <n v="0"/>
    <n v="56499.226999999999"/>
    <x v="0"/>
    <n v="56499.226999999999"/>
    <n v="3615.4930559999998"/>
    <n v="3615.4930559999998"/>
    <m/>
  </r>
  <r>
    <x v="0"/>
    <x v="0"/>
    <x v="4"/>
    <x v="0"/>
    <x v="0"/>
    <x v="0"/>
    <x v="1"/>
    <x v="2"/>
    <x v="2"/>
    <x v="2"/>
    <n v="31008.678"/>
    <n v="0"/>
    <n v="31008.678"/>
    <x v="0"/>
    <n v="31008.678"/>
    <n v="121.433717"/>
    <n v="4618.5536060000004"/>
    <m/>
  </r>
  <r>
    <x v="0"/>
    <x v="0"/>
    <x v="4"/>
    <x v="0"/>
    <x v="0"/>
    <x v="0"/>
    <x v="1"/>
    <x v="2"/>
    <x v="16"/>
    <x v="15"/>
    <n v="4.2759999999999998"/>
    <n v="0"/>
    <n v="4.2759999999999998"/>
    <x v="0"/>
    <n v="4.2759999999999998"/>
    <n v="0"/>
    <n v="0"/>
    <m/>
  </r>
  <r>
    <x v="0"/>
    <x v="0"/>
    <x v="4"/>
    <x v="0"/>
    <x v="0"/>
    <x v="0"/>
    <x v="1"/>
    <x v="2"/>
    <x v="15"/>
    <x v="14"/>
    <n v="9026.268"/>
    <n v="0"/>
    <n v="9026.268"/>
    <x v="0"/>
    <n v="9026.268"/>
    <n v="0"/>
    <n v="0"/>
    <m/>
  </r>
  <r>
    <x v="0"/>
    <x v="0"/>
    <x v="4"/>
    <x v="0"/>
    <x v="0"/>
    <x v="0"/>
    <x v="1"/>
    <x v="2"/>
    <x v="4"/>
    <x v="4"/>
    <n v="94103.41"/>
    <n v="0"/>
    <n v="94103.41"/>
    <x v="0"/>
    <n v="94103.41"/>
    <n v="0"/>
    <n v="28777.136439999998"/>
    <m/>
  </r>
  <r>
    <x v="0"/>
    <x v="0"/>
    <x v="4"/>
    <x v="0"/>
    <x v="0"/>
    <x v="0"/>
    <x v="1"/>
    <x v="2"/>
    <x v="5"/>
    <x v="5"/>
    <n v="94103.41"/>
    <n v="0"/>
    <n v="94103.41"/>
    <x v="0"/>
    <n v="94103.41"/>
    <n v="0"/>
    <n v="28777.136439999998"/>
    <m/>
  </r>
  <r>
    <x v="0"/>
    <x v="0"/>
    <x v="4"/>
    <x v="0"/>
    <x v="0"/>
    <x v="0"/>
    <x v="1"/>
    <x v="2"/>
    <x v="6"/>
    <x v="6"/>
    <n v="94103.41"/>
    <n v="0"/>
    <n v="94103.41"/>
    <x v="0"/>
    <n v="94103.41"/>
    <n v="0"/>
    <n v="28777.136439999998"/>
    <m/>
  </r>
  <r>
    <x v="0"/>
    <x v="0"/>
    <x v="4"/>
    <x v="0"/>
    <x v="0"/>
    <x v="0"/>
    <x v="1"/>
    <x v="2"/>
    <x v="9"/>
    <x v="9"/>
    <n v="34630.072999999997"/>
    <n v="0"/>
    <n v="34630.072999999997"/>
    <x v="0"/>
    <n v="34630.072999999997"/>
    <n v="0"/>
    <n v="1680.0480829999999"/>
    <m/>
  </r>
  <r>
    <x v="0"/>
    <x v="0"/>
    <x v="4"/>
    <x v="0"/>
    <x v="0"/>
    <x v="0"/>
    <x v="1"/>
    <x v="2"/>
    <x v="11"/>
    <x v="11"/>
    <n v="59473.337"/>
    <n v="0"/>
    <n v="59473.337"/>
    <x v="0"/>
    <n v="59473.337"/>
    <n v="0"/>
    <n v="27097.088357000001"/>
    <m/>
  </r>
  <r>
    <x v="0"/>
    <x v="0"/>
    <x v="4"/>
    <x v="0"/>
    <x v="0"/>
    <x v="0"/>
    <x v="1"/>
    <x v="2"/>
    <x v="14"/>
    <x v="13"/>
    <n v="190641.859"/>
    <n v="0"/>
    <n v="190641.859"/>
    <x v="0"/>
    <n v="190641.859"/>
    <n v="3736.9267730000001"/>
    <n v="37011.183102000003"/>
    <m/>
  </r>
  <r>
    <x v="0"/>
    <x v="0"/>
    <x v="4"/>
    <x v="0"/>
    <x v="1"/>
    <x v="0"/>
    <x v="1"/>
    <x v="2"/>
    <x v="0"/>
    <x v="0"/>
    <n v="96538.448999999993"/>
    <n v="0"/>
    <n v="96538.448999999993"/>
    <x v="0"/>
    <n v="96538.448999999993"/>
    <n v="7189.7923010000004"/>
    <n v="13326.474681"/>
    <m/>
  </r>
  <r>
    <x v="0"/>
    <x v="0"/>
    <x v="4"/>
    <x v="0"/>
    <x v="1"/>
    <x v="0"/>
    <x v="1"/>
    <x v="2"/>
    <x v="1"/>
    <x v="1"/>
    <n v="56499.226999999999"/>
    <n v="0"/>
    <n v="56499.226999999999"/>
    <x v="0"/>
    <n v="56499.226999999999"/>
    <n v="6759.2493299999996"/>
    <n v="6759.2493299999996"/>
    <m/>
  </r>
  <r>
    <x v="0"/>
    <x v="0"/>
    <x v="4"/>
    <x v="0"/>
    <x v="1"/>
    <x v="0"/>
    <x v="1"/>
    <x v="2"/>
    <x v="2"/>
    <x v="2"/>
    <n v="31008.678"/>
    <n v="0"/>
    <n v="31008.678"/>
    <x v="0"/>
    <n v="31008.678"/>
    <n v="429.36659800000001"/>
    <n v="6566.0489779999998"/>
    <m/>
  </r>
  <r>
    <x v="0"/>
    <x v="0"/>
    <x v="4"/>
    <x v="0"/>
    <x v="1"/>
    <x v="0"/>
    <x v="1"/>
    <x v="2"/>
    <x v="16"/>
    <x v="15"/>
    <n v="4.2759999999999998"/>
    <n v="0"/>
    <n v="4.2759999999999998"/>
    <x v="0"/>
    <n v="4.2759999999999998"/>
    <n v="1.1763729999999999"/>
    <n v="1.1763729999999999"/>
    <m/>
  </r>
  <r>
    <x v="0"/>
    <x v="0"/>
    <x v="4"/>
    <x v="0"/>
    <x v="1"/>
    <x v="0"/>
    <x v="1"/>
    <x v="2"/>
    <x v="15"/>
    <x v="14"/>
    <n v="9026.268"/>
    <n v="0"/>
    <n v="9026.268"/>
    <x v="0"/>
    <n v="9026.268"/>
    <n v="0"/>
    <n v="0"/>
    <m/>
  </r>
  <r>
    <x v="0"/>
    <x v="0"/>
    <x v="4"/>
    <x v="0"/>
    <x v="1"/>
    <x v="0"/>
    <x v="1"/>
    <x v="2"/>
    <x v="4"/>
    <x v="4"/>
    <n v="94103.41"/>
    <n v="0"/>
    <n v="94103.41"/>
    <x v="0"/>
    <n v="94103.41"/>
    <n v="957.87516400000004"/>
    <n v="46685.573810000002"/>
    <m/>
  </r>
  <r>
    <x v="0"/>
    <x v="0"/>
    <x v="4"/>
    <x v="0"/>
    <x v="1"/>
    <x v="0"/>
    <x v="1"/>
    <x v="2"/>
    <x v="5"/>
    <x v="5"/>
    <n v="94103.41"/>
    <n v="0"/>
    <n v="94103.41"/>
    <x v="0"/>
    <n v="94103.41"/>
    <n v="957.87516400000004"/>
    <n v="46685.573810000002"/>
    <m/>
  </r>
  <r>
    <x v="0"/>
    <x v="0"/>
    <x v="4"/>
    <x v="0"/>
    <x v="1"/>
    <x v="0"/>
    <x v="1"/>
    <x v="2"/>
    <x v="6"/>
    <x v="6"/>
    <n v="94103.41"/>
    <n v="0"/>
    <n v="94103.41"/>
    <x v="0"/>
    <n v="94103.41"/>
    <n v="957.87516400000004"/>
    <n v="46685.573810000002"/>
    <m/>
  </r>
  <r>
    <x v="0"/>
    <x v="0"/>
    <x v="4"/>
    <x v="0"/>
    <x v="1"/>
    <x v="0"/>
    <x v="1"/>
    <x v="2"/>
    <x v="9"/>
    <x v="9"/>
    <n v="34630.072999999997"/>
    <n v="0"/>
    <n v="34630.072999999997"/>
    <x v="0"/>
    <n v="34630.072999999997"/>
    <n v="71.830744999999993"/>
    <n v="9387.8717500000002"/>
    <m/>
  </r>
  <r>
    <x v="0"/>
    <x v="0"/>
    <x v="4"/>
    <x v="0"/>
    <x v="1"/>
    <x v="0"/>
    <x v="1"/>
    <x v="2"/>
    <x v="11"/>
    <x v="11"/>
    <n v="59473.337"/>
    <n v="0"/>
    <n v="59473.337"/>
    <x v="0"/>
    <n v="59473.337"/>
    <n v="886.04441899999995"/>
    <n v="37297.702060000003"/>
    <m/>
  </r>
  <r>
    <x v="0"/>
    <x v="0"/>
    <x v="4"/>
    <x v="0"/>
    <x v="1"/>
    <x v="0"/>
    <x v="1"/>
    <x v="2"/>
    <x v="14"/>
    <x v="13"/>
    <n v="190641.859"/>
    <n v="0"/>
    <n v="190641.859"/>
    <x v="0"/>
    <n v="190641.859"/>
    <n v="8147.6674650000004"/>
    <n v="60012.048491000001"/>
    <m/>
  </r>
  <r>
    <x v="0"/>
    <x v="0"/>
    <x v="4"/>
    <x v="0"/>
    <x v="2"/>
    <x v="1"/>
    <x v="1"/>
    <x v="2"/>
    <x v="0"/>
    <x v="0"/>
    <n v="96538.448999999993"/>
    <n v="5050.4291510000003"/>
    <n v="101588.878151"/>
    <x v="0"/>
    <n v="101588.878151"/>
    <n v="22554.10714"/>
    <n v="33169.128686999997"/>
    <m/>
  </r>
  <r>
    <x v="0"/>
    <x v="0"/>
    <x v="4"/>
    <x v="0"/>
    <x v="2"/>
    <x v="1"/>
    <x v="1"/>
    <x v="2"/>
    <x v="1"/>
    <x v="1"/>
    <n v="56499.226999999999"/>
    <n v="5050.4291510000003"/>
    <n v="61549.656151000003"/>
    <x v="0"/>
    <n v="61549.656151000003"/>
    <n v="11475.569761000001"/>
    <n v="11475.569761000001"/>
    <m/>
  </r>
  <r>
    <x v="0"/>
    <x v="0"/>
    <x v="4"/>
    <x v="0"/>
    <x v="2"/>
    <x v="1"/>
    <x v="1"/>
    <x v="2"/>
    <x v="2"/>
    <x v="2"/>
    <n v="31008.678"/>
    <n v="0"/>
    <n v="31008.678"/>
    <x v="0"/>
    <n v="31008.678"/>
    <n v="2313.9935799999998"/>
    <n v="12929.015127000001"/>
    <m/>
  </r>
  <r>
    <x v="0"/>
    <x v="0"/>
    <x v="4"/>
    <x v="0"/>
    <x v="2"/>
    <x v="1"/>
    <x v="1"/>
    <x v="2"/>
    <x v="16"/>
    <x v="15"/>
    <n v="4.2759999999999998"/>
    <n v="0"/>
    <n v="4.2759999999999998"/>
    <x v="0"/>
    <n v="4.2759999999999998"/>
    <n v="1.1763729999999999"/>
    <n v="1.1763729999999999"/>
    <m/>
  </r>
  <r>
    <x v="0"/>
    <x v="0"/>
    <x v="4"/>
    <x v="0"/>
    <x v="2"/>
    <x v="1"/>
    <x v="1"/>
    <x v="2"/>
    <x v="15"/>
    <x v="14"/>
    <n v="9026.268"/>
    <n v="0"/>
    <n v="9026.268"/>
    <x v="0"/>
    <n v="9026.268"/>
    <n v="8763.3674260000007"/>
    <n v="8763.3674260000007"/>
    <m/>
  </r>
  <r>
    <x v="0"/>
    <x v="0"/>
    <x v="4"/>
    <x v="0"/>
    <x v="2"/>
    <x v="1"/>
    <x v="1"/>
    <x v="2"/>
    <x v="4"/>
    <x v="4"/>
    <n v="94103.41"/>
    <n v="-5050.4291510000003"/>
    <n v="89052.980849"/>
    <x v="0"/>
    <n v="89052.980849"/>
    <n v="4951.0251609999996"/>
    <n v="50072.650941"/>
    <m/>
  </r>
  <r>
    <x v="0"/>
    <x v="0"/>
    <x v="4"/>
    <x v="0"/>
    <x v="2"/>
    <x v="1"/>
    <x v="1"/>
    <x v="2"/>
    <x v="5"/>
    <x v="5"/>
    <n v="94103.41"/>
    <n v="-5050.4291510000003"/>
    <n v="89052.980849"/>
    <x v="0"/>
    <n v="89052.980849"/>
    <n v="4951.0251609999996"/>
    <n v="50072.650941"/>
    <m/>
  </r>
  <r>
    <x v="0"/>
    <x v="0"/>
    <x v="4"/>
    <x v="0"/>
    <x v="2"/>
    <x v="1"/>
    <x v="1"/>
    <x v="2"/>
    <x v="6"/>
    <x v="6"/>
    <n v="94103.41"/>
    <n v="-5050.4291510000003"/>
    <n v="89052.980849"/>
    <x v="0"/>
    <n v="89052.980849"/>
    <n v="4951.0251609999996"/>
    <n v="50072.650941"/>
    <m/>
  </r>
  <r>
    <x v="0"/>
    <x v="0"/>
    <x v="4"/>
    <x v="0"/>
    <x v="2"/>
    <x v="1"/>
    <x v="1"/>
    <x v="2"/>
    <x v="9"/>
    <x v="9"/>
    <n v="34630.072999999997"/>
    <n v="-5050.4291510000003"/>
    <n v="29579.643849"/>
    <x v="0"/>
    <n v="29579.643849"/>
    <n v="836.79707900000005"/>
    <n v="11744.57526"/>
    <m/>
  </r>
  <r>
    <x v="0"/>
    <x v="0"/>
    <x v="4"/>
    <x v="0"/>
    <x v="2"/>
    <x v="1"/>
    <x v="1"/>
    <x v="2"/>
    <x v="11"/>
    <x v="11"/>
    <n v="59473.337"/>
    <n v="0"/>
    <n v="59473.337"/>
    <x v="0"/>
    <n v="59473.337"/>
    <n v="4114.2280819999996"/>
    <n v="38328.075681000002"/>
    <m/>
  </r>
  <r>
    <x v="0"/>
    <x v="0"/>
    <x v="4"/>
    <x v="0"/>
    <x v="2"/>
    <x v="1"/>
    <x v="1"/>
    <x v="2"/>
    <x v="14"/>
    <x v="13"/>
    <n v="190641.859"/>
    <n v="0"/>
    <n v="190641.859"/>
    <x v="0"/>
    <n v="190641.859"/>
    <n v="27505.132301000001"/>
    <n v="83241.779628000004"/>
    <m/>
  </r>
  <r>
    <x v="0"/>
    <x v="0"/>
    <x v="4"/>
    <x v="0"/>
    <x v="3"/>
    <x v="0"/>
    <x v="1"/>
    <x v="2"/>
    <x v="0"/>
    <x v="0"/>
    <n v="96538.448999999993"/>
    <n v="5050.4291510000003"/>
    <n v="101588.878151"/>
    <x v="0"/>
    <n v="101588.878151"/>
    <n v="27206.476903999999"/>
    <n v="40843.331389999999"/>
    <m/>
  </r>
  <r>
    <x v="0"/>
    <x v="0"/>
    <x v="4"/>
    <x v="0"/>
    <x v="3"/>
    <x v="0"/>
    <x v="1"/>
    <x v="2"/>
    <x v="1"/>
    <x v="1"/>
    <n v="56499.226999999999"/>
    <n v="5050.4291510000003"/>
    <n v="61549.656151000003"/>
    <x v="0"/>
    <n v="61549.656151000003"/>
    <n v="14442.466172"/>
    <n v="14442.466172"/>
    <m/>
  </r>
  <r>
    <x v="0"/>
    <x v="0"/>
    <x v="4"/>
    <x v="0"/>
    <x v="3"/>
    <x v="0"/>
    <x v="1"/>
    <x v="2"/>
    <x v="2"/>
    <x v="2"/>
    <n v="31008.678"/>
    <n v="0"/>
    <n v="31008.678"/>
    <x v="0"/>
    <n v="31008.678"/>
    <n v="3999.4669330000002"/>
    <n v="17636.321419"/>
    <m/>
  </r>
  <r>
    <x v="0"/>
    <x v="0"/>
    <x v="4"/>
    <x v="0"/>
    <x v="3"/>
    <x v="0"/>
    <x v="1"/>
    <x v="2"/>
    <x v="16"/>
    <x v="15"/>
    <n v="4.2759999999999998"/>
    <n v="0"/>
    <n v="4.2759999999999998"/>
    <x v="0"/>
    <n v="4.2759999999999998"/>
    <n v="1.1763729999999999"/>
    <n v="1.1763729999999999"/>
    <m/>
  </r>
  <r>
    <x v="0"/>
    <x v="0"/>
    <x v="4"/>
    <x v="0"/>
    <x v="3"/>
    <x v="0"/>
    <x v="1"/>
    <x v="2"/>
    <x v="15"/>
    <x v="14"/>
    <n v="9026.268"/>
    <n v="0"/>
    <n v="9026.268"/>
    <x v="0"/>
    <n v="9026.268"/>
    <n v="8763.3674260000007"/>
    <n v="8763.3674260000007"/>
    <m/>
  </r>
  <r>
    <x v="0"/>
    <x v="0"/>
    <x v="4"/>
    <x v="0"/>
    <x v="3"/>
    <x v="0"/>
    <x v="1"/>
    <x v="2"/>
    <x v="4"/>
    <x v="4"/>
    <n v="94103.41"/>
    <n v="-5050.4291510000003"/>
    <n v="89052.980849"/>
    <x v="0"/>
    <n v="89052.980849"/>
    <n v="10642.354926"/>
    <n v="59595.868812000001"/>
    <m/>
  </r>
  <r>
    <x v="0"/>
    <x v="0"/>
    <x v="4"/>
    <x v="0"/>
    <x v="3"/>
    <x v="0"/>
    <x v="1"/>
    <x v="2"/>
    <x v="5"/>
    <x v="5"/>
    <n v="94103.41"/>
    <n v="-5050.4291510000003"/>
    <n v="89052.980849"/>
    <x v="0"/>
    <n v="89052.980849"/>
    <n v="10642.354926"/>
    <n v="59595.868812000001"/>
    <m/>
  </r>
  <r>
    <x v="0"/>
    <x v="0"/>
    <x v="4"/>
    <x v="0"/>
    <x v="3"/>
    <x v="0"/>
    <x v="1"/>
    <x v="2"/>
    <x v="6"/>
    <x v="6"/>
    <n v="94103.41"/>
    <n v="-5050.4291510000003"/>
    <n v="89052.980849"/>
    <x v="0"/>
    <n v="89052.980849"/>
    <n v="10642.354926"/>
    <n v="59595.868812000001"/>
    <m/>
  </r>
  <r>
    <x v="0"/>
    <x v="0"/>
    <x v="4"/>
    <x v="0"/>
    <x v="3"/>
    <x v="0"/>
    <x v="1"/>
    <x v="2"/>
    <x v="9"/>
    <x v="9"/>
    <n v="34630.072999999997"/>
    <n v="-5050.4291510000003"/>
    <n v="29579.643849"/>
    <x v="0"/>
    <n v="29579.643849"/>
    <n v="2161.790606"/>
    <n v="16418.472997000001"/>
    <m/>
  </r>
  <r>
    <x v="0"/>
    <x v="0"/>
    <x v="4"/>
    <x v="0"/>
    <x v="3"/>
    <x v="0"/>
    <x v="1"/>
    <x v="2"/>
    <x v="11"/>
    <x v="11"/>
    <n v="59473.337"/>
    <n v="0"/>
    <n v="59473.337"/>
    <x v="0"/>
    <n v="59473.337"/>
    <n v="8480.5643199999995"/>
    <n v="43177.395815000003"/>
    <m/>
  </r>
  <r>
    <x v="0"/>
    <x v="0"/>
    <x v="4"/>
    <x v="0"/>
    <x v="3"/>
    <x v="0"/>
    <x v="1"/>
    <x v="2"/>
    <x v="14"/>
    <x v="13"/>
    <n v="190641.859"/>
    <n v="0"/>
    <n v="190641.859"/>
    <x v="0"/>
    <n v="190641.859"/>
    <n v="37848.831830000003"/>
    <n v="100439.20020200001"/>
    <m/>
  </r>
  <r>
    <x v="0"/>
    <x v="0"/>
    <x v="4"/>
    <x v="0"/>
    <x v="4"/>
    <x v="0"/>
    <x v="1"/>
    <x v="2"/>
    <x v="0"/>
    <x v="0"/>
    <n v="96538.448999999993"/>
    <n v="5050.4291510000003"/>
    <n v="101588.878151"/>
    <x v="0"/>
    <n v="101588.878151"/>
    <n v="34632.967055000001"/>
    <n v="53135.477657000003"/>
    <m/>
  </r>
  <r>
    <x v="0"/>
    <x v="0"/>
    <x v="4"/>
    <x v="0"/>
    <x v="4"/>
    <x v="0"/>
    <x v="1"/>
    <x v="2"/>
    <x v="1"/>
    <x v="1"/>
    <n v="56499.226999999999"/>
    <n v="5050.4291510000003"/>
    <n v="61549.656151000003"/>
    <x v="0"/>
    <n v="61549.656151000003"/>
    <n v="19087.005905000002"/>
    <n v="19087.005905000002"/>
    <m/>
  </r>
  <r>
    <x v="0"/>
    <x v="0"/>
    <x v="4"/>
    <x v="0"/>
    <x v="4"/>
    <x v="0"/>
    <x v="1"/>
    <x v="2"/>
    <x v="2"/>
    <x v="2"/>
    <n v="31008.678"/>
    <n v="0"/>
    <n v="31008.678"/>
    <x v="0"/>
    <n v="31008.678"/>
    <n v="6781.4173510000001"/>
    <n v="25283.927952999999"/>
    <m/>
  </r>
  <r>
    <x v="0"/>
    <x v="0"/>
    <x v="4"/>
    <x v="0"/>
    <x v="4"/>
    <x v="0"/>
    <x v="1"/>
    <x v="2"/>
    <x v="16"/>
    <x v="15"/>
    <n v="4.2759999999999998"/>
    <n v="0"/>
    <n v="4.2759999999999998"/>
    <x v="0"/>
    <n v="4.2759999999999998"/>
    <n v="1.1763729999999999"/>
    <n v="1.1763729999999999"/>
    <m/>
  </r>
  <r>
    <x v="0"/>
    <x v="0"/>
    <x v="4"/>
    <x v="0"/>
    <x v="4"/>
    <x v="0"/>
    <x v="1"/>
    <x v="2"/>
    <x v="15"/>
    <x v="14"/>
    <n v="9026.268"/>
    <n v="0"/>
    <n v="9026.268"/>
    <x v="0"/>
    <n v="9026.268"/>
    <n v="8763.3674260000007"/>
    <n v="8763.3674260000007"/>
    <m/>
  </r>
  <r>
    <x v="0"/>
    <x v="0"/>
    <x v="4"/>
    <x v="0"/>
    <x v="4"/>
    <x v="0"/>
    <x v="1"/>
    <x v="2"/>
    <x v="4"/>
    <x v="4"/>
    <n v="94103.41"/>
    <n v="-5050.4291510000003"/>
    <n v="89052.980849"/>
    <x v="0"/>
    <n v="89052.980849"/>
    <n v="16910.499005000001"/>
    <n v="62880.102588000002"/>
    <m/>
  </r>
  <r>
    <x v="0"/>
    <x v="0"/>
    <x v="4"/>
    <x v="0"/>
    <x v="4"/>
    <x v="0"/>
    <x v="1"/>
    <x v="2"/>
    <x v="5"/>
    <x v="5"/>
    <n v="94103.41"/>
    <n v="-5050.4291510000003"/>
    <n v="89052.980849"/>
    <x v="0"/>
    <n v="89052.980849"/>
    <n v="16910.499005000001"/>
    <n v="62880.102588000002"/>
    <m/>
  </r>
  <r>
    <x v="0"/>
    <x v="0"/>
    <x v="4"/>
    <x v="0"/>
    <x v="4"/>
    <x v="0"/>
    <x v="1"/>
    <x v="2"/>
    <x v="6"/>
    <x v="6"/>
    <n v="94103.41"/>
    <n v="-5050.4291510000003"/>
    <n v="89052.980849"/>
    <x v="0"/>
    <n v="89052.980849"/>
    <n v="16910.499005000001"/>
    <n v="62880.102588000002"/>
    <m/>
  </r>
  <r>
    <x v="0"/>
    <x v="0"/>
    <x v="4"/>
    <x v="0"/>
    <x v="4"/>
    <x v="0"/>
    <x v="1"/>
    <x v="2"/>
    <x v="9"/>
    <x v="9"/>
    <n v="34630.072999999997"/>
    <n v="-5050.4291510000003"/>
    <n v="29579.643849"/>
    <x v="0"/>
    <n v="29579.643849"/>
    <n v="4569.4950289999997"/>
    <n v="17710.761567000001"/>
    <m/>
  </r>
  <r>
    <x v="0"/>
    <x v="0"/>
    <x v="4"/>
    <x v="0"/>
    <x v="4"/>
    <x v="0"/>
    <x v="1"/>
    <x v="2"/>
    <x v="11"/>
    <x v="11"/>
    <n v="59473.337"/>
    <n v="0"/>
    <n v="59473.337"/>
    <x v="0"/>
    <n v="59473.337"/>
    <n v="12341.003976"/>
    <n v="45169.341021"/>
    <m/>
  </r>
  <r>
    <x v="0"/>
    <x v="0"/>
    <x v="4"/>
    <x v="0"/>
    <x v="4"/>
    <x v="0"/>
    <x v="1"/>
    <x v="2"/>
    <x v="14"/>
    <x v="13"/>
    <n v="190641.859"/>
    <n v="0"/>
    <n v="190641.859"/>
    <x v="0"/>
    <n v="190641.859"/>
    <n v="51543.466059999999"/>
    <n v="116015.580245"/>
    <m/>
  </r>
  <r>
    <x v="0"/>
    <x v="0"/>
    <x v="4"/>
    <x v="0"/>
    <x v="5"/>
    <x v="2"/>
    <x v="1"/>
    <x v="2"/>
    <x v="0"/>
    <x v="0"/>
    <n v="96538.448999999993"/>
    <n v="5050.4291510000003"/>
    <n v="101588.878151"/>
    <x v="0"/>
    <n v="101588.878151"/>
    <n v="43432.413253999999"/>
    <n v="62083.716929000002"/>
    <m/>
  </r>
  <r>
    <x v="0"/>
    <x v="0"/>
    <x v="4"/>
    <x v="0"/>
    <x v="5"/>
    <x v="2"/>
    <x v="1"/>
    <x v="2"/>
    <x v="1"/>
    <x v="1"/>
    <n v="56499.226999999999"/>
    <n v="4551.906653"/>
    <n v="61051.133652999997"/>
    <x v="0"/>
    <n v="61051.133652999997"/>
    <n v="26092.147765000002"/>
    <n v="26092.147765000002"/>
    <m/>
  </r>
  <r>
    <x v="0"/>
    <x v="0"/>
    <x v="4"/>
    <x v="0"/>
    <x v="5"/>
    <x v="2"/>
    <x v="1"/>
    <x v="2"/>
    <x v="2"/>
    <x v="2"/>
    <n v="31008.678"/>
    <n v="761.42307200000005"/>
    <n v="31770.101072000001"/>
    <x v="0"/>
    <n v="31770.101072000001"/>
    <n v="8574.4406899999994"/>
    <n v="27225.744364999999"/>
    <m/>
  </r>
  <r>
    <x v="0"/>
    <x v="0"/>
    <x v="4"/>
    <x v="0"/>
    <x v="5"/>
    <x v="2"/>
    <x v="1"/>
    <x v="2"/>
    <x v="16"/>
    <x v="15"/>
    <n v="4.2759999999999998"/>
    <n v="0"/>
    <n v="4.2759999999999998"/>
    <x v="0"/>
    <n v="4.2759999999999998"/>
    <n v="2.457373"/>
    <n v="2.457373"/>
    <m/>
  </r>
  <r>
    <x v="0"/>
    <x v="0"/>
    <x v="4"/>
    <x v="0"/>
    <x v="5"/>
    <x v="2"/>
    <x v="1"/>
    <x v="2"/>
    <x v="15"/>
    <x v="14"/>
    <n v="9026.268"/>
    <n v="-262.90057400000001"/>
    <n v="8763.3674260000007"/>
    <x v="0"/>
    <n v="8763.3674260000007"/>
    <n v="8763.3674260000007"/>
    <n v="8763.3674260000007"/>
    <m/>
  </r>
  <r>
    <x v="0"/>
    <x v="0"/>
    <x v="4"/>
    <x v="0"/>
    <x v="5"/>
    <x v="2"/>
    <x v="1"/>
    <x v="2"/>
    <x v="4"/>
    <x v="4"/>
    <n v="94103.41"/>
    <n v="-5050.4291510000003"/>
    <n v="89052.980849"/>
    <x v="0"/>
    <n v="89052.980849"/>
    <n v="22523.782931999998"/>
    <n v="64016.186814000001"/>
    <m/>
  </r>
  <r>
    <x v="0"/>
    <x v="0"/>
    <x v="4"/>
    <x v="0"/>
    <x v="5"/>
    <x v="2"/>
    <x v="1"/>
    <x v="2"/>
    <x v="5"/>
    <x v="5"/>
    <n v="94103.41"/>
    <n v="-5050.4291510000003"/>
    <n v="89052.980849"/>
    <x v="0"/>
    <n v="89052.980849"/>
    <n v="22523.782931999998"/>
    <n v="64016.186814000001"/>
    <m/>
  </r>
  <r>
    <x v="0"/>
    <x v="0"/>
    <x v="4"/>
    <x v="0"/>
    <x v="5"/>
    <x v="2"/>
    <x v="1"/>
    <x v="2"/>
    <x v="6"/>
    <x v="6"/>
    <n v="94103.41"/>
    <n v="-5050.4291510000003"/>
    <n v="89052.980849"/>
    <x v="0"/>
    <n v="89052.980849"/>
    <n v="22523.782931999998"/>
    <n v="64016.186814000001"/>
    <m/>
  </r>
  <r>
    <x v="0"/>
    <x v="0"/>
    <x v="4"/>
    <x v="0"/>
    <x v="5"/>
    <x v="2"/>
    <x v="1"/>
    <x v="2"/>
    <x v="9"/>
    <x v="9"/>
    <n v="34630.072999999997"/>
    <n v="-5275.4291510000003"/>
    <n v="29354.643849"/>
    <x v="0"/>
    <n v="29354.643849"/>
    <n v="5976.4131520000001"/>
    <n v="17979.085047"/>
    <m/>
  </r>
  <r>
    <x v="0"/>
    <x v="0"/>
    <x v="4"/>
    <x v="0"/>
    <x v="5"/>
    <x v="2"/>
    <x v="1"/>
    <x v="2"/>
    <x v="11"/>
    <x v="11"/>
    <n v="59473.337"/>
    <n v="225"/>
    <n v="59698.337"/>
    <x v="0"/>
    <n v="59698.337"/>
    <n v="16547.369780000001"/>
    <n v="46037.101767"/>
    <m/>
  </r>
  <r>
    <x v="0"/>
    <x v="0"/>
    <x v="4"/>
    <x v="0"/>
    <x v="5"/>
    <x v="2"/>
    <x v="1"/>
    <x v="2"/>
    <x v="14"/>
    <x v="13"/>
    <n v="190641.859"/>
    <n v="0"/>
    <n v="190641.859"/>
    <x v="0"/>
    <n v="190641.859"/>
    <n v="65956.196186000001"/>
    <n v="126099.903743"/>
    <m/>
  </r>
  <r>
    <x v="0"/>
    <x v="0"/>
    <x v="4"/>
    <x v="0"/>
    <x v="6"/>
    <x v="0"/>
    <x v="1"/>
    <x v="2"/>
    <x v="0"/>
    <x v="0"/>
    <n v="96538.448999999993"/>
    <n v="5050.4291510000003"/>
    <n v="101588.878151"/>
    <x v="0"/>
    <n v="101588.878151"/>
    <n v="49851.336033"/>
    <n v="67474.571547"/>
    <m/>
  </r>
  <r>
    <x v="0"/>
    <x v="0"/>
    <x v="4"/>
    <x v="0"/>
    <x v="6"/>
    <x v="0"/>
    <x v="1"/>
    <x v="2"/>
    <x v="1"/>
    <x v="1"/>
    <n v="56499.226999999999"/>
    <n v="4551.906653"/>
    <n v="61051.133652999997"/>
    <x v="0"/>
    <n v="61051.133652999997"/>
    <n v="29583.159026000001"/>
    <n v="29583.159026000001"/>
    <m/>
  </r>
  <r>
    <x v="0"/>
    <x v="0"/>
    <x v="4"/>
    <x v="0"/>
    <x v="6"/>
    <x v="0"/>
    <x v="1"/>
    <x v="2"/>
    <x v="2"/>
    <x v="2"/>
    <n v="31008.678"/>
    <n v="761.42307200000005"/>
    <n v="31770.101072000001"/>
    <x v="0"/>
    <n v="31770.101072000001"/>
    <n v="11502.352208"/>
    <n v="29125.587722"/>
    <m/>
  </r>
  <r>
    <x v="0"/>
    <x v="0"/>
    <x v="4"/>
    <x v="0"/>
    <x v="6"/>
    <x v="0"/>
    <x v="1"/>
    <x v="2"/>
    <x v="16"/>
    <x v="15"/>
    <n v="4.2759999999999998"/>
    <n v="0"/>
    <n v="4.2759999999999998"/>
    <x v="0"/>
    <n v="4.2759999999999998"/>
    <n v="2.457373"/>
    <n v="2.457373"/>
    <m/>
  </r>
  <r>
    <x v="0"/>
    <x v="0"/>
    <x v="4"/>
    <x v="0"/>
    <x v="6"/>
    <x v="0"/>
    <x v="1"/>
    <x v="2"/>
    <x v="15"/>
    <x v="14"/>
    <n v="9026.268"/>
    <n v="-262.90057400000001"/>
    <n v="8763.3674260000007"/>
    <x v="0"/>
    <n v="8763.3674260000007"/>
    <n v="8763.3674260000007"/>
    <n v="8763.3674260000007"/>
    <m/>
  </r>
  <r>
    <x v="0"/>
    <x v="0"/>
    <x v="4"/>
    <x v="0"/>
    <x v="6"/>
    <x v="0"/>
    <x v="1"/>
    <x v="2"/>
    <x v="4"/>
    <x v="4"/>
    <n v="94103.41"/>
    <n v="-5050.4291510000003"/>
    <n v="89052.980849"/>
    <x v="0"/>
    <n v="89052.980849"/>
    <n v="29564.554005000002"/>
    <n v="71740.394249000004"/>
    <m/>
  </r>
  <r>
    <x v="0"/>
    <x v="0"/>
    <x v="4"/>
    <x v="0"/>
    <x v="6"/>
    <x v="0"/>
    <x v="1"/>
    <x v="2"/>
    <x v="5"/>
    <x v="5"/>
    <n v="94103.41"/>
    <n v="-5050.4291510000003"/>
    <n v="89052.980849"/>
    <x v="0"/>
    <n v="89052.980849"/>
    <n v="29564.554005000002"/>
    <n v="71740.394249000004"/>
    <m/>
  </r>
  <r>
    <x v="0"/>
    <x v="0"/>
    <x v="4"/>
    <x v="0"/>
    <x v="6"/>
    <x v="0"/>
    <x v="1"/>
    <x v="2"/>
    <x v="6"/>
    <x v="6"/>
    <n v="94103.41"/>
    <n v="-5050.4291510000003"/>
    <n v="89052.980849"/>
    <x v="0"/>
    <n v="89052.980849"/>
    <n v="29564.554005000002"/>
    <n v="71740.394249000004"/>
    <m/>
  </r>
  <r>
    <x v="0"/>
    <x v="0"/>
    <x v="4"/>
    <x v="0"/>
    <x v="6"/>
    <x v="0"/>
    <x v="1"/>
    <x v="2"/>
    <x v="9"/>
    <x v="9"/>
    <n v="34630.072999999997"/>
    <n v="-5275.4291510000003"/>
    <n v="29354.643849"/>
    <x v="0"/>
    <n v="29354.643849"/>
    <n v="8316.300894"/>
    <n v="19472.974736"/>
    <m/>
  </r>
  <r>
    <x v="0"/>
    <x v="0"/>
    <x v="4"/>
    <x v="0"/>
    <x v="6"/>
    <x v="0"/>
    <x v="1"/>
    <x v="2"/>
    <x v="11"/>
    <x v="11"/>
    <n v="59473.337"/>
    <n v="225"/>
    <n v="59698.337"/>
    <x v="0"/>
    <n v="59698.337"/>
    <n v="21248.253111000002"/>
    <n v="52267.419513000001"/>
    <m/>
  </r>
  <r>
    <x v="0"/>
    <x v="0"/>
    <x v="4"/>
    <x v="0"/>
    <x v="6"/>
    <x v="0"/>
    <x v="1"/>
    <x v="2"/>
    <x v="14"/>
    <x v="13"/>
    <n v="190641.859"/>
    <n v="0"/>
    <n v="190641.859"/>
    <x v="0"/>
    <n v="190641.859"/>
    <n v="79415.890037999998"/>
    <n v="139214.965796"/>
    <m/>
  </r>
  <r>
    <x v="0"/>
    <x v="0"/>
    <x v="4"/>
    <x v="0"/>
    <x v="7"/>
    <x v="0"/>
    <x v="1"/>
    <x v="2"/>
    <x v="0"/>
    <x v="0"/>
    <n v="96538.448999999993"/>
    <n v="5050.4291510000003"/>
    <n v="101588.878151"/>
    <x v="0"/>
    <n v="101588.878151"/>
    <n v="55456.308375000001"/>
    <n v="70808.194808"/>
    <m/>
  </r>
  <r>
    <x v="0"/>
    <x v="0"/>
    <x v="4"/>
    <x v="0"/>
    <x v="7"/>
    <x v="0"/>
    <x v="1"/>
    <x v="2"/>
    <x v="1"/>
    <x v="1"/>
    <n v="56499.226999999999"/>
    <n v="4551.906653"/>
    <n v="61051.133652999997"/>
    <x v="0"/>
    <n v="61051.133652999997"/>
    <n v="32231.248763"/>
    <n v="32231.248763"/>
    <m/>
  </r>
  <r>
    <x v="0"/>
    <x v="0"/>
    <x v="4"/>
    <x v="0"/>
    <x v="7"/>
    <x v="0"/>
    <x v="1"/>
    <x v="2"/>
    <x v="2"/>
    <x v="2"/>
    <n v="31008.678"/>
    <n v="761.42307200000005"/>
    <n v="31770.101072000001"/>
    <x v="0"/>
    <n v="31770.101072000001"/>
    <n v="14459.234812999999"/>
    <n v="29811.121245999999"/>
    <m/>
  </r>
  <r>
    <x v="0"/>
    <x v="0"/>
    <x v="4"/>
    <x v="0"/>
    <x v="7"/>
    <x v="0"/>
    <x v="1"/>
    <x v="2"/>
    <x v="16"/>
    <x v="15"/>
    <n v="4.2759999999999998"/>
    <n v="0"/>
    <n v="4.2759999999999998"/>
    <x v="0"/>
    <n v="4.2759999999999998"/>
    <n v="2.457373"/>
    <n v="2.457373"/>
    <m/>
  </r>
  <r>
    <x v="0"/>
    <x v="0"/>
    <x v="4"/>
    <x v="0"/>
    <x v="7"/>
    <x v="0"/>
    <x v="1"/>
    <x v="2"/>
    <x v="15"/>
    <x v="14"/>
    <n v="9026.268"/>
    <n v="-262.90057400000001"/>
    <n v="8763.3674260000007"/>
    <x v="0"/>
    <n v="8763.3674260000007"/>
    <n v="8763.3674260000007"/>
    <n v="8763.3674260000007"/>
    <m/>
  </r>
  <r>
    <x v="0"/>
    <x v="0"/>
    <x v="4"/>
    <x v="0"/>
    <x v="7"/>
    <x v="0"/>
    <x v="1"/>
    <x v="2"/>
    <x v="4"/>
    <x v="4"/>
    <n v="94103.41"/>
    <n v="-5050.4291510000003"/>
    <n v="89052.980849"/>
    <x v="0"/>
    <n v="89052.980849"/>
    <n v="37363.523557"/>
    <n v="74354.226897"/>
    <m/>
  </r>
  <r>
    <x v="0"/>
    <x v="0"/>
    <x v="4"/>
    <x v="0"/>
    <x v="7"/>
    <x v="0"/>
    <x v="1"/>
    <x v="2"/>
    <x v="5"/>
    <x v="5"/>
    <n v="94103.41"/>
    <n v="-5050.4291510000003"/>
    <n v="89052.980849"/>
    <x v="0"/>
    <n v="89052.980849"/>
    <n v="37363.523557"/>
    <n v="74354.226897"/>
    <m/>
  </r>
  <r>
    <x v="0"/>
    <x v="0"/>
    <x v="4"/>
    <x v="0"/>
    <x v="7"/>
    <x v="0"/>
    <x v="1"/>
    <x v="2"/>
    <x v="6"/>
    <x v="6"/>
    <n v="94103.41"/>
    <n v="-5050.4291510000003"/>
    <n v="89052.980849"/>
    <x v="0"/>
    <n v="89052.980849"/>
    <n v="37363.523557"/>
    <n v="74354.226897"/>
    <m/>
  </r>
  <r>
    <x v="0"/>
    <x v="0"/>
    <x v="4"/>
    <x v="0"/>
    <x v="7"/>
    <x v="0"/>
    <x v="1"/>
    <x v="2"/>
    <x v="9"/>
    <x v="9"/>
    <n v="34630.072999999997"/>
    <n v="-5275.4291510000003"/>
    <n v="29354.643849"/>
    <x v="0"/>
    <n v="29354.643849"/>
    <n v="11349.191923"/>
    <n v="21120.949085"/>
    <m/>
  </r>
  <r>
    <x v="0"/>
    <x v="0"/>
    <x v="4"/>
    <x v="0"/>
    <x v="7"/>
    <x v="0"/>
    <x v="1"/>
    <x v="2"/>
    <x v="11"/>
    <x v="11"/>
    <n v="59473.337"/>
    <n v="225"/>
    <n v="59698.337"/>
    <x v="0"/>
    <n v="59698.337"/>
    <n v="26014.331633999998"/>
    <n v="53233.277812"/>
    <m/>
  </r>
  <r>
    <x v="0"/>
    <x v="0"/>
    <x v="4"/>
    <x v="0"/>
    <x v="7"/>
    <x v="0"/>
    <x v="1"/>
    <x v="2"/>
    <x v="14"/>
    <x v="13"/>
    <n v="190641.859"/>
    <n v="0"/>
    <n v="190641.859"/>
    <x v="0"/>
    <n v="190641.859"/>
    <n v="92819.831932000001"/>
    <n v="145162.42170499999"/>
    <m/>
  </r>
  <r>
    <x v="0"/>
    <x v="0"/>
    <x v="5"/>
    <x v="0"/>
    <x v="0"/>
    <x v="0"/>
    <x v="1"/>
    <x v="1"/>
    <x v="0"/>
    <x v="0"/>
    <n v="20806.235000000001"/>
    <n v="0"/>
    <n v="20806.235000000001"/>
    <x v="0"/>
    <n v="20806.235000000001"/>
    <n v="525.64343599999995"/>
    <n v="3319.1958009999998"/>
    <m/>
  </r>
  <r>
    <x v="0"/>
    <x v="0"/>
    <x v="5"/>
    <x v="0"/>
    <x v="0"/>
    <x v="0"/>
    <x v="1"/>
    <x v="1"/>
    <x v="1"/>
    <x v="1"/>
    <n v="11746.554"/>
    <n v="0"/>
    <n v="11746.554"/>
    <x v="0"/>
    <n v="11746.554"/>
    <n v="522.89786600000002"/>
    <n v="732.37086599999998"/>
    <m/>
  </r>
  <r>
    <x v="0"/>
    <x v="0"/>
    <x v="5"/>
    <x v="0"/>
    <x v="0"/>
    <x v="0"/>
    <x v="1"/>
    <x v="1"/>
    <x v="2"/>
    <x v="2"/>
    <n v="9058.6810000000005"/>
    <n v="0"/>
    <n v="9058.6810000000005"/>
    <x v="0"/>
    <n v="9058.6810000000005"/>
    <n v="2.7455699999999998"/>
    <n v="2586.8249350000001"/>
    <m/>
  </r>
  <r>
    <x v="0"/>
    <x v="0"/>
    <x v="5"/>
    <x v="0"/>
    <x v="0"/>
    <x v="0"/>
    <x v="1"/>
    <x v="1"/>
    <x v="16"/>
    <x v="15"/>
    <n v="1"/>
    <n v="0"/>
    <n v="1"/>
    <x v="0"/>
    <n v="1"/>
    <n v="0"/>
    <n v="0"/>
    <m/>
  </r>
  <r>
    <x v="0"/>
    <x v="0"/>
    <x v="5"/>
    <x v="0"/>
    <x v="0"/>
    <x v="0"/>
    <x v="1"/>
    <x v="1"/>
    <x v="4"/>
    <x v="4"/>
    <n v="1881.819"/>
    <n v="0"/>
    <n v="1881.819"/>
    <x v="0"/>
    <n v="1881.819"/>
    <n v="0"/>
    <n v="71.5"/>
    <m/>
  </r>
  <r>
    <x v="0"/>
    <x v="0"/>
    <x v="5"/>
    <x v="0"/>
    <x v="0"/>
    <x v="0"/>
    <x v="1"/>
    <x v="1"/>
    <x v="5"/>
    <x v="5"/>
    <n v="1881.819"/>
    <n v="0"/>
    <n v="1881.819"/>
    <x v="0"/>
    <n v="1881.819"/>
    <n v="0"/>
    <n v="71.5"/>
    <m/>
  </r>
  <r>
    <x v="0"/>
    <x v="0"/>
    <x v="5"/>
    <x v="0"/>
    <x v="0"/>
    <x v="0"/>
    <x v="1"/>
    <x v="1"/>
    <x v="6"/>
    <x v="6"/>
    <n v="1881.819"/>
    <n v="0"/>
    <n v="1881.819"/>
    <x v="0"/>
    <n v="1881.819"/>
    <n v="0"/>
    <n v="71.5"/>
    <m/>
  </r>
  <r>
    <x v="0"/>
    <x v="0"/>
    <x v="5"/>
    <x v="0"/>
    <x v="0"/>
    <x v="0"/>
    <x v="1"/>
    <x v="1"/>
    <x v="11"/>
    <x v="11"/>
    <n v="1881.819"/>
    <n v="0"/>
    <n v="1881.819"/>
    <x v="0"/>
    <n v="1881.819"/>
    <n v="0"/>
    <n v="71.5"/>
    <m/>
  </r>
  <r>
    <x v="0"/>
    <x v="0"/>
    <x v="5"/>
    <x v="0"/>
    <x v="0"/>
    <x v="0"/>
    <x v="1"/>
    <x v="1"/>
    <x v="14"/>
    <x v="13"/>
    <n v="22688.054"/>
    <n v="0"/>
    <n v="22688.054"/>
    <x v="0"/>
    <n v="22688.054"/>
    <n v="525.64343599999995"/>
    <n v="3390.6958009999998"/>
    <m/>
  </r>
  <r>
    <x v="0"/>
    <x v="0"/>
    <x v="5"/>
    <x v="0"/>
    <x v="1"/>
    <x v="0"/>
    <x v="1"/>
    <x v="1"/>
    <x v="0"/>
    <x v="0"/>
    <n v="20806.235000000001"/>
    <n v="0"/>
    <n v="20806.235000000001"/>
    <x v="0"/>
    <n v="20806.235000000001"/>
    <n v="1309.5805009999999"/>
    <n v="6069.8804149999996"/>
    <m/>
  </r>
  <r>
    <x v="0"/>
    <x v="0"/>
    <x v="5"/>
    <x v="0"/>
    <x v="1"/>
    <x v="0"/>
    <x v="1"/>
    <x v="1"/>
    <x v="1"/>
    <x v="1"/>
    <n v="11746.554"/>
    <n v="0"/>
    <n v="11746.554"/>
    <x v="0"/>
    <n v="11746.554"/>
    <n v="1237.3741150000001"/>
    <n v="1453.4384150000001"/>
    <m/>
  </r>
  <r>
    <x v="0"/>
    <x v="0"/>
    <x v="5"/>
    <x v="0"/>
    <x v="1"/>
    <x v="0"/>
    <x v="1"/>
    <x v="1"/>
    <x v="2"/>
    <x v="2"/>
    <n v="9058.6810000000005"/>
    <n v="0"/>
    <n v="9058.6810000000005"/>
    <x v="0"/>
    <n v="9058.6810000000005"/>
    <n v="72.206385999999995"/>
    <n v="4616.442"/>
    <m/>
  </r>
  <r>
    <x v="0"/>
    <x v="0"/>
    <x v="5"/>
    <x v="0"/>
    <x v="1"/>
    <x v="0"/>
    <x v="1"/>
    <x v="1"/>
    <x v="16"/>
    <x v="15"/>
    <n v="1"/>
    <n v="0"/>
    <n v="1"/>
    <x v="0"/>
    <n v="1"/>
    <n v="0"/>
    <n v="0"/>
    <m/>
  </r>
  <r>
    <x v="0"/>
    <x v="0"/>
    <x v="5"/>
    <x v="0"/>
    <x v="1"/>
    <x v="0"/>
    <x v="1"/>
    <x v="1"/>
    <x v="4"/>
    <x v="4"/>
    <n v="1881.819"/>
    <n v="0"/>
    <n v="1881.819"/>
    <x v="0"/>
    <n v="1881.819"/>
    <n v="0.43333300000000002"/>
    <n v="984.24056499999995"/>
    <m/>
  </r>
  <r>
    <x v="0"/>
    <x v="0"/>
    <x v="5"/>
    <x v="0"/>
    <x v="1"/>
    <x v="0"/>
    <x v="1"/>
    <x v="1"/>
    <x v="5"/>
    <x v="5"/>
    <n v="1881.819"/>
    <n v="0"/>
    <n v="1881.819"/>
    <x v="0"/>
    <n v="1881.819"/>
    <n v="0.43333300000000002"/>
    <n v="984.24056499999995"/>
    <m/>
  </r>
  <r>
    <x v="0"/>
    <x v="0"/>
    <x v="5"/>
    <x v="0"/>
    <x v="1"/>
    <x v="0"/>
    <x v="1"/>
    <x v="1"/>
    <x v="6"/>
    <x v="6"/>
    <n v="1881.819"/>
    <n v="0"/>
    <n v="1881.819"/>
    <x v="0"/>
    <n v="1881.819"/>
    <n v="0.43333300000000002"/>
    <n v="984.24056499999995"/>
    <m/>
  </r>
  <r>
    <x v="0"/>
    <x v="0"/>
    <x v="5"/>
    <x v="0"/>
    <x v="1"/>
    <x v="0"/>
    <x v="1"/>
    <x v="1"/>
    <x v="11"/>
    <x v="11"/>
    <n v="1881.819"/>
    <n v="0"/>
    <n v="1881.819"/>
    <x v="0"/>
    <n v="1881.819"/>
    <n v="0.43333300000000002"/>
    <n v="984.24056499999995"/>
    <m/>
  </r>
  <r>
    <x v="0"/>
    <x v="0"/>
    <x v="5"/>
    <x v="0"/>
    <x v="1"/>
    <x v="0"/>
    <x v="1"/>
    <x v="1"/>
    <x v="14"/>
    <x v="13"/>
    <n v="22688.054"/>
    <n v="0"/>
    <n v="22688.054"/>
    <x v="0"/>
    <n v="22688.054"/>
    <n v="1310.0138340000001"/>
    <n v="7054.1209799999997"/>
    <m/>
  </r>
  <r>
    <x v="0"/>
    <x v="0"/>
    <x v="5"/>
    <x v="0"/>
    <x v="2"/>
    <x v="1"/>
    <x v="1"/>
    <x v="1"/>
    <x v="0"/>
    <x v="0"/>
    <n v="20806.235000000001"/>
    <n v="0"/>
    <n v="20806.235000000001"/>
    <x v="0"/>
    <n v="20806.235000000001"/>
    <n v="2615.491043"/>
    <n v="7575.0176140000003"/>
    <m/>
  </r>
  <r>
    <x v="0"/>
    <x v="0"/>
    <x v="5"/>
    <x v="0"/>
    <x v="2"/>
    <x v="1"/>
    <x v="1"/>
    <x v="1"/>
    <x v="1"/>
    <x v="1"/>
    <n v="11746.554"/>
    <n v="0"/>
    <n v="11746.554"/>
    <x v="0"/>
    <n v="11746.554"/>
    <n v="1958.0439040000001"/>
    <n v="2007.185612"/>
    <m/>
  </r>
  <r>
    <x v="0"/>
    <x v="0"/>
    <x v="5"/>
    <x v="0"/>
    <x v="2"/>
    <x v="1"/>
    <x v="1"/>
    <x v="1"/>
    <x v="2"/>
    <x v="2"/>
    <n v="9058.6810000000005"/>
    <n v="0"/>
    <n v="9058.6810000000005"/>
    <x v="0"/>
    <n v="9058.6810000000005"/>
    <n v="657.44713899999999"/>
    <n v="5567.8320020000001"/>
    <m/>
  </r>
  <r>
    <x v="0"/>
    <x v="0"/>
    <x v="5"/>
    <x v="0"/>
    <x v="2"/>
    <x v="1"/>
    <x v="1"/>
    <x v="1"/>
    <x v="16"/>
    <x v="15"/>
    <n v="1"/>
    <n v="0"/>
    <n v="1"/>
    <x v="0"/>
    <n v="1"/>
    <n v="0"/>
    <n v="0"/>
    <m/>
  </r>
  <r>
    <x v="0"/>
    <x v="0"/>
    <x v="5"/>
    <x v="0"/>
    <x v="2"/>
    <x v="1"/>
    <x v="1"/>
    <x v="1"/>
    <x v="4"/>
    <x v="4"/>
    <n v="1881.819"/>
    <n v="0"/>
    <n v="1881.819"/>
    <x v="0"/>
    <n v="1881.819"/>
    <n v="50.124979000000003"/>
    <n v="1302.923708"/>
    <m/>
  </r>
  <r>
    <x v="0"/>
    <x v="0"/>
    <x v="5"/>
    <x v="0"/>
    <x v="2"/>
    <x v="1"/>
    <x v="1"/>
    <x v="1"/>
    <x v="5"/>
    <x v="5"/>
    <n v="1881.819"/>
    <n v="0"/>
    <n v="1881.819"/>
    <x v="0"/>
    <n v="1881.819"/>
    <n v="50.124979000000003"/>
    <n v="1302.923708"/>
    <m/>
  </r>
  <r>
    <x v="0"/>
    <x v="0"/>
    <x v="5"/>
    <x v="0"/>
    <x v="2"/>
    <x v="1"/>
    <x v="1"/>
    <x v="1"/>
    <x v="6"/>
    <x v="6"/>
    <n v="1881.819"/>
    <n v="0"/>
    <n v="1881.819"/>
    <x v="0"/>
    <n v="1881.819"/>
    <n v="50.124979000000003"/>
    <n v="1302.923708"/>
    <m/>
  </r>
  <r>
    <x v="0"/>
    <x v="0"/>
    <x v="5"/>
    <x v="0"/>
    <x v="2"/>
    <x v="1"/>
    <x v="1"/>
    <x v="1"/>
    <x v="11"/>
    <x v="11"/>
    <n v="1881.819"/>
    <n v="0"/>
    <n v="1881.819"/>
    <x v="0"/>
    <n v="1881.819"/>
    <n v="50.124979000000003"/>
    <n v="1302.923708"/>
    <m/>
  </r>
  <r>
    <x v="0"/>
    <x v="0"/>
    <x v="5"/>
    <x v="0"/>
    <x v="2"/>
    <x v="1"/>
    <x v="1"/>
    <x v="1"/>
    <x v="14"/>
    <x v="13"/>
    <n v="22688.054"/>
    <n v="0"/>
    <n v="22688.054"/>
    <x v="0"/>
    <n v="22688.054"/>
    <n v="2665.6160220000002"/>
    <n v="8877.9413220000006"/>
    <m/>
  </r>
  <r>
    <x v="0"/>
    <x v="0"/>
    <x v="5"/>
    <x v="0"/>
    <x v="3"/>
    <x v="0"/>
    <x v="1"/>
    <x v="1"/>
    <x v="0"/>
    <x v="0"/>
    <n v="20806.235000000001"/>
    <n v="0"/>
    <n v="20806.235000000001"/>
    <x v="0"/>
    <n v="20806.235000000001"/>
    <n v="4099.0310129999998"/>
    <n v="8377.3079560000006"/>
    <m/>
  </r>
  <r>
    <x v="0"/>
    <x v="0"/>
    <x v="5"/>
    <x v="0"/>
    <x v="3"/>
    <x v="0"/>
    <x v="1"/>
    <x v="1"/>
    <x v="1"/>
    <x v="1"/>
    <n v="11746.554"/>
    <n v="0"/>
    <n v="11746.554"/>
    <x v="0"/>
    <n v="11746.554"/>
    <n v="2757.4879460000002"/>
    <n v="2811.8479139999999"/>
    <m/>
  </r>
  <r>
    <x v="0"/>
    <x v="0"/>
    <x v="5"/>
    <x v="0"/>
    <x v="3"/>
    <x v="0"/>
    <x v="1"/>
    <x v="1"/>
    <x v="2"/>
    <x v="2"/>
    <n v="9058.6810000000005"/>
    <n v="0"/>
    <n v="9058.6810000000005"/>
    <x v="0"/>
    <n v="9058.6810000000005"/>
    <n v="1341.5430670000001"/>
    <n v="5565.4600419999997"/>
    <m/>
  </r>
  <r>
    <x v="0"/>
    <x v="0"/>
    <x v="5"/>
    <x v="0"/>
    <x v="3"/>
    <x v="0"/>
    <x v="1"/>
    <x v="1"/>
    <x v="16"/>
    <x v="15"/>
    <n v="1"/>
    <n v="0"/>
    <n v="1"/>
    <x v="0"/>
    <n v="1"/>
    <n v="0"/>
    <n v="0"/>
    <m/>
  </r>
  <r>
    <x v="0"/>
    <x v="0"/>
    <x v="5"/>
    <x v="0"/>
    <x v="3"/>
    <x v="0"/>
    <x v="1"/>
    <x v="1"/>
    <x v="4"/>
    <x v="4"/>
    <n v="1881.819"/>
    <n v="0"/>
    <n v="1881.819"/>
    <x v="0"/>
    <n v="1881.819"/>
    <n v="164.34733399999999"/>
    <n v="1346.3641500000001"/>
    <m/>
  </r>
  <r>
    <x v="0"/>
    <x v="0"/>
    <x v="5"/>
    <x v="0"/>
    <x v="3"/>
    <x v="0"/>
    <x v="1"/>
    <x v="1"/>
    <x v="5"/>
    <x v="5"/>
    <n v="1881.819"/>
    <n v="0"/>
    <n v="1881.819"/>
    <x v="0"/>
    <n v="1881.819"/>
    <n v="164.34733399999999"/>
    <n v="1346.3641500000001"/>
    <m/>
  </r>
  <r>
    <x v="0"/>
    <x v="0"/>
    <x v="5"/>
    <x v="0"/>
    <x v="3"/>
    <x v="0"/>
    <x v="1"/>
    <x v="1"/>
    <x v="6"/>
    <x v="6"/>
    <n v="1881.819"/>
    <n v="0"/>
    <n v="1881.819"/>
    <x v="0"/>
    <n v="1881.819"/>
    <n v="164.34733399999999"/>
    <n v="1346.3641500000001"/>
    <m/>
  </r>
  <r>
    <x v="0"/>
    <x v="0"/>
    <x v="5"/>
    <x v="0"/>
    <x v="3"/>
    <x v="0"/>
    <x v="1"/>
    <x v="1"/>
    <x v="11"/>
    <x v="11"/>
    <n v="1881.819"/>
    <n v="0"/>
    <n v="1881.819"/>
    <x v="0"/>
    <n v="1881.819"/>
    <n v="164.34733399999999"/>
    <n v="1346.3641500000001"/>
    <m/>
  </r>
  <r>
    <x v="0"/>
    <x v="0"/>
    <x v="5"/>
    <x v="0"/>
    <x v="3"/>
    <x v="0"/>
    <x v="1"/>
    <x v="1"/>
    <x v="14"/>
    <x v="13"/>
    <n v="22688.054"/>
    <n v="0"/>
    <n v="22688.054"/>
    <x v="0"/>
    <n v="22688.054"/>
    <n v="4263.3783469999998"/>
    <n v="9723.672106"/>
    <m/>
  </r>
  <r>
    <x v="0"/>
    <x v="0"/>
    <x v="5"/>
    <x v="0"/>
    <x v="4"/>
    <x v="0"/>
    <x v="1"/>
    <x v="1"/>
    <x v="0"/>
    <x v="0"/>
    <n v="20806.235000000001"/>
    <n v="0"/>
    <n v="20806.235000000001"/>
    <x v="0"/>
    <n v="20806.235000000001"/>
    <n v="5604.0918570000003"/>
    <n v="9751.9109229999995"/>
    <m/>
  </r>
  <r>
    <x v="0"/>
    <x v="0"/>
    <x v="5"/>
    <x v="0"/>
    <x v="4"/>
    <x v="0"/>
    <x v="1"/>
    <x v="1"/>
    <x v="1"/>
    <x v="1"/>
    <n v="11746.554"/>
    <n v="0"/>
    <n v="11746.554"/>
    <x v="0"/>
    <n v="11746.554"/>
    <n v="3510.9080199999999"/>
    <n v="3728.6384419999999"/>
    <m/>
  </r>
  <r>
    <x v="0"/>
    <x v="0"/>
    <x v="5"/>
    <x v="0"/>
    <x v="4"/>
    <x v="0"/>
    <x v="1"/>
    <x v="1"/>
    <x v="2"/>
    <x v="2"/>
    <n v="9058.6810000000005"/>
    <n v="0"/>
    <n v="9058.6810000000005"/>
    <x v="0"/>
    <n v="9058.6810000000005"/>
    <n v="2093.183837"/>
    <n v="6023.272481"/>
    <m/>
  </r>
  <r>
    <x v="0"/>
    <x v="0"/>
    <x v="5"/>
    <x v="0"/>
    <x v="4"/>
    <x v="0"/>
    <x v="1"/>
    <x v="1"/>
    <x v="16"/>
    <x v="15"/>
    <n v="1"/>
    <n v="0"/>
    <n v="1"/>
    <x v="0"/>
    <n v="1"/>
    <n v="0"/>
    <n v="0"/>
    <m/>
  </r>
  <r>
    <x v="0"/>
    <x v="0"/>
    <x v="5"/>
    <x v="0"/>
    <x v="4"/>
    <x v="0"/>
    <x v="1"/>
    <x v="1"/>
    <x v="4"/>
    <x v="4"/>
    <n v="1881.819"/>
    <n v="0"/>
    <n v="1881.819"/>
    <x v="0"/>
    <n v="1881.819"/>
    <n v="304.92861499999998"/>
    <n v="1334.353793"/>
    <m/>
  </r>
  <r>
    <x v="0"/>
    <x v="0"/>
    <x v="5"/>
    <x v="0"/>
    <x v="4"/>
    <x v="0"/>
    <x v="1"/>
    <x v="1"/>
    <x v="5"/>
    <x v="5"/>
    <n v="1881.819"/>
    <n v="0"/>
    <n v="1881.819"/>
    <x v="0"/>
    <n v="1881.819"/>
    <n v="304.92861499999998"/>
    <n v="1334.353793"/>
    <m/>
  </r>
  <r>
    <x v="0"/>
    <x v="0"/>
    <x v="5"/>
    <x v="0"/>
    <x v="4"/>
    <x v="0"/>
    <x v="1"/>
    <x v="1"/>
    <x v="6"/>
    <x v="6"/>
    <n v="1881.819"/>
    <n v="0"/>
    <n v="1881.819"/>
    <x v="0"/>
    <n v="1881.819"/>
    <n v="304.92861499999998"/>
    <n v="1334.353793"/>
    <m/>
  </r>
  <r>
    <x v="0"/>
    <x v="0"/>
    <x v="5"/>
    <x v="0"/>
    <x v="4"/>
    <x v="0"/>
    <x v="1"/>
    <x v="1"/>
    <x v="11"/>
    <x v="11"/>
    <n v="1881.819"/>
    <n v="0"/>
    <n v="1881.819"/>
    <x v="0"/>
    <n v="1881.819"/>
    <n v="304.92861499999998"/>
    <n v="1334.353793"/>
    <m/>
  </r>
  <r>
    <x v="0"/>
    <x v="0"/>
    <x v="5"/>
    <x v="0"/>
    <x v="4"/>
    <x v="0"/>
    <x v="1"/>
    <x v="1"/>
    <x v="14"/>
    <x v="13"/>
    <n v="22688.054"/>
    <n v="0"/>
    <n v="22688.054"/>
    <x v="0"/>
    <n v="22688.054"/>
    <n v="5909.0204720000002"/>
    <n v="11086.264716"/>
    <m/>
  </r>
  <r>
    <x v="0"/>
    <x v="0"/>
    <x v="5"/>
    <x v="0"/>
    <x v="5"/>
    <x v="2"/>
    <x v="1"/>
    <x v="1"/>
    <x v="0"/>
    <x v="0"/>
    <n v="20806.235000000001"/>
    <n v="0"/>
    <n v="20806.235000000001"/>
    <x v="0"/>
    <n v="20806.235000000001"/>
    <n v="7804.540857"/>
    <n v="12112.291035"/>
    <m/>
  </r>
  <r>
    <x v="0"/>
    <x v="0"/>
    <x v="5"/>
    <x v="0"/>
    <x v="5"/>
    <x v="2"/>
    <x v="1"/>
    <x v="1"/>
    <x v="1"/>
    <x v="1"/>
    <n v="11746.554"/>
    <n v="0"/>
    <n v="11746.554"/>
    <x v="0"/>
    <n v="11746.554"/>
    <n v="4962.5331370000004"/>
    <n v="5016.3171789999997"/>
    <m/>
  </r>
  <r>
    <x v="0"/>
    <x v="0"/>
    <x v="5"/>
    <x v="0"/>
    <x v="5"/>
    <x v="2"/>
    <x v="1"/>
    <x v="1"/>
    <x v="2"/>
    <x v="2"/>
    <n v="9058.6810000000005"/>
    <n v="0"/>
    <n v="9058.6810000000005"/>
    <x v="0"/>
    <n v="9058.6810000000005"/>
    <n v="2842.0077200000001"/>
    <n v="7095.9738559999996"/>
    <m/>
  </r>
  <r>
    <x v="0"/>
    <x v="0"/>
    <x v="5"/>
    <x v="0"/>
    <x v="5"/>
    <x v="2"/>
    <x v="1"/>
    <x v="1"/>
    <x v="16"/>
    <x v="15"/>
    <n v="1"/>
    <n v="0"/>
    <n v="1"/>
    <x v="0"/>
    <n v="1"/>
    <n v="0"/>
    <n v="0"/>
    <m/>
  </r>
  <r>
    <x v="0"/>
    <x v="0"/>
    <x v="5"/>
    <x v="0"/>
    <x v="5"/>
    <x v="2"/>
    <x v="1"/>
    <x v="1"/>
    <x v="4"/>
    <x v="4"/>
    <n v="1881.819"/>
    <n v="0"/>
    <n v="1881.819"/>
    <x v="0"/>
    <n v="1881.819"/>
    <n v="448.89305200000001"/>
    <n v="1354.148232"/>
    <m/>
  </r>
  <r>
    <x v="0"/>
    <x v="0"/>
    <x v="5"/>
    <x v="0"/>
    <x v="5"/>
    <x v="2"/>
    <x v="1"/>
    <x v="1"/>
    <x v="5"/>
    <x v="5"/>
    <n v="1881.819"/>
    <n v="0"/>
    <n v="1881.819"/>
    <x v="0"/>
    <n v="1881.819"/>
    <n v="448.89305200000001"/>
    <n v="1354.148232"/>
    <m/>
  </r>
  <r>
    <x v="0"/>
    <x v="0"/>
    <x v="5"/>
    <x v="0"/>
    <x v="5"/>
    <x v="2"/>
    <x v="1"/>
    <x v="1"/>
    <x v="6"/>
    <x v="6"/>
    <n v="1881.819"/>
    <n v="0"/>
    <n v="1881.819"/>
    <x v="0"/>
    <n v="1881.819"/>
    <n v="448.89305200000001"/>
    <n v="1354.148232"/>
    <m/>
  </r>
  <r>
    <x v="0"/>
    <x v="0"/>
    <x v="5"/>
    <x v="0"/>
    <x v="5"/>
    <x v="2"/>
    <x v="1"/>
    <x v="1"/>
    <x v="11"/>
    <x v="11"/>
    <n v="1881.819"/>
    <n v="0"/>
    <n v="1881.819"/>
    <x v="0"/>
    <n v="1881.819"/>
    <n v="448.89305200000001"/>
    <n v="1354.148232"/>
    <m/>
  </r>
  <r>
    <x v="0"/>
    <x v="0"/>
    <x v="5"/>
    <x v="0"/>
    <x v="5"/>
    <x v="2"/>
    <x v="1"/>
    <x v="1"/>
    <x v="14"/>
    <x v="13"/>
    <n v="22688.054"/>
    <n v="0"/>
    <n v="22688.054"/>
    <x v="0"/>
    <n v="22688.054"/>
    <n v="8253.4339089999994"/>
    <n v="13466.439267"/>
    <m/>
  </r>
  <r>
    <x v="0"/>
    <x v="0"/>
    <x v="5"/>
    <x v="0"/>
    <x v="6"/>
    <x v="0"/>
    <x v="1"/>
    <x v="1"/>
    <x v="0"/>
    <x v="0"/>
    <n v="20806.235000000001"/>
    <n v="0"/>
    <n v="20806.235000000001"/>
    <x v="0"/>
    <n v="20806.235000000001"/>
    <n v="9148.9253320000007"/>
    <n v="13721.336348000001"/>
    <m/>
  </r>
  <r>
    <x v="0"/>
    <x v="0"/>
    <x v="5"/>
    <x v="0"/>
    <x v="6"/>
    <x v="0"/>
    <x v="1"/>
    <x v="1"/>
    <x v="1"/>
    <x v="1"/>
    <n v="11746.554"/>
    <n v="0"/>
    <n v="11746.554"/>
    <x v="0"/>
    <n v="11746.554"/>
    <n v="5768.9263460000002"/>
    <n v="5983.8648460000004"/>
    <m/>
  </r>
  <r>
    <x v="0"/>
    <x v="0"/>
    <x v="5"/>
    <x v="0"/>
    <x v="6"/>
    <x v="0"/>
    <x v="1"/>
    <x v="1"/>
    <x v="2"/>
    <x v="2"/>
    <n v="9058.6810000000005"/>
    <n v="0"/>
    <n v="9058.6810000000005"/>
    <x v="0"/>
    <n v="9058.6810000000005"/>
    <n v="3379.5109859999998"/>
    <n v="7736.983502"/>
    <m/>
  </r>
  <r>
    <x v="0"/>
    <x v="0"/>
    <x v="5"/>
    <x v="0"/>
    <x v="6"/>
    <x v="0"/>
    <x v="1"/>
    <x v="1"/>
    <x v="16"/>
    <x v="15"/>
    <n v="1"/>
    <n v="0"/>
    <n v="1"/>
    <x v="0"/>
    <n v="1"/>
    <n v="0.48799999999999999"/>
    <n v="0.48799999999999999"/>
    <m/>
  </r>
  <r>
    <x v="0"/>
    <x v="0"/>
    <x v="5"/>
    <x v="0"/>
    <x v="6"/>
    <x v="0"/>
    <x v="1"/>
    <x v="1"/>
    <x v="4"/>
    <x v="4"/>
    <n v="1881.819"/>
    <n v="0"/>
    <n v="1881.819"/>
    <x v="0"/>
    <n v="1881.819"/>
    <n v="586.09903399999996"/>
    <n v="1382.7579929999999"/>
    <m/>
  </r>
  <r>
    <x v="0"/>
    <x v="0"/>
    <x v="5"/>
    <x v="0"/>
    <x v="6"/>
    <x v="0"/>
    <x v="1"/>
    <x v="1"/>
    <x v="5"/>
    <x v="5"/>
    <n v="1881.819"/>
    <n v="0"/>
    <n v="1881.819"/>
    <x v="0"/>
    <n v="1881.819"/>
    <n v="586.09903399999996"/>
    <n v="1382.7579929999999"/>
    <m/>
  </r>
  <r>
    <x v="0"/>
    <x v="0"/>
    <x v="5"/>
    <x v="0"/>
    <x v="6"/>
    <x v="0"/>
    <x v="1"/>
    <x v="1"/>
    <x v="6"/>
    <x v="6"/>
    <n v="1881.819"/>
    <n v="0"/>
    <n v="1881.819"/>
    <x v="0"/>
    <n v="1881.819"/>
    <n v="586.09903399999996"/>
    <n v="1382.7579929999999"/>
    <m/>
  </r>
  <r>
    <x v="0"/>
    <x v="0"/>
    <x v="5"/>
    <x v="0"/>
    <x v="6"/>
    <x v="0"/>
    <x v="1"/>
    <x v="1"/>
    <x v="11"/>
    <x v="11"/>
    <n v="1881.819"/>
    <n v="0"/>
    <n v="1881.819"/>
    <x v="0"/>
    <n v="1881.819"/>
    <n v="586.09903399999996"/>
    <n v="1382.7579929999999"/>
    <m/>
  </r>
  <r>
    <x v="0"/>
    <x v="0"/>
    <x v="5"/>
    <x v="0"/>
    <x v="6"/>
    <x v="0"/>
    <x v="1"/>
    <x v="1"/>
    <x v="14"/>
    <x v="13"/>
    <n v="22688.054"/>
    <n v="0"/>
    <n v="22688.054"/>
    <x v="0"/>
    <n v="22688.054"/>
    <n v="9735.0243659999996"/>
    <n v="15104.094341"/>
    <m/>
  </r>
  <r>
    <x v="0"/>
    <x v="0"/>
    <x v="5"/>
    <x v="0"/>
    <x v="7"/>
    <x v="0"/>
    <x v="1"/>
    <x v="1"/>
    <x v="0"/>
    <x v="0"/>
    <n v="20806.235000000001"/>
    <n v="0"/>
    <n v="20806.235000000001"/>
    <x v="0"/>
    <n v="20806.235000000001"/>
    <n v="10584.687642999999"/>
    <n v="14617.341994"/>
    <m/>
  </r>
  <r>
    <x v="0"/>
    <x v="0"/>
    <x v="5"/>
    <x v="0"/>
    <x v="7"/>
    <x v="0"/>
    <x v="1"/>
    <x v="1"/>
    <x v="1"/>
    <x v="1"/>
    <n v="11746.554"/>
    <n v="0"/>
    <n v="11746.554"/>
    <x v="0"/>
    <n v="11746.554"/>
    <n v="6515.6460559999996"/>
    <n v="6565.9686920000004"/>
    <m/>
  </r>
  <r>
    <x v="0"/>
    <x v="0"/>
    <x v="5"/>
    <x v="0"/>
    <x v="7"/>
    <x v="0"/>
    <x v="1"/>
    <x v="1"/>
    <x v="2"/>
    <x v="2"/>
    <n v="9058.6810000000005"/>
    <n v="0"/>
    <n v="9058.6810000000005"/>
    <x v="0"/>
    <n v="9058.6810000000005"/>
    <n v="4068.5535869999999"/>
    <n v="8050.8853019999997"/>
    <m/>
  </r>
  <r>
    <x v="0"/>
    <x v="0"/>
    <x v="5"/>
    <x v="0"/>
    <x v="7"/>
    <x v="0"/>
    <x v="1"/>
    <x v="1"/>
    <x v="16"/>
    <x v="15"/>
    <n v="1"/>
    <n v="0"/>
    <n v="1"/>
    <x v="0"/>
    <n v="1"/>
    <n v="0.48799999999999999"/>
    <n v="0.48799999999999999"/>
    <m/>
  </r>
  <r>
    <x v="0"/>
    <x v="0"/>
    <x v="5"/>
    <x v="0"/>
    <x v="7"/>
    <x v="0"/>
    <x v="1"/>
    <x v="1"/>
    <x v="4"/>
    <x v="4"/>
    <n v="1881.819"/>
    <n v="0"/>
    <n v="1881.819"/>
    <x v="0"/>
    <n v="1881.819"/>
    <n v="734.49993700000005"/>
    <n v="1609.7904840000001"/>
    <m/>
  </r>
  <r>
    <x v="0"/>
    <x v="0"/>
    <x v="5"/>
    <x v="0"/>
    <x v="7"/>
    <x v="0"/>
    <x v="1"/>
    <x v="1"/>
    <x v="5"/>
    <x v="5"/>
    <n v="1881.819"/>
    <n v="0"/>
    <n v="1881.819"/>
    <x v="0"/>
    <n v="1881.819"/>
    <n v="734.49993700000005"/>
    <n v="1609.7904840000001"/>
    <m/>
  </r>
  <r>
    <x v="0"/>
    <x v="0"/>
    <x v="5"/>
    <x v="0"/>
    <x v="7"/>
    <x v="0"/>
    <x v="1"/>
    <x v="1"/>
    <x v="6"/>
    <x v="6"/>
    <n v="1881.819"/>
    <n v="0"/>
    <n v="1881.819"/>
    <x v="0"/>
    <n v="1881.819"/>
    <n v="734.49993700000005"/>
    <n v="1609.7904840000001"/>
    <m/>
  </r>
  <r>
    <x v="0"/>
    <x v="0"/>
    <x v="5"/>
    <x v="0"/>
    <x v="7"/>
    <x v="0"/>
    <x v="1"/>
    <x v="1"/>
    <x v="11"/>
    <x v="11"/>
    <n v="1881.819"/>
    <n v="0"/>
    <n v="1881.819"/>
    <x v="0"/>
    <n v="1881.819"/>
    <n v="734.49993700000005"/>
    <n v="1609.7904840000001"/>
    <m/>
  </r>
  <r>
    <x v="0"/>
    <x v="0"/>
    <x v="5"/>
    <x v="0"/>
    <x v="7"/>
    <x v="0"/>
    <x v="1"/>
    <x v="1"/>
    <x v="14"/>
    <x v="13"/>
    <n v="22688.054"/>
    <n v="0"/>
    <n v="22688.054"/>
    <x v="0"/>
    <n v="22688.054"/>
    <n v="11319.18758"/>
    <n v="16227.132478"/>
    <m/>
  </r>
  <r>
    <x v="0"/>
    <x v="0"/>
    <x v="6"/>
    <x v="0"/>
    <x v="0"/>
    <x v="0"/>
    <x v="0"/>
    <x v="0"/>
    <x v="0"/>
    <x v="0"/>
    <n v="5463.13"/>
    <n v="0"/>
    <n v="5463.13"/>
    <x v="0"/>
    <n v="5463.13"/>
    <n v="98.335983999999996"/>
    <n v="507.217536"/>
    <m/>
  </r>
  <r>
    <x v="0"/>
    <x v="0"/>
    <x v="6"/>
    <x v="0"/>
    <x v="0"/>
    <x v="0"/>
    <x v="0"/>
    <x v="0"/>
    <x v="1"/>
    <x v="1"/>
    <n v="1040"/>
    <n v="0"/>
    <n v="1040"/>
    <x v="0"/>
    <n v="1040"/>
    <n v="0"/>
    <n v="0"/>
    <m/>
  </r>
  <r>
    <x v="0"/>
    <x v="0"/>
    <x v="6"/>
    <x v="0"/>
    <x v="0"/>
    <x v="0"/>
    <x v="0"/>
    <x v="0"/>
    <x v="2"/>
    <x v="2"/>
    <n v="2239"/>
    <n v="0"/>
    <n v="2239"/>
    <x v="0"/>
    <n v="2239"/>
    <n v="0.27"/>
    <n v="136.77000000000001"/>
    <m/>
  </r>
  <r>
    <x v="0"/>
    <x v="0"/>
    <x v="6"/>
    <x v="0"/>
    <x v="0"/>
    <x v="0"/>
    <x v="0"/>
    <x v="0"/>
    <x v="16"/>
    <x v="15"/>
    <n v="80"/>
    <n v="0"/>
    <n v="80"/>
    <x v="0"/>
    <n v="80"/>
    <n v="0"/>
    <n v="0"/>
    <m/>
  </r>
  <r>
    <x v="0"/>
    <x v="0"/>
    <x v="6"/>
    <x v="0"/>
    <x v="0"/>
    <x v="0"/>
    <x v="0"/>
    <x v="0"/>
    <x v="3"/>
    <x v="3"/>
    <n v="2104.13"/>
    <n v="0"/>
    <n v="2104.13"/>
    <x v="0"/>
    <n v="2104.13"/>
    <n v="98.065984"/>
    <n v="370.44753600000001"/>
    <m/>
  </r>
  <r>
    <x v="0"/>
    <x v="0"/>
    <x v="6"/>
    <x v="0"/>
    <x v="0"/>
    <x v="0"/>
    <x v="0"/>
    <x v="0"/>
    <x v="4"/>
    <x v="4"/>
    <n v="178308.07500000001"/>
    <n v="0"/>
    <n v="178308.07500000001"/>
    <x v="0"/>
    <n v="178308.07500000001"/>
    <n v="1736.0397539999999"/>
    <n v="7612.5190249999996"/>
    <m/>
  </r>
  <r>
    <x v="0"/>
    <x v="0"/>
    <x v="6"/>
    <x v="0"/>
    <x v="0"/>
    <x v="0"/>
    <x v="0"/>
    <x v="0"/>
    <x v="5"/>
    <x v="5"/>
    <n v="75750.445999999996"/>
    <n v="0"/>
    <n v="75750.445999999996"/>
    <x v="0"/>
    <n v="75750.445999999996"/>
    <n v="0"/>
    <n v="2063.3649999999998"/>
    <m/>
  </r>
  <r>
    <x v="0"/>
    <x v="0"/>
    <x v="6"/>
    <x v="0"/>
    <x v="0"/>
    <x v="0"/>
    <x v="0"/>
    <x v="0"/>
    <x v="6"/>
    <x v="6"/>
    <n v="75750.445999999996"/>
    <n v="0"/>
    <n v="75750.445999999996"/>
    <x v="0"/>
    <n v="75750.445999999996"/>
    <n v="0"/>
    <n v="2063.3649999999998"/>
    <m/>
  </r>
  <r>
    <x v="0"/>
    <x v="0"/>
    <x v="6"/>
    <x v="0"/>
    <x v="0"/>
    <x v="0"/>
    <x v="0"/>
    <x v="0"/>
    <x v="7"/>
    <x v="7"/>
    <n v="42285.120999999999"/>
    <n v="0"/>
    <n v="42285.120999999999"/>
    <x v="0"/>
    <n v="42285.120999999999"/>
    <n v="0"/>
    <n v="109.23"/>
    <m/>
  </r>
  <r>
    <x v="0"/>
    <x v="0"/>
    <x v="6"/>
    <x v="0"/>
    <x v="0"/>
    <x v="0"/>
    <x v="0"/>
    <x v="0"/>
    <x v="8"/>
    <x v="8"/>
    <n v="6023.2719999999999"/>
    <n v="0"/>
    <n v="6023.2719999999999"/>
    <x v="0"/>
    <n v="6023.2719999999999"/>
    <n v="0"/>
    <n v="0"/>
    <m/>
  </r>
  <r>
    <x v="0"/>
    <x v="0"/>
    <x v="6"/>
    <x v="0"/>
    <x v="0"/>
    <x v="0"/>
    <x v="0"/>
    <x v="0"/>
    <x v="9"/>
    <x v="9"/>
    <n v="6275.759"/>
    <n v="0"/>
    <n v="6275.759"/>
    <x v="0"/>
    <n v="6275.759"/>
    <n v="0"/>
    <n v="0"/>
    <m/>
  </r>
  <r>
    <x v="0"/>
    <x v="0"/>
    <x v="6"/>
    <x v="0"/>
    <x v="0"/>
    <x v="0"/>
    <x v="0"/>
    <x v="0"/>
    <x v="10"/>
    <x v="10"/>
    <n v="5002.2250000000004"/>
    <n v="0"/>
    <n v="5002.2250000000004"/>
    <x v="0"/>
    <n v="5002.2250000000004"/>
    <n v="0"/>
    <n v="0"/>
    <m/>
  </r>
  <r>
    <x v="0"/>
    <x v="0"/>
    <x v="6"/>
    <x v="0"/>
    <x v="0"/>
    <x v="0"/>
    <x v="0"/>
    <x v="0"/>
    <x v="11"/>
    <x v="11"/>
    <n v="16164.069"/>
    <n v="0"/>
    <n v="16164.069"/>
    <x v="0"/>
    <n v="16164.069"/>
    <n v="0"/>
    <n v="1954.135"/>
    <m/>
  </r>
  <r>
    <x v="0"/>
    <x v="0"/>
    <x v="6"/>
    <x v="0"/>
    <x v="0"/>
    <x v="0"/>
    <x v="0"/>
    <x v="0"/>
    <x v="12"/>
    <x v="3"/>
    <n v="102557.629"/>
    <n v="0"/>
    <n v="102557.629"/>
    <x v="0"/>
    <n v="102557.629"/>
    <n v="1736.0397539999999"/>
    <n v="5549.1540249999998"/>
    <m/>
  </r>
  <r>
    <x v="0"/>
    <x v="0"/>
    <x v="6"/>
    <x v="0"/>
    <x v="0"/>
    <x v="0"/>
    <x v="0"/>
    <x v="0"/>
    <x v="13"/>
    <x v="12"/>
    <n v="0"/>
    <n v="0"/>
    <n v="0"/>
    <x v="0"/>
    <n v="0"/>
    <n v="0"/>
    <n v="0"/>
    <m/>
  </r>
  <r>
    <x v="0"/>
    <x v="0"/>
    <x v="6"/>
    <x v="0"/>
    <x v="0"/>
    <x v="0"/>
    <x v="0"/>
    <x v="0"/>
    <x v="14"/>
    <x v="13"/>
    <n v="183771.20499999999"/>
    <n v="0"/>
    <n v="183771.20499999999"/>
    <x v="0"/>
    <n v="183771.20499999999"/>
    <n v="1834.375738"/>
    <n v="8119.7365609999997"/>
    <m/>
  </r>
  <r>
    <x v="0"/>
    <x v="0"/>
    <x v="6"/>
    <x v="0"/>
    <x v="1"/>
    <x v="0"/>
    <x v="0"/>
    <x v="0"/>
    <x v="0"/>
    <x v="0"/>
    <n v="5463.13"/>
    <n v="0"/>
    <n v="5463.13"/>
    <x v="0"/>
    <n v="5463.13"/>
    <n v="348.48630100000003"/>
    <n v="2515.7368710000001"/>
    <m/>
  </r>
  <r>
    <x v="0"/>
    <x v="0"/>
    <x v="6"/>
    <x v="0"/>
    <x v="1"/>
    <x v="0"/>
    <x v="0"/>
    <x v="0"/>
    <x v="1"/>
    <x v="1"/>
    <n v="1040"/>
    <n v="0"/>
    <n v="1040"/>
    <x v="0"/>
    <n v="1040"/>
    <n v="82.412813999999997"/>
    <n v="1039.999994"/>
    <m/>
  </r>
  <r>
    <x v="0"/>
    <x v="0"/>
    <x v="6"/>
    <x v="0"/>
    <x v="1"/>
    <x v="0"/>
    <x v="0"/>
    <x v="0"/>
    <x v="2"/>
    <x v="2"/>
    <n v="2239"/>
    <n v="0"/>
    <n v="2239"/>
    <x v="0"/>
    <n v="2239"/>
    <n v="26.757349999999999"/>
    <n v="518.23333300000002"/>
    <m/>
  </r>
  <r>
    <x v="0"/>
    <x v="0"/>
    <x v="6"/>
    <x v="0"/>
    <x v="1"/>
    <x v="0"/>
    <x v="0"/>
    <x v="0"/>
    <x v="16"/>
    <x v="15"/>
    <n v="80"/>
    <n v="0"/>
    <n v="80"/>
    <x v="0"/>
    <n v="80"/>
    <n v="0"/>
    <n v="0"/>
    <m/>
  </r>
  <r>
    <x v="0"/>
    <x v="0"/>
    <x v="6"/>
    <x v="0"/>
    <x v="1"/>
    <x v="0"/>
    <x v="0"/>
    <x v="0"/>
    <x v="3"/>
    <x v="3"/>
    <n v="2104.13"/>
    <n v="0"/>
    <n v="2104.13"/>
    <x v="0"/>
    <n v="2104.13"/>
    <n v="239.316137"/>
    <n v="957.50354400000003"/>
    <m/>
  </r>
  <r>
    <x v="0"/>
    <x v="0"/>
    <x v="6"/>
    <x v="0"/>
    <x v="1"/>
    <x v="0"/>
    <x v="0"/>
    <x v="0"/>
    <x v="4"/>
    <x v="4"/>
    <n v="178308.07500000001"/>
    <n v="0"/>
    <n v="178308.07500000001"/>
    <x v="0"/>
    <n v="178308.07500000001"/>
    <n v="13481.957533000001"/>
    <n v="67842.764118000006"/>
    <m/>
  </r>
  <r>
    <x v="0"/>
    <x v="0"/>
    <x v="6"/>
    <x v="0"/>
    <x v="1"/>
    <x v="0"/>
    <x v="0"/>
    <x v="0"/>
    <x v="5"/>
    <x v="5"/>
    <n v="75750.445999999996"/>
    <n v="0"/>
    <n v="75750.445999999996"/>
    <x v="0"/>
    <n v="75750.445999999996"/>
    <n v="5533.606667"/>
    <n v="16885.43"/>
    <m/>
  </r>
  <r>
    <x v="0"/>
    <x v="0"/>
    <x v="6"/>
    <x v="0"/>
    <x v="1"/>
    <x v="0"/>
    <x v="0"/>
    <x v="0"/>
    <x v="6"/>
    <x v="6"/>
    <n v="75750.445999999996"/>
    <n v="0"/>
    <n v="75750.445999999996"/>
    <x v="0"/>
    <n v="75750.445999999996"/>
    <n v="5533.606667"/>
    <n v="16885.43"/>
    <m/>
  </r>
  <r>
    <x v="0"/>
    <x v="0"/>
    <x v="6"/>
    <x v="0"/>
    <x v="1"/>
    <x v="0"/>
    <x v="0"/>
    <x v="0"/>
    <x v="7"/>
    <x v="7"/>
    <n v="42285.120999999999"/>
    <n v="0"/>
    <n v="42285.120999999999"/>
    <x v="0"/>
    <n v="42285.120999999999"/>
    <n v="5531.1"/>
    <n v="9020.42"/>
    <m/>
  </r>
  <r>
    <x v="0"/>
    <x v="0"/>
    <x v="6"/>
    <x v="0"/>
    <x v="1"/>
    <x v="0"/>
    <x v="0"/>
    <x v="0"/>
    <x v="8"/>
    <x v="8"/>
    <n v="6023.2719999999999"/>
    <n v="0"/>
    <n v="6023.2719999999999"/>
    <x v="0"/>
    <n v="6023.2719999999999"/>
    <n v="0"/>
    <n v="504.76"/>
    <m/>
  </r>
  <r>
    <x v="0"/>
    <x v="0"/>
    <x v="6"/>
    <x v="0"/>
    <x v="1"/>
    <x v="0"/>
    <x v="0"/>
    <x v="0"/>
    <x v="9"/>
    <x v="9"/>
    <n v="6275.759"/>
    <n v="0"/>
    <n v="6275.759"/>
    <x v="0"/>
    <n v="6275.759"/>
    <n v="0"/>
    <n v="379.87"/>
    <m/>
  </r>
  <r>
    <x v="0"/>
    <x v="0"/>
    <x v="6"/>
    <x v="0"/>
    <x v="1"/>
    <x v="0"/>
    <x v="0"/>
    <x v="0"/>
    <x v="10"/>
    <x v="10"/>
    <n v="5002.2250000000004"/>
    <n v="0"/>
    <n v="5002.2250000000004"/>
    <x v="0"/>
    <n v="5002.2250000000004"/>
    <n v="0"/>
    <n v="639.70000000000005"/>
    <m/>
  </r>
  <r>
    <x v="0"/>
    <x v="0"/>
    <x v="6"/>
    <x v="0"/>
    <x v="1"/>
    <x v="0"/>
    <x v="0"/>
    <x v="0"/>
    <x v="11"/>
    <x v="11"/>
    <n v="16164.069"/>
    <n v="0"/>
    <n v="16164.069"/>
    <x v="0"/>
    <n v="16164.069"/>
    <n v="2.5066670000000002"/>
    <n v="6340.68"/>
    <m/>
  </r>
  <r>
    <x v="0"/>
    <x v="0"/>
    <x v="6"/>
    <x v="0"/>
    <x v="1"/>
    <x v="0"/>
    <x v="0"/>
    <x v="0"/>
    <x v="12"/>
    <x v="3"/>
    <n v="102557.629"/>
    <n v="0"/>
    <n v="102557.629"/>
    <x v="0"/>
    <n v="102557.629"/>
    <n v="7948.3508659999998"/>
    <n v="50957.334117999999"/>
    <m/>
  </r>
  <r>
    <x v="0"/>
    <x v="0"/>
    <x v="6"/>
    <x v="0"/>
    <x v="1"/>
    <x v="0"/>
    <x v="0"/>
    <x v="0"/>
    <x v="13"/>
    <x v="12"/>
    <n v="0"/>
    <n v="0"/>
    <n v="0"/>
    <x v="0"/>
    <n v="0"/>
    <n v="0"/>
    <n v="0"/>
    <m/>
  </r>
  <r>
    <x v="0"/>
    <x v="0"/>
    <x v="6"/>
    <x v="0"/>
    <x v="1"/>
    <x v="0"/>
    <x v="0"/>
    <x v="0"/>
    <x v="14"/>
    <x v="13"/>
    <n v="183771.20499999999"/>
    <n v="0"/>
    <n v="183771.20499999999"/>
    <x v="0"/>
    <n v="183771.20499999999"/>
    <n v="13830.443834"/>
    <n v="70358.500988999993"/>
    <m/>
  </r>
  <r>
    <x v="0"/>
    <x v="0"/>
    <x v="6"/>
    <x v="0"/>
    <x v="2"/>
    <x v="1"/>
    <x v="0"/>
    <x v="0"/>
    <x v="0"/>
    <x v="0"/>
    <n v="5463.13"/>
    <n v="0"/>
    <n v="5463.13"/>
    <x v="0"/>
    <n v="5463.13"/>
    <n v="670.47321799999997"/>
    <n v="2581.220456"/>
    <m/>
  </r>
  <r>
    <x v="0"/>
    <x v="0"/>
    <x v="6"/>
    <x v="0"/>
    <x v="2"/>
    <x v="1"/>
    <x v="0"/>
    <x v="0"/>
    <x v="1"/>
    <x v="1"/>
    <n v="1040"/>
    <n v="0"/>
    <n v="1040"/>
    <x v="0"/>
    <n v="1040"/>
    <n v="164.82562799999999"/>
    <n v="1039.999994"/>
    <m/>
  </r>
  <r>
    <x v="0"/>
    <x v="0"/>
    <x v="6"/>
    <x v="0"/>
    <x v="2"/>
    <x v="1"/>
    <x v="0"/>
    <x v="0"/>
    <x v="2"/>
    <x v="2"/>
    <n v="2239"/>
    <n v="0"/>
    <n v="2239"/>
    <x v="0"/>
    <n v="2239"/>
    <n v="55.465757000000004"/>
    <n v="543.23333300000002"/>
    <m/>
  </r>
  <r>
    <x v="0"/>
    <x v="0"/>
    <x v="6"/>
    <x v="0"/>
    <x v="2"/>
    <x v="1"/>
    <x v="0"/>
    <x v="0"/>
    <x v="16"/>
    <x v="15"/>
    <n v="80"/>
    <n v="0"/>
    <n v="80"/>
    <x v="0"/>
    <n v="80"/>
    <n v="0"/>
    <n v="0"/>
    <m/>
  </r>
  <r>
    <x v="0"/>
    <x v="0"/>
    <x v="6"/>
    <x v="0"/>
    <x v="2"/>
    <x v="1"/>
    <x v="0"/>
    <x v="0"/>
    <x v="3"/>
    <x v="3"/>
    <n v="2104.13"/>
    <n v="0"/>
    <n v="2104.13"/>
    <x v="0"/>
    <n v="2104.13"/>
    <n v="450.18183299999998"/>
    <n v="997.98712899999998"/>
    <m/>
  </r>
  <r>
    <x v="0"/>
    <x v="0"/>
    <x v="6"/>
    <x v="0"/>
    <x v="2"/>
    <x v="1"/>
    <x v="0"/>
    <x v="0"/>
    <x v="4"/>
    <x v="4"/>
    <n v="178308.07500000001"/>
    <n v="0"/>
    <n v="178308.07500000001"/>
    <x v="0"/>
    <n v="178308.07500000001"/>
    <n v="19595.546586"/>
    <n v="86165.526962999997"/>
    <m/>
  </r>
  <r>
    <x v="0"/>
    <x v="0"/>
    <x v="6"/>
    <x v="0"/>
    <x v="2"/>
    <x v="1"/>
    <x v="0"/>
    <x v="0"/>
    <x v="5"/>
    <x v="5"/>
    <n v="75750.445999999996"/>
    <n v="0"/>
    <n v="75750.445999999996"/>
    <x v="0"/>
    <n v="75750.445999999996"/>
    <n v="6774.1003339999997"/>
    <n v="19137.418177"/>
    <m/>
  </r>
  <r>
    <x v="0"/>
    <x v="0"/>
    <x v="6"/>
    <x v="0"/>
    <x v="2"/>
    <x v="1"/>
    <x v="0"/>
    <x v="0"/>
    <x v="6"/>
    <x v="6"/>
    <n v="75750.445999999996"/>
    <n v="0"/>
    <n v="75750.445999999996"/>
    <x v="0"/>
    <n v="75750.445999999996"/>
    <n v="6774.1003339999997"/>
    <n v="19137.418177"/>
    <m/>
  </r>
  <r>
    <x v="0"/>
    <x v="0"/>
    <x v="6"/>
    <x v="0"/>
    <x v="2"/>
    <x v="1"/>
    <x v="0"/>
    <x v="0"/>
    <x v="7"/>
    <x v="7"/>
    <n v="42285.120999999999"/>
    <n v="0"/>
    <n v="42285.120999999999"/>
    <x v="0"/>
    <n v="42285.120999999999"/>
    <n v="6220.7003329999998"/>
    <n v="9524.7800000000007"/>
    <m/>
  </r>
  <r>
    <x v="0"/>
    <x v="0"/>
    <x v="6"/>
    <x v="0"/>
    <x v="2"/>
    <x v="1"/>
    <x v="0"/>
    <x v="0"/>
    <x v="8"/>
    <x v="8"/>
    <n v="6023.2719999999999"/>
    <n v="0"/>
    <n v="6023.2719999999999"/>
    <x v="0"/>
    <n v="6023.2719999999999"/>
    <n v="25.640333999999999"/>
    <n v="628.76"/>
    <m/>
  </r>
  <r>
    <x v="0"/>
    <x v="0"/>
    <x v="6"/>
    <x v="0"/>
    <x v="2"/>
    <x v="1"/>
    <x v="0"/>
    <x v="0"/>
    <x v="9"/>
    <x v="9"/>
    <n v="6275.759"/>
    <n v="0"/>
    <n v="6275.759"/>
    <x v="0"/>
    <n v="6275.759"/>
    <n v="18.332666"/>
    <n v="604.79999999999995"/>
    <m/>
  </r>
  <r>
    <x v="0"/>
    <x v="0"/>
    <x v="6"/>
    <x v="0"/>
    <x v="2"/>
    <x v="1"/>
    <x v="0"/>
    <x v="0"/>
    <x v="10"/>
    <x v="10"/>
    <n v="5002.2250000000004"/>
    <n v="0"/>
    <n v="5002.2250000000004"/>
    <x v="0"/>
    <n v="5002.2250000000004"/>
    <n v="32.043334000000002"/>
    <n v="718.9"/>
    <m/>
  </r>
  <r>
    <x v="0"/>
    <x v="0"/>
    <x v="6"/>
    <x v="0"/>
    <x v="2"/>
    <x v="1"/>
    <x v="0"/>
    <x v="0"/>
    <x v="11"/>
    <x v="11"/>
    <n v="16164.069"/>
    <n v="0"/>
    <n v="16164.069"/>
    <x v="0"/>
    <n v="16164.069"/>
    <n v="477.383667"/>
    <n v="7660.1781769999998"/>
    <m/>
  </r>
  <r>
    <x v="0"/>
    <x v="0"/>
    <x v="6"/>
    <x v="0"/>
    <x v="2"/>
    <x v="1"/>
    <x v="0"/>
    <x v="0"/>
    <x v="12"/>
    <x v="3"/>
    <n v="102557.629"/>
    <n v="0"/>
    <n v="102557.629"/>
    <x v="0"/>
    <n v="102557.629"/>
    <n v="12821.446252"/>
    <n v="67028.108785999997"/>
    <m/>
  </r>
  <r>
    <x v="0"/>
    <x v="0"/>
    <x v="6"/>
    <x v="0"/>
    <x v="2"/>
    <x v="1"/>
    <x v="0"/>
    <x v="0"/>
    <x v="13"/>
    <x v="12"/>
    <n v="0"/>
    <n v="0"/>
    <n v="0"/>
    <x v="0"/>
    <n v="0"/>
    <n v="0"/>
    <n v="0"/>
    <m/>
  </r>
  <r>
    <x v="0"/>
    <x v="0"/>
    <x v="6"/>
    <x v="0"/>
    <x v="2"/>
    <x v="1"/>
    <x v="0"/>
    <x v="0"/>
    <x v="14"/>
    <x v="13"/>
    <n v="183771.20499999999"/>
    <n v="0"/>
    <n v="183771.20499999999"/>
    <x v="0"/>
    <n v="183771.20499999999"/>
    <n v="20266.019804"/>
    <n v="88746.747419000007"/>
    <m/>
  </r>
  <r>
    <x v="0"/>
    <x v="0"/>
    <x v="6"/>
    <x v="0"/>
    <x v="3"/>
    <x v="0"/>
    <x v="0"/>
    <x v="0"/>
    <x v="0"/>
    <x v="0"/>
    <n v="5463.13"/>
    <n v="-1071.9671499999999"/>
    <n v="4391.1628499999997"/>
    <x v="0"/>
    <n v="4391.1628499999997"/>
    <n v="903.37580700000001"/>
    <n v="3672.0375800000002"/>
    <m/>
  </r>
  <r>
    <x v="0"/>
    <x v="0"/>
    <x v="6"/>
    <x v="0"/>
    <x v="3"/>
    <x v="0"/>
    <x v="0"/>
    <x v="0"/>
    <x v="1"/>
    <x v="1"/>
    <n v="1040"/>
    <n v="0"/>
    <n v="1040"/>
    <x v="0"/>
    <n v="1040"/>
    <n v="247.23844199999999"/>
    <n v="1039.999994"/>
    <m/>
  </r>
  <r>
    <x v="0"/>
    <x v="0"/>
    <x v="6"/>
    <x v="0"/>
    <x v="3"/>
    <x v="0"/>
    <x v="0"/>
    <x v="0"/>
    <x v="2"/>
    <x v="2"/>
    <n v="2239"/>
    <n v="0"/>
    <n v="2239"/>
    <x v="0"/>
    <n v="2239"/>
    <n v="101.69705500000001"/>
    <n v="1634.0504570000001"/>
    <m/>
  </r>
  <r>
    <x v="0"/>
    <x v="0"/>
    <x v="6"/>
    <x v="0"/>
    <x v="3"/>
    <x v="0"/>
    <x v="0"/>
    <x v="0"/>
    <x v="16"/>
    <x v="15"/>
    <n v="80"/>
    <n v="0"/>
    <n v="80"/>
    <x v="0"/>
    <n v="80"/>
    <n v="0"/>
    <n v="0"/>
    <m/>
  </r>
  <r>
    <x v="0"/>
    <x v="0"/>
    <x v="6"/>
    <x v="0"/>
    <x v="3"/>
    <x v="0"/>
    <x v="0"/>
    <x v="0"/>
    <x v="3"/>
    <x v="3"/>
    <n v="2104.13"/>
    <n v="-1071.9671499999999"/>
    <n v="1032.1628499999999"/>
    <x v="0"/>
    <n v="1032.1628499999999"/>
    <n v="554.44030999999995"/>
    <n v="997.98712899999998"/>
    <m/>
  </r>
  <r>
    <x v="0"/>
    <x v="0"/>
    <x v="6"/>
    <x v="0"/>
    <x v="3"/>
    <x v="0"/>
    <x v="0"/>
    <x v="0"/>
    <x v="4"/>
    <x v="4"/>
    <n v="178308.07500000001"/>
    <n v="-25711.170334999999"/>
    <n v="152596.90466500001"/>
    <x v="0"/>
    <n v="152596.90466500001"/>
    <n v="23172.825328999999"/>
    <n v="96234.715546000007"/>
    <m/>
  </r>
  <r>
    <x v="0"/>
    <x v="0"/>
    <x v="6"/>
    <x v="0"/>
    <x v="3"/>
    <x v="0"/>
    <x v="0"/>
    <x v="0"/>
    <x v="5"/>
    <x v="5"/>
    <n v="75750.445999999996"/>
    <n v="0"/>
    <n v="75750.445999999996"/>
    <x v="0"/>
    <n v="75750.445999999996"/>
    <n v="8449.8819999999996"/>
    <n v="19726.957836000001"/>
    <m/>
  </r>
  <r>
    <x v="0"/>
    <x v="0"/>
    <x v="6"/>
    <x v="0"/>
    <x v="3"/>
    <x v="0"/>
    <x v="0"/>
    <x v="0"/>
    <x v="6"/>
    <x v="6"/>
    <n v="75750.445999999996"/>
    <n v="0"/>
    <n v="75750.445999999996"/>
    <x v="0"/>
    <n v="75750.445999999996"/>
    <n v="8449.8819999999996"/>
    <n v="19726.957836000001"/>
    <m/>
  </r>
  <r>
    <x v="0"/>
    <x v="0"/>
    <x v="6"/>
    <x v="0"/>
    <x v="3"/>
    <x v="0"/>
    <x v="0"/>
    <x v="0"/>
    <x v="7"/>
    <x v="7"/>
    <n v="42285.120999999999"/>
    <n v="0"/>
    <n v="42285.120999999999"/>
    <x v="0"/>
    <n v="42285.120999999999"/>
    <n v="6974.826"/>
    <n v="9553.18"/>
    <m/>
  </r>
  <r>
    <x v="0"/>
    <x v="0"/>
    <x v="6"/>
    <x v="0"/>
    <x v="3"/>
    <x v="0"/>
    <x v="0"/>
    <x v="0"/>
    <x v="8"/>
    <x v="8"/>
    <n v="6023.2719999999999"/>
    <n v="0"/>
    <n v="6023.2719999999999"/>
    <x v="0"/>
    <n v="6023.2719999999999"/>
    <n v="78.109334000000004"/>
    <n v="702"/>
    <m/>
  </r>
  <r>
    <x v="0"/>
    <x v="0"/>
    <x v="6"/>
    <x v="0"/>
    <x v="3"/>
    <x v="0"/>
    <x v="0"/>
    <x v="0"/>
    <x v="9"/>
    <x v="9"/>
    <n v="6275.759"/>
    <n v="0"/>
    <n v="6275.759"/>
    <x v="0"/>
    <n v="6275.759"/>
    <n v="69.283998999999994"/>
    <n v="628.42499999999995"/>
    <m/>
  </r>
  <r>
    <x v="0"/>
    <x v="0"/>
    <x v="6"/>
    <x v="0"/>
    <x v="3"/>
    <x v="0"/>
    <x v="0"/>
    <x v="0"/>
    <x v="10"/>
    <x v="10"/>
    <n v="5002.2250000000004"/>
    <n v="0"/>
    <n v="5002.2250000000004"/>
    <x v="0"/>
    <n v="5002.2250000000004"/>
    <n v="110.96466700000001"/>
    <n v="718.9"/>
    <m/>
  </r>
  <r>
    <x v="0"/>
    <x v="0"/>
    <x v="6"/>
    <x v="0"/>
    <x v="3"/>
    <x v="0"/>
    <x v="0"/>
    <x v="0"/>
    <x v="11"/>
    <x v="11"/>
    <n v="16164.069"/>
    <n v="0"/>
    <n v="16164.069"/>
    <x v="0"/>
    <n v="16164.069"/>
    <n v="1216.6980000000001"/>
    <n v="8124.4528360000004"/>
    <m/>
  </r>
  <r>
    <x v="0"/>
    <x v="0"/>
    <x v="6"/>
    <x v="0"/>
    <x v="3"/>
    <x v="0"/>
    <x v="0"/>
    <x v="0"/>
    <x v="12"/>
    <x v="3"/>
    <n v="102557.629"/>
    <n v="-25711.170334999999"/>
    <n v="76846.458664999998"/>
    <x v="0"/>
    <n v="76846.458664999998"/>
    <n v="14722.943329"/>
    <n v="76507.757710000005"/>
    <m/>
  </r>
  <r>
    <x v="0"/>
    <x v="0"/>
    <x v="6"/>
    <x v="0"/>
    <x v="3"/>
    <x v="0"/>
    <x v="0"/>
    <x v="0"/>
    <x v="13"/>
    <x v="12"/>
    <n v="0"/>
    <n v="0"/>
    <n v="0"/>
    <x v="0"/>
    <n v="0"/>
    <n v="0"/>
    <n v="0"/>
    <m/>
  </r>
  <r>
    <x v="0"/>
    <x v="0"/>
    <x v="6"/>
    <x v="0"/>
    <x v="3"/>
    <x v="0"/>
    <x v="0"/>
    <x v="0"/>
    <x v="14"/>
    <x v="13"/>
    <n v="183771.20499999999"/>
    <n v="-26783.137484999999"/>
    <n v="156988.067515"/>
    <x v="0"/>
    <n v="156988.067515"/>
    <n v="24076.201136"/>
    <n v="99906.753125999996"/>
    <m/>
  </r>
  <r>
    <x v="0"/>
    <x v="0"/>
    <x v="6"/>
    <x v="0"/>
    <x v="4"/>
    <x v="0"/>
    <x v="0"/>
    <x v="0"/>
    <x v="0"/>
    <x v="0"/>
    <n v="5463.13"/>
    <n v="-1071.9671499999999"/>
    <n v="4391.1628499999997"/>
    <x v="0"/>
    <n v="4391.1628499999997"/>
    <n v="1076.2032979999999"/>
    <n v="3706.2458160000001"/>
    <m/>
  </r>
  <r>
    <x v="0"/>
    <x v="0"/>
    <x v="6"/>
    <x v="0"/>
    <x v="4"/>
    <x v="0"/>
    <x v="0"/>
    <x v="0"/>
    <x v="1"/>
    <x v="1"/>
    <n v="1040"/>
    <n v="0"/>
    <n v="1040"/>
    <x v="0"/>
    <n v="1040"/>
    <n v="336.57395200000002"/>
    <n v="1039.999994"/>
    <m/>
  </r>
  <r>
    <x v="0"/>
    <x v="0"/>
    <x v="6"/>
    <x v="0"/>
    <x v="4"/>
    <x v="0"/>
    <x v="0"/>
    <x v="0"/>
    <x v="2"/>
    <x v="2"/>
    <n v="2239"/>
    <n v="0"/>
    <n v="2239"/>
    <x v="0"/>
    <n v="2239"/>
    <n v="147.400825"/>
    <n v="1668.258693"/>
    <m/>
  </r>
  <r>
    <x v="0"/>
    <x v="0"/>
    <x v="6"/>
    <x v="0"/>
    <x v="4"/>
    <x v="0"/>
    <x v="0"/>
    <x v="0"/>
    <x v="16"/>
    <x v="15"/>
    <n v="80"/>
    <n v="0"/>
    <n v="80"/>
    <x v="0"/>
    <n v="80"/>
    <n v="0"/>
    <n v="0"/>
    <m/>
  </r>
  <r>
    <x v="0"/>
    <x v="0"/>
    <x v="6"/>
    <x v="0"/>
    <x v="4"/>
    <x v="0"/>
    <x v="0"/>
    <x v="0"/>
    <x v="3"/>
    <x v="3"/>
    <n v="2104.13"/>
    <n v="-1071.9671499999999"/>
    <n v="1032.1628499999999"/>
    <x v="0"/>
    <n v="1032.1628499999999"/>
    <n v="592.228521"/>
    <n v="997.98712899999998"/>
    <m/>
  </r>
  <r>
    <x v="0"/>
    <x v="0"/>
    <x v="6"/>
    <x v="0"/>
    <x v="4"/>
    <x v="0"/>
    <x v="0"/>
    <x v="0"/>
    <x v="4"/>
    <x v="4"/>
    <n v="178308.07500000001"/>
    <n v="-25711.170334999999"/>
    <n v="152596.90466500001"/>
    <x v="0"/>
    <n v="152596.90466500001"/>
    <n v="30449.935501"/>
    <n v="95453.474375000005"/>
    <m/>
  </r>
  <r>
    <x v="0"/>
    <x v="0"/>
    <x v="6"/>
    <x v="0"/>
    <x v="4"/>
    <x v="0"/>
    <x v="0"/>
    <x v="0"/>
    <x v="5"/>
    <x v="5"/>
    <n v="75750.445999999996"/>
    <n v="0"/>
    <n v="75750.445999999996"/>
    <x v="0"/>
    <n v="75750.445999999996"/>
    <n v="10316.697366"/>
    <n v="20068.850736"/>
    <m/>
  </r>
  <r>
    <x v="0"/>
    <x v="0"/>
    <x v="6"/>
    <x v="0"/>
    <x v="4"/>
    <x v="0"/>
    <x v="0"/>
    <x v="0"/>
    <x v="6"/>
    <x v="6"/>
    <n v="75750.445999999996"/>
    <n v="0"/>
    <n v="75750.445999999996"/>
    <x v="0"/>
    <n v="75750.445999999996"/>
    <n v="10316.697366"/>
    <n v="20068.850736"/>
    <m/>
  </r>
  <r>
    <x v="0"/>
    <x v="0"/>
    <x v="6"/>
    <x v="0"/>
    <x v="4"/>
    <x v="0"/>
    <x v="0"/>
    <x v="0"/>
    <x v="7"/>
    <x v="7"/>
    <n v="42285.120999999999"/>
    <n v="0"/>
    <n v="42285.120999999999"/>
    <x v="0"/>
    <n v="42285.120999999999"/>
    <n v="7764.0803329999999"/>
    <n v="9588.14"/>
    <m/>
  </r>
  <r>
    <x v="0"/>
    <x v="0"/>
    <x v="6"/>
    <x v="0"/>
    <x v="4"/>
    <x v="0"/>
    <x v="0"/>
    <x v="0"/>
    <x v="8"/>
    <x v="8"/>
    <n v="6023.2719999999999"/>
    <n v="0"/>
    <n v="6023.2719999999999"/>
    <x v="0"/>
    <n v="6023.2719999999999"/>
    <n v="158.16553400000001"/>
    <n v="717.06619999999998"/>
    <m/>
  </r>
  <r>
    <x v="0"/>
    <x v="0"/>
    <x v="6"/>
    <x v="0"/>
    <x v="4"/>
    <x v="0"/>
    <x v="0"/>
    <x v="0"/>
    <x v="9"/>
    <x v="9"/>
    <n v="6275.759"/>
    <n v="0"/>
    <n v="6275.759"/>
    <x v="0"/>
    <n v="6275.759"/>
    <n v="132.051999"/>
    <n v="632.16800000000001"/>
    <m/>
  </r>
  <r>
    <x v="0"/>
    <x v="0"/>
    <x v="6"/>
    <x v="0"/>
    <x v="4"/>
    <x v="0"/>
    <x v="0"/>
    <x v="0"/>
    <x v="10"/>
    <x v="10"/>
    <n v="5002.2250000000004"/>
    <n v="0"/>
    <n v="5002.2250000000004"/>
    <x v="0"/>
    <n v="5002.2250000000004"/>
    <n v="188.71866700000001"/>
    <n v="734.81200000000001"/>
    <m/>
  </r>
  <r>
    <x v="0"/>
    <x v="0"/>
    <x v="6"/>
    <x v="0"/>
    <x v="4"/>
    <x v="0"/>
    <x v="0"/>
    <x v="0"/>
    <x v="11"/>
    <x v="11"/>
    <n v="16164.069"/>
    <n v="0"/>
    <n v="16164.069"/>
    <x v="0"/>
    <n v="16164.069"/>
    <n v="2073.6808329999999"/>
    <n v="8396.6645360000002"/>
    <m/>
  </r>
  <r>
    <x v="0"/>
    <x v="0"/>
    <x v="6"/>
    <x v="0"/>
    <x v="4"/>
    <x v="0"/>
    <x v="0"/>
    <x v="0"/>
    <x v="12"/>
    <x v="3"/>
    <n v="102557.629"/>
    <n v="-25711.170334999999"/>
    <n v="76846.458664999998"/>
    <x v="0"/>
    <n v="76846.458664999998"/>
    <n v="20133.238135"/>
    <n v="75384.623638999998"/>
    <m/>
  </r>
  <r>
    <x v="0"/>
    <x v="0"/>
    <x v="6"/>
    <x v="0"/>
    <x v="4"/>
    <x v="0"/>
    <x v="0"/>
    <x v="0"/>
    <x v="13"/>
    <x v="12"/>
    <n v="0"/>
    <n v="0"/>
    <n v="0"/>
    <x v="0"/>
    <n v="0"/>
    <n v="0"/>
    <n v="0"/>
    <m/>
  </r>
  <r>
    <x v="0"/>
    <x v="0"/>
    <x v="6"/>
    <x v="0"/>
    <x v="4"/>
    <x v="0"/>
    <x v="0"/>
    <x v="0"/>
    <x v="14"/>
    <x v="13"/>
    <n v="183771.20499999999"/>
    <n v="-26783.137484999999"/>
    <n v="156988.067515"/>
    <x v="0"/>
    <n v="156988.067515"/>
    <n v="31526.138799"/>
    <n v="99159.720191"/>
    <m/>
  </r>
  <r>
    <x v="0"/>
    <x v="0"/>
    <x v="6"/>
    <x v="0"/>
    <x v="5"/>
    <x v="2"/>
    <x v="0"/>
    <x v="0"/>
    <x v="0"/>
    <x v="0"/>
    <n v="5463.13"/>
    <n v="-1071.9671499999999"/>
    <n v="4391.1628499999997"/>
    <x v="0"/>
    <n v="4391.1628499999997"/>
    <n v="1417.631034"/>
    <n v="3938.8353109999998"/>
    <m/>
  </r>
  <r>
    <x v="0"/>
    <x v="0"/>
    <x v="6"/>
    <x v="0"/>
    <x v="5"/>
    <x v="2"/>
    <x v="0"/>
    <x v="0"/>
    <x v="1"/>
    <x v="1"/>
    <n v="1040"/>
    <n v="0"/>
    <n v="1040"/>
    <x v="0"/>
    <n v="1040"/>
    <n v="420.71744000000001"/>
    <n v="1039.999994"/>
    <m/>
  </r>
  <r>
    <x v="0"/>
    <x v="0"/>
    <x v="6"/>
    <x v="0"/>
    <x v="5"/>
    <x v="2"/>
    <x v="0"/>
    <x v="0"/>
    <x v="2"/>
    <x v="2"/>
    <n v="2239"/>
    <n v="0"/>
    <n v="2239"/>
    <x v="0"/>
    <n v="2239"/>
    <n v="316.87645300000003"/>
    <n v="1900.8481879999999"/>
    <m/>
  </r>
  <r>
    <x v="0"/>
    <x v="0"/>
    <x v="6"/>
    <x v="0"/>
    <x v="5"/>
    <x v="2"/>
    <x v="0"/>
    <x v="0"/>
    <x v="16"/>
    <x v="15"/>
    <n v="80"/>
    <n v="0"/>
    <n v="80"/>
    <x v="0"/>
    <n v="80"/>
    <n v="0"/>
    <n v="0"/>
    <m/>
  </r>
  <r>
    <x v="0"/>
    <x v="0"/>
    <x v="6"/>
    <x v="0"/>
    <x v="5"/>
    <x v="2"/>
    <x v="0"/>
    <x v="0"/>
    <x v="3"/>
    <x v="3"/>
    <n v="2104.13"/>
    <n v="-1071.9671499999999"/>
    <n v="1032.1628499999999"/>
    <x v="0"/>
    <n v="1032.1628499999999"/>
    <n v="680.03714100000002"/>
    <n v="997.98712899999998"/>
    <m/>
  </r>
  <r>
    <x v="0"/>
    <x v="0"/>
    <x v="6"/>
    <x v="0"/>
    <x v="5"/>
    <x v="2"/>
    <x v="0"/>
    <x v="0"/>
    <x v="4"/>
    <x v="4"/>
    <n v="178308.07500000001"/>
    <n v="-22580.572550000001"/>
    <n v="155727.50245"/>
    <x v="0"/>
    <n v="155727.50245"/>
    <n v="40769.782507000004"/>
    <n v="108137.064606"/>
    <m/>
  </r>
  <r>
    <x v="0"/>
    <x v="0"/>
    <x v="6"/>
    <x v="0"/>
    <x v="5"/>
    <x v="2"/>
    <x v="0"/>
    <x v="0"/>
    <x v="5"/>
    <x v="5"/>
    <n v="75750.445999999996"/>
    <n v="3130.5977849999999"/>
    <n v="78881.043785000002"/>
    <x v="0"/>
    <n v="78881.043785000002"/>
    <n v="14463.600117"/>
    <n v="32752.440966999999"/>
    <m/>
  </r>
  <r>
    <x v="0"/>
    <x v="0"/>
    <x v="6"/>
    <x v="0"/>
    <x v="5"/>
    <x v="2"/>
    <x v="0"/>
    <x v="0"/>
    <x v="6"/>
    <x v="6"/>
    <n v="75750.445999999996"/>
    <n v="3130.5977849999999"/>
    <n v="78881.043785000002"/>
    <x v="0"/>
    <n v="78881.043785000002"/>
    <n v="14463.600117"/>
    <n v="32752.440966999999"/>
    <m/>
  </r>
  <r>
    <x v="0"/>
    <x v="0"/>
    <x v="6"/>
    <x v="0"/>
    <x v="5"/>
    <x v="2"/>
    <x v="0"/>
    <x v="0"/>
    <x v="7"/>
    <x v="7"/>
    <n v="42285.120999999999"/>
    <n v="3130.5977849999999"/>
    <n v="45415.718784999997"/>
    <x v="0"/>
    <n v="45415.718784999997"/>
    <n v="10663.063188"/>
    <n v="21760.127520999999"/>
    <m/>
  </r>
  <r>
    <x v="0"/>
    <x v="0"/>
    <x v="6"/>
    <x v="0"/>
    <x v="5"/>
    <x v="2"/>
    <x v="0"/>
    <x v="0"/>
    <x v="8"/>
    <x v="8"/>
    <n v="6023.2719999999999"/>
    <n v="0"/>
    <n v="6023.2719999999999"/>
    <x v="0"/>
    <n v="6023.2719999999999"/>
    <n v="225.82226700000001"/>
    <n v="717.42160000000001"/>
    <m/>
  </r>
  <r>
    <x v="0"/>
    <x v="0"/>
    <x v="6"/>
    <x v="0"/>
    <x v="5"/>
    <x v="2"/>
    <x v="0"/>
    <x v="0"/>
    <x v="9"/>
    <x v="9"/>
    <n v="6275.759"/>
    <n v="0"/>
    <n v="6275.759"/>
    <x v="0"/>
    <n v="6275.759"/>
    <n v="193.06089900000001"/>
    <n v="667.2269"/>
    <m/>
  </r>
  <r>
    <x v="0"/>
    <x v="0"/>
    <x v="6"/>
    <x v="0"/>
    <x v="5"/>
    <x v="2"/>
    <x v="0"/>
    <x v="0"/>
    <x v="10"/>
    <x v="10"/>
    <n v="5002.2250000000004"/>
    <n v="0"/>
    <n v="5002.2250000000004"/>
    <x v="0"/>
    <n v="5002.2250000000004"/>
    <n v="260.73176699999999"/>
    <n v="780.39509999999996"/>
    <m/>
  </r>
  <r>
    <x v="0"/>
    <x v="0"/>
    <x v="6"/>
    <x v="0"/>
    <x v="5"/>
    <x v="2"/>
    <x v="0"/>
    <x v="0"/>
    <x v="11"/>
    <x v="11"/>
    <n v="16164.069"/>
    <n v="0"/>
    <n v="16164.069"/>
    <x v="0"/>
    <n v="16164.069"/>
    <n v="3120.921996"/>
    <n v="8827.2698459999992"/>
    <m/>
  </r>
  <r>
    <x v="0"/>
    <x v="0"/>
    <x v="6"/>
    <x v="0"/>
    <x v="5"/>
    <x v="2"/>
    <x v="0"/>
    <x v="0"/>
    <x v="12"/>
    <x v="3"/>
    <n v="102557.629"/>
    <n v="-25711.170334999999"/>
    <n v="76846.458664999998"/>
    <x v="0"/>
    <n v="76846.458664999998"/>
    <n v="26306.182390000002"/>
    <n v="75384.623638999998"/>
    <m/>
  </r>
  <r>
    <x v="0"/>
    <x v="0"/>
    <x v="6"/>
    <x v="0"/>
    <x v="5"/>
    <x v="2"/>
    <x v="0"/>
    <x v="0"/>
    <x v="13"/>
    <x v="12"/>
    <n v="0"/>
    <n v="0"/>
    <n v="0"/>
    <x v="0"/>
    <n v="0"/>
    <n v="0"/>
    <n v="0"/>
    <m/>
  </r>
  <r>
    <x v="0"/>
    <x v="0"/>
    <x v="6"/>
    <x v="0"/>
    <x v="5"/>
    <x v="2"/>
    <x v="0"/>
    <x v="0"/>
    <x v="14"/>
    <x v="13"/>
    <n v="183771.20499999999"/>
    <n v="-23652.539700000001"/>
    <n v="160118.66529999999"/>
    <x v="0"/>
    <n v="160118.66529999999"/>
    <n v="42187.413541000002"/>
    <n v="112075.899917"/>
    <m/>
  </r>
  <r>
    <x v="0"/>
    <x v="0"/>
    <x v="6"/>
    <x v="0"/>
    <x v="6"/>
    <x v="0"/>
    <x v="0"/>
    <x v="0"/>
    <x v="0"/>
    <x v="0"/>
    <n v="5463.13"/>
    <n v="-1071.9671499999999"/>
    <n v="4391.1628499999997"/>
    <x v="0"/>
    <n v="4391.1628499999997"/>
    <n v="1739.5521229999999"/>
    <n v="3913.107974"/>
    <m/>
  </r>
  <r>
    <x v="0"/>
    <x v="0"/>
    <x v="6"/>
    <x v="0"/>
    <x v="6"/>
    <x v="0"/>
    <x v="0"/>
    <x v="0"/>
    <x v="1"/>
    <x v="1"/>
    <n v="1040"/>
    <n v="0"/>
    <n v="1040"/>
    <x v="0"/>
    <n v="1040"/>
    <n v="504.860928"/>
    <n v="1039.999994"/>
    <m/>
  </r>
  <r>
    <x v="0"/>
    <x v="0"/>
    <x v="6"/>
    <x v="0"/>
    <x v="6"/>
    <x v="0"/>
    <x v="0"/>
    <x v="0"/>
    <x v="2"/>
    <x v="2"/>
    <n v="2239"/>
    <n v="10"/>
    <n v="2249"/>
    <x v="0"/>
    <n v="2249"/>
    <n v="490.10391900000002"/>
    <n v="1900.8481879999999"/>
    <m/>
  </r>
  <r>
    <x v="0"/>
    <x v="0"/>
    <x v="6"/>
    <x v="0"/>
    <x v="6"/>
    <x v="0"/>
    <x v="0"/>
    <x v="0"/>
    <x v="16"/>
    <x v="15"/>
    <n v="80"/>
    <n v="0"/>
    <n v="80"/>
    <x v="0"/>
    <n v="80"/>
    <n v="0"/>
    <n v="0"/>
    <m/>
  </r>
  <r>
    <x v="0"/>
    <x v="0"/>
    <x v="6"/>
    <x v="0"/>
    <x v="6"/>
    <x v="0"/>
    <x v="0"/>
    <x v="0"/>
    <x v="3"/>
    <x v="3"/>
    <n v="2104.13"/>
    <n v="-1081.9671499999999"/>
    <n v="1022.16285"/>
    <x v="0"/>
    <n v="1022.16285"/>
    <n v="744.58727599999997"/>
    <n v="972.25979199999995"/>
    <m/>
  </r>
  <r>
    <x v="0"/>
    <x v="0"/>
    <x v="6"/>
    <x v="0"/>
    <x v="6"/>
    <x v="0"/>
    <x v="0"/>
    <x v="0"/>
    <x v="4"/>
    <x v="4"/>
    <n v="178308.07500000001"/>
    <n v="-22580.572550000001"/>
    <n v="155727.50245"/>
    <x v="0"/>
    <n v="155727.50245"/>
    <n v="46748.188176000003"/>
    <n v="116191.775884"/>
    <m/>
  </r>
  <r>
    <x v="0"/>
    <x v="0"/>
    <x v="6"/>
    <x v="0"/>
    <x v="6"/>
    <x v="0"/>
    <x v="0"/>
    <x v="0"/>
    <x v="5"/>
    <x v="5"/>
    <n v="75750.445999999996"/>
    <n v="4580.6188560000001"/>
    <n v="80331.064855999997"/>
    <x v="0"/>
    <n v="80331.064855999997"/>
    <n v="16357.697979"/>
    <n v="42084.035397"/>
    <m/>
  </r>
  <r>
    <x v="0"/>
    <x v="0"/>
    <x v="6"/>
    <x v="0"/>
    <x v="6"/>
    <x v="0"/>
    <x v="0"/>
    <x v="0"/>
    <x v="6"/>
    <x v="6"/>
    <n v="75750.445999999996"/>
    <n v="4580.6188560000001"/>
    <n v="80331.064855999997"/>
    <x v="0"/>
    <n v="80331.064855999997"/>
    <n v="16357.697979"/>
    <n v="42084.035397"/>
    <m/>
  </r>
  <r>
    <x v="0"/>
    <x v="0"/>
    <x v="6"/>
    <x v="0"/>
    <x v="6"/>
    <x v="0"/>
    <x v="0"/>
    <x v="0"/>
    <x v="7"/>
    <x v="7"/>
    <n v="42285.120999999999"/>
    <n v="4253.7318560000003"/>
    <n v="46538.852855999998"/>
    <x v="0"/>
    <n v="46538.852855999998"/>
    <n v="11452.543188"/>
    <n v="28316.213728999999"/>
    <m/>
  </r>
  <r>
    <x v="0"/>
    <x v="0"/>
    <x v="6"/>
    <x v="0"/>
    <x v="6"/>
    <x v="0"/>
    <x v="0"/>
    <x v="0"/>
    <x v="8"/>
    <x v="8"/>
    <n v="6023.2719999999999"/>
    <n v="326.887"/>
    <n v="6350.1589999999997"/>
    <x v="0"/>
    <n v="6350.1589999999997"/>
    <n v="295.29766699999999"/>
    <n v="887.77700000000004"/>
    <m/>
  </r>
  <r>
    <x v="0"/>
    <x v="0"/>
    <x v="6"/>
    <x v="0"/>
    <x v="6"/>
    <x v="0"/>
    <x v="0"/>
    <x v="0"/>
    <x v="9"/>
    <x v="9"/>
    <n v="6275.759"/>
    <n v="0"/>
    <n v="6275.759"/>
    <x v="0"/>
    <n v="6275.759"/>
    <n v="255.04639900000001"/>
    <n v="824.65392199999997"/>
    <m/>
  </r>
  <r>
    <x v="0"/>
    <x v="0"/>
    <x v="6"/>
    <x v="0"/>
    <x v="6"/>
    <x v="0"/>
    <x v="0"/>
    <x v="0"/>
    <x v="10"/>
    <x v="10"/>
    <n v="5002.2250000000004"/>
    <n v="0"/>
    <n v="5002.2250000000004"/>
    <x v="0"/>
    <n v="5002.2250000000004"/>
    <n v="337.21086700000001"/>
    <n v="781.31820000000005"/>
    <m/>
  </r>
  <r>
    <x v="0"/>
    <x v="0"/>
    <x v="6"/>
    <x v="0"/>
    <x v="6"/>
    <x v="0"/>
    <x v="0"/>
    <x v="0"/>
    <x v="11"/>
    <x v="11"/>
    <n v="16164.069"/>
    <n v="0"/>
    <n v="16164.069"/>
    <x v="0"/>
    <n v="16164.069"/>
    <n v="4017.599858"/>
    <n v="11274.072545999999"/>
    <m/>
  </r>
  <r>
    <x v="0"/>
    <x v="0"/>
    <x v="6"/>
    <x v="0"/>
    <x v="6"/>
    <x v="0"/>
    <x v="0"/>
    <x v="0"/>
    <x v="12"/>
    <x v="3"/>
    <n v="102557.629"/>
    <n v="-27161.191406000002"/>
    <n v="75396.437594000003"/>
    <x v="0"/>
    <n v="75396.437594000003"/>
    <n v="30390.490196999999"/>
    <n v="74107.740487000003"/>
    <m/>
  </r>
  <r>
    <x v="0"/>
    <x v="0"/>
    <x v="6"/>
    <x v="0"/>
    <x v="6"/>
    <x v="0"/>
    <x v="0"/>
    <x v="0"/>
    <x v="13"/>
    <x v="12"/>
    <n v="0"/>
    <n v="0"/>
    <n v="0"/>
    <x v="0"/>
    <n v="0"/>
    <n v="0"/>
    <n v="0"/>
    <m/>
  </r>
  <r>
    <x v="0"/>
    <x v="0"/>
    <x v="6"/>
    <x v="0"/>
    <x v="6"/>
    <x v="0"/>
    <x v="0"/>
    <x v="0"/>
    <x v="14"/>
    <x v="13"/>
    <n v="183771.20499999999"/>
    <n v="-23652.539700000001"/>
    <n v="160118.66529999999"/>
    <x v="0"/>
    <n v="160118.66529999999"/>
    <n v="48487.740298999997"/>
    <n v="120104.883858"/>
    <m/>
  </r>
  <r>
    <x v="0"/>
    <x v="0"/>
    <x v="6"/>
    <x v="0"/>
    <x v="7"/>
    <x v="0"/>
    <x v="0"/>
    <x v="0"/>
    <x v="0"/>
    <x v="0"/>
    <n v="5463.13"/>
    <n v="-1071.9671499999999"/>
    <n v="4391.1628499999997"/>
    <x v="0"/>
    <n v="4391.1628499999997"/>
    <n v="2135.7795030000002"/>
    <n v="3913.107434"/>
    <m/>
  </r>
  <r>
    <x v="0"/>
    <x v="0"/>
    <x v="6"/>
    <x v="0"/>
    <x v="7"/>
    <x v="0"/>
    <x v="0"/>
    <x v="0"/>
    <x v="1"/>
    <x v="1"/>
    <n v="1040"/>
    <n v="0"/>
    <n v="1040"/>
    <x v="0"/>
    <n v="1040"/>
    <n v="589.00441599999999"/>
    <n v="1039.999994"/>
    <m/>
  </r>
  <r>
    <x v="0"/>
    <x v="0"/>
    <x v="6"/>
    <x v="0"/>
    <x v="7"/>
    <x v="0"/>
    <x v="0"/>
    <x v="0"/>
    <x v="2"/>
    <x v="2"/>
    <n v="2239"/>
    <n v="10"/>
    <n v="2249"/>
    <x v="0"/>
    <n v="2249"/>
    <n v="785.59127100000001"/>
    <n v="1900.8476479999999"/>
    <m/>
  </r>
  <r>
    <x v="0"/>
    <x v="0"/>
    <x v="6"/>
    <x v="0"/>
    <x v="7"/>
    <x v="0"/>
    <x v="0"/>
    <x v="0"/>
    <x v="16"/>
    <x v="15"/>
    <n v="80"/>
    <n v="0"/>
    <n v="80"/>
    <x v="0"/>
    <n v="80"/>
    <n v="0"/>
    <n v="0"/>
    <m/>
  </r>
  <r>
    <x v="0"/>
    <x v="0"/>
    <x v="6"/>
    <x v="0"/>
    <x v="7"/>
    <x v="0"/>
    <x v="0"/>
    <x v="0"/>
    <x v="3"/>
    <x v="3"/>
    <n v="2104.13"/>
    <n v="-1081.9671499999999"/>
    <n v="1022.16285"/>
    <x v="0"/>
    <n v="1022.16285"/>
    <n v="761.18381599999998"/>
    <n v="972.25979199999995"/>
    <m/>
  </r>
  <r>
    <x v="0"/>
    <x v="0"/>
    <x v="6"/>
    <x v="0"/>
    <x v="7"/>
    <x v="0"/>
    <x v="0"/>
    <x v="0"/>
    <x v="4"/>
    <x v="4"/>
    <n v="178308.07500000001"/>
    <n v="-22580.572550000001"/>
    <n v="155727.50245"/>
    <x v="0"/>
    <n v="155727.50245"/>
    <n v="59661.865804000001"/>
    <n v="119392.38260899999"/>
    <m/>
  </r>
  <r>
    <x v="0"/>
    <x v="0"/>
    <x v="6"/>
    <x v="0"/>
    <x v="7"/>
    <x v="0"/>
    <x v="0"/>
    <x v="0"/>
    <x v="5"/>
    <x v="5"/>
    <n v="75750.445999999996"/>
    <n v="4580.6188560000001"/>
    <n v="80331.064855999997"/>
    <x v="0"/>
    <n v="80331.064855999997"/>
    <n v="26212.095946000001"/>
    <n v="45284.642121999997"/>
    <m/>
  </r>
  <r>
    <x v="0"/>
    <x v="0"/>
    <x v="6"/>
    <x v="0"/>
    <x v="7"/>
    <x v="0"/>
    <x v="0"/>
    <x v="0"/>
    <x v="6"/>
    <x v="6"/>
    <n v="75750.445999999996"/>
    <n v="4580.6188560000001"/>
    <n v="80331.064855999997"/>
    <x v="0"/>
    <n v="80331.064855999997"/>
    <n v="26212.095946000001"/>
    <n v="45284.642121999997"/>
    <m/>
  </r>
  <r>
    <x v="0"/>
    <x v="0"/>
    <x v="6"/>
    <x v="0"/>
    <x v="7"/>
    <x v="0"/>
    <x v="0"/>
    <x v="0"/>
    <x v="7"/>
    <x v="7"/>
    <n v="42285.120999999999"/>
    <n v="4253.7318560000003"/>
    <n v="46538.852855999998"/>
    <x v="0"/>
    <n v="46538.852855999998"/>
    <n v="20288.019143000001"/>
    <n v="30072.412929999999"/>
    <m/>
  </r>
  <r>
    <x v="0"/>
    <x v="0"/>
    <x v="6"/>
    <x v="0"/>
    <x v="7"/>
    <x v="0"/>
    <x v="0"/>
    <x v="0"/>
    <x v="8"/>
    <x v="8"/>
    <n v="6023.2719999999999"/>
    <n v="326.887"/>
    <n v="6350.1589999999997"/>
    <x v="0"/>
    <n v="6350.1589999999997"/>
    <n v="362.66306700000001"/>
    <n v="1873.599698"/>
    <m/>
  </r>
  <r>
    <x v="0"/>
    <x v="0"/>
    <x v="6"/>
    <x v="0"/>
    <x v="7"/>
    <x v="0"/>
    <x v="0"/>
    <x v="0"/>
    <x v="9"/>
    <x v="9"/>
    <n v="6275.759"/>
    <n v="0"/>
    <n v="6275.759"/>
    <x v="0"/>
    <n v="6275.759"/>
    <n v="323.21009900000001"/>
    <n v="872.68262200000004"/>
    <m/>
  </r>
  <r>
    <x v="0"/>
    <x v="0"/>
    <x v="6"/>
    <x v="0"/>
    <x v="7"/>
    <x v="0"/>
    <x v="0"/>
    <x v="0"/>
    <x v="10"/>
    <x v="10"/>
    <n v="5002.2250000000004"/>
    <n v="0"/>
    <n v="5002.2250000000004"/>
    <x v="0"/>
    <n v="5002.2250000000004"/>
    <n v="415.60396700000001"/>
    <n v="823.00371900000005"/>
    <m/>
  </r>
  <r>
    <x v="0"/>
    <x v="0"/>
    <x v="6"/>
    <x v="0"/>
    <x v="7"/>
    <x v="0"/>
    <x v="0"/>
    <x v="0"/>
    <x v="11"/>
    <x v="11"/>
    <n v="16164.069"/>
    <n v="0"/>
    <n v="16164.069"/>
    <x v="0"/>
    <n v="16164.069"/>
    <n v="4822.5996699999996"/>
    <n v="11642.943153"/>
    <m/>
  </r>
  <r>
    <x v="0"/>
    <x v="0"/>
    <x v="6"/>
    <x v="0"/>
    <x v="7"/>
    <x v="0"/>
    <x v="0"/>
    <x v="0"/>
    <x v="12"/>
    <x v="3"/>
    <n v="102557.629"/>
    <n v="-27161.191406000002"/>
    <n v="75396.437594000003"/>
    <x v="0"/>
    <n v="75396.437594000003"/>
    <n v="33449.769858"/>
    <n v="74107.740487000003"/>
    <m/>
  </r>
  <r>
    <x v="0"/>
    <x v="0"/>
    <x v="6"/>
    <x v="0"/>
    <x v="7"/>
    <x v="0"/>
    <x v="0"/>
    <x v="0"/>
    <x v="13"/>
    <x v="12"/>
    <n v="0"/>
    <n v="0"/>
    <n v="0"/>
    <x v="0"/>
    <n v="0"/>
    <n v="0"/>
    <n v="0"/>
    <m/>
  </r>
  <r>
    <x v="0"/>
    <x v="0"/>
    <x v="6"/>
    <x v="0"/>
    <x v="7"/>
    <x v="0"/>
    <x v="0"/>
    <x v="0"/>
    <x v="14"/>
    <x v="13"/>
    <n v="183771.20499999999"/>
    <n v="-23652.539700000001"/>
    <n v="160118.66529999999"/>
    <x v="0"/>
    <n v="160118.66529999999"/>
    <n v="61797.645306999999"/>
    <n v="123305.490043"/>
    <m/>
  </r>
  <r>
    <x v="0"/>
    <x v="0"/>
    <x v="7"/>
    <x v="0"/>
    <x v="0"/>
    <x v="0"/>
    <x v="1"/>
    <x v="0"/>
    <x v="0"/>
    <x v="0"/>
    <n v="131334.72500000001"/>
    <n v="0"/>
    <n v="131334.72500000001"/>
    <x v="0"/>
    <n v="131334.72500000001"/>
    <n v="6528.0007509999996"/>
    <n v="8502.7031860000006"/>
    <m/>
  </r>
  <r>
    <x v="0"/>
    <x v="0"/>
    <x v="7"/>
    <x v="0"/>
    <x v="0"/>
    <x v="0"/>
    <x v="1"/>
    <x v="0"/>
    <x v="1"/>
    <x v="1"/>
    <n v="111656.482"/>
    <n v="0"/>
    <n v="111656.482"/>
    <x v="0"/>
    <n v="111656.482"/>
    <n v="6516.8594810000004"/>
    <n v="6859.0760890000001"/>
    <m/>
  </r>
  <r>
    <x v="0"/>
    <x v="0"/>
    <x v="7"/>
    <x v="0"/>
    <x v="0"/>
    <x v="0"/>
    <x v="1"/>
    <x v="0"/>
    <x v="2"/>
    <x v="2"/>
    <n v="19678.242999999999"/>
    <n v="0"/>
    <n v="19678.242999999999"/>
    <x v="0"/>
    <n v="19678.242999999999"/>
    <n v="11.14127"/>
    <n v="1643.627097"/>
    <m/>
  </r>
  <r>
    <x v="0"/>
    <x v="0"/>
    <x v="7"/>
    <x v="0"/>
    <x v="0"/>
    <x v="0"/>
    <x v="1"/>
    <x v="0"/>
    <x v="4"/>
    <x v="4"/>
    <n v="75043.144"/>
    <n v="0"/>
    <n v="75043.144"/>
    <x v="0"/>
    <n v="75043.144"/>
    <n v="2.2538999999999998"/>
    <n v="17044.827776999999"/>
    <m/>
  </r>
  <r>
    <x v="0"/>
    <x v="0"/>
    <x v="7"/>
    <x v="0"/>
    <x v="0"/>
    <x v="0"/>
    <x v="1"/>
    <x v="0"/>
    <x v="5"/>
    <x v="5"/>
    <n v="75043.144"/>
    <n v="0"/>
    <n v="75043.144"/>
    <x v="0"/>
    <n v="75043.144"/>
    <n v="2.2538999999999998"/>
    <n v="17044.827776999999"/>
    <m/>
  </r>
  <r>
    <x v="0"/>
    <x v="0"/>
    <x v="7"/>
    <x v="0"/>
    <x v="0"/>
    <x v="0"/>
    <x v="1"/>
    <x v="0"/>
    <x v="6"/>
    <x v="6"/>
    <n v="75043.144"/>
    <n v="0"/>
    <n v="75043.144"/>
    <x v="0"/>
    <n v="75043.144"/>
    <n v="2.2538999999999998"/>
    <n v="17044.827776999999"/>
    <m/>
  </r>
  <r>
    <x v="0"/>
    <x v="0"/>
    <x v="7"/>
    <x v="0"/>
    <x v="0"/>
    <x v="0"/>
    <x v="1"/>
    <x v="0"/>
    <x v="7"/>
    <x v="7"/>
    <n v="9000"/>
    <n v="0"/>
    <n v="9000"/>
    <x v="0"/>
    <n v="9000"/>
    <n v="2.2538999999999998"/>
    <n v="1531.411122"/>
    <m/>
  </r>
  <r>
    <x v="0"/>
    <x v="0"/>
    <x v="7"/>
    <x v="0"/>
    <x v="0"/>
    <x v="0"/>
    <x v="1"/>
    <x v="0"/>
    <x v="9"/>
    <x v="9"/>
    <n v="42069.707000000002"/>
    <n v="0"/>
    <n v="42069.707000000002"/>
    <x v="0"/>
    <n v="42069.707000000002"/>
    <n v="0"/>
    <n v="3512.336761"/>
    <m/>
  </r>
  <r>
    <x v="0"/>
    <x v="0"/>
    <x v="7"/>
    <x v="0"/>
    <x v="0"/>
    <x v="0"/>
    <x v="1"/>
    <x v="0"/>
    <x v="11"/>
    <x v="11"/>
    <n v="23973.437000000002"/>
    <n v="0"/>
    <n v="23973.437000000002"/>
    <x v="0"/>
    <n v="23973.437000000002"/>
    <n v="0"/>
    <n v="12001.079894"/>
    <m/>
  </r>
  <r>
    <x v="0"/>
    <x v="0"/>
    <x v="7"/>
    <x v="0"/>
    <x v="0"/>
    <x v="0"/>
    <x v="1"/>
    <x v="0"/>
    <x v="14"/>
    <x v="13"/>
    <n v="206377.86900000001"/>
    <n v="0"/>
    <n v="206377.86900000001"/>
    <x v="0"/>
    <n v="206377.86900000001"/>
    <n v="6530.2546510000002"/>
    <n v="25547.530963000001"/>
    <m/>
  </r>
  <r>
    <x v="0"/>
    <x v="0"/>
    <x v="7"/>
    <x v="0"/>
    <x v="1"/>
    <x v="0"/>
    <x v="1"/>
    <x v="0"/>
    <x v="0"/>
    <x v="0"/>
    <n v="131334.72500000001"/>
    <n v="0"/>
    <n v="131334.72500000001"/>
    <x v="0"/>
    <n v="131334.72500000001"/>
    <n v="12433.436218000001"/>
    <n v="14589.773493000001"/>
    <m/>
  </r>
  <r>
    <x v="0"/>
    <x v="0"/>
    <x v="7"/>
    <x v="0"/>
    <x v="1"/>
    <x v="0"/>
    <x v="1"/>
    <x v="0"/>
    <x v="1"/>
    <x v="1"/>
    <n v="111656.482"/>
    <n v="0"/>
    <n v="111656.482"/>
    <x v="0"/>
    <n v="111656.482"/>
    <n v="12358.138166999999"/>
    <n v="12737.509813000001"/>
    <m/>
  </r>
  <r>
    <x v="0"/>
    <x v="0"/>
    <x v="7"/>
    <x v="0"/>
    <x v="1"/>
    <x v="0"/>
    <x v="1"/>
    <x v="0"/>
    <x v="2"/>
    <x v="2"/>
    <n v="19678.242999999999"/>
    <n v="0"/>
    <n v="19678.242999999999"/>
    <x v="0"/>
    <n v="19678.242999999999"/>
    <n v="75.298051000000001"/>
    <n v="1852.26368"/>
    <m/>
  </r>
  <r>
    <x v="0"/>
    <x v="0"/>
    <x v="7"/>
    <x v="0"/>
    <x v="1"/>
    <x v="0"/>
    <x v="1"/>
    <x v="0"/>
    <x v="4"/>
    <x v="4"/>
    <n v="75043.144"/>
    <n v="0"/>
    <n v="75043.144"/>
    <x v="0"/>
    <n v="75043.144"/>
    <n v="770.01552800000002"/>
    <n v="23513.505836"/>
    <m/>
  </r>
  <r>
    <x v="0"/>
    <x v="0"/>
    <x v="7"/>
    <x v="0"/>
    <x v="1"/>
    <x v="0"/>
    <x v="1"/>
    <x v="0"/>
    <x v="5"/>
    <x v="5"/>
    <n v="75043.144"/>
    <n v="0"/>
    <n v="75043.144"/>
    <x v="0"/>
    <n v="75043.144"/>
    <n v="770.01552800000002"/>
    <n v="23513.505836"/>
    <m/>
  </r>
  <r>
    <x v="0"/>
    <x v="0"/>
    <x v="7"/>
    <x v="0"/>
    <x v="1"/>
    <x v="0"/>
    <x v="1"/>
    <x v="0"/>
    <x v="6"/>
    <x v="6"/>
    <n v="75043.144"/>
    <n v="0"/>
    <n v="75043.144"/>
    <x v="0"/>
    <n v="75043.144"/>
    <n v="770.01552800000002"/>
    <n v="23513.505836"/>
    <m/>
  </r>
  <r>
    <x v="0"/>
    <x v="0"/>
    <x v="7"/>
    <x v="0"/>
    <x v="1"/>
    <x v="0"/>
    <x v="1"/>
    <x v="0"/>
    <x v="7"/>
    <x v="7"/>
    <n v="9000"/>
    <n v="0"/>
    <n v="9000"/>
    <x v="0"/>
    <n v="9000"/>
    <n v="44.447139"/>
    <n v="2753.6647699999999"/>
    <m/>
  </r>
  <r>
    <x v="0"/>
    <x v="0"/>
    <x v="7"/>
    <x v="0"/>
    <x v="1"/>
    <x v="0"/>
    <x v="1"/>
    <x v="0"/>
    <x v="9"/>
    <x v="9"/>
    <n v="42069.707000000002"/>
    <n v="0"/>
    <n v="42069.707000000002"/>
    <x v="0"/>
    <n v="42069.707000000002"/>
    <n v="136.22979599999999"/>
    <n v="5277.7297319999998"/>
    <m/>
  </r>
  <r>
    <x v="0"/>
    <x v="0"/>
    <x v="7"/>
    <x v="0"/>
    <x v="1"/>
    <x v="0"/>
    <x v="1"/>
    <x v="0"/>
    <x v="11"/>
    <x v="11"/>
    <n v="23973.437000000002"/>
    <n v="0"/>
    <n v="23973.437000000002"/>
    <x v="0"/>
    <n v="23973.437000000002"/>
    <n v="589.33859299999995"/>
    <n v="15482.111333999999"/>
    <m/>
  </r>
  <r>
    <x v="0"/>
    <x v="0"/>
    <x v="7"/>
    <x v="0"/>
    <x v="1"/>
    <x v="0"/>
    <x v="1"/>
    <x v="0"/>
    <x v="14"/>
    <x v="13"/>
    <n v="206377.86900000001"/>
    <n v="0"/>
    <n v="206377.86900000001"/>
    <x v="0"/>
    <n v="206377.86900000001"/>
    <n v="13203.451746000001"/>
    <n v="38103.279328999997"/>
    <m/>
  </r>
  <r>
    <x v="0"/>
    <x v="0"/>
    <x v="7"/>
    <x v="0"/>
    <x v="2"/>
    <x v="1"/>
    <x v="1"/>
    <x v="0"/>
    <x v="0"/>
    <x v="0"/>
    <n v="131334.72500000001"/>
    <n v="0"/>
    <n v="131334.72500000001"/>
    <x v="0"/>
    <n v="131334.72500000001"/>
    <n v="18614.796008000001"/>
    <n v="22670.217165999999"/>
    <m/>
  </r>
  <r>
    <x v="0"/>
    <x v="0"/>
    <x v="7"/>
    <x v="0"/>
    <x v="2"/>
    <x v="1"/>
    <x v="1"/>
    <x v="0"/>
    <x v="1"/>
    <x v="1"/>
    <n v="111656.482"/>
    <n v="0"/>
    <n v="111656.482"/>
    <x v="0"/>
    <n v="111656.482"/>
    <n v="18415.972737"/>
    <n v="18815.264909000001"/>
    <m/>
  </r>
  <r>
    <x v="0"/>
    <x v="0"/>
    <x v="7"/>
    <x v="0"/>
    <x v="2"/>
    <x v="1"/>
    <x v="1"/>
    <x v="0"/>
    <x v="2"/>
    <x v="2"/>
    <n v="19678.242999999999"/>
    <n v="0"/>
    <n v="19678.242999999999"/>
    <x v="0"/>
    <n v="19678.242999999999"/>
    <n v="198.82327100000001"/>
    <n v="3854.9522569999999"/>
    <m/>
  </r>
  <r>
    <x v="0"/>
    <x v="0"/>
    <x v="7"/>
    <x v="0"/>
    <x v="2"/>
    <x v="1"/>
    <x v="1"/>
    <x v="0"/>
    <x v="4"/>
    <x v="4"/>
    <n v="75043.144"/>
    <n v="0"/>
    <n v="75043.144"/>
    <x v="0"/>
    <n v="75043.144"/>
    <n v="3429.861257"/>
    <n v="27271.702917999999"/>
    <m/>
  </r>
  <r>
    <x v="0"/>
    <x v="0"/>
    <x v="7"/>
    <x v="0"/>
    <x v="2"/>
    <x v="1"/>
    <x v="1"/>
    <x v="0"/>
    <x v="5"/>
    <x v="5"/>
    <n v="75043.144"/>
    <n v="0"/>
    <n v="75043.144"/>
    <x v="0"/>
    <n v="75043.144"/>
    <n v="3429.861257"/>
    <n v="27271.702917999999"/>
    <m/>
  </r>
  <r>
    <x v="0"/>
    <x v="0"/>
    <x v="7"/>
    <x v="0"/>
    <x v="2"/>
    <x v="1"/>
    <x v="1"/>
    <x v="0"/>
    <x v="6"/>
    <x v="6"/>
    <n v="75043.144"/>
    <n v="0"/>
    <n v="75043.144"/>
    <x v="0"/>
    <n v="75043.144"/>
    <n v="3429.861257"/>
    <n v="27271.702917999999"/>
    <m/>
  </r>
  <r>
    <x v="0"/>
    <x v="0"/>
    <x v="7"/>
    <x v="0"/>
    <x v="2"/>
    <x v="1"/>
    <x v="1"/>
    <x v="0"/>
    <x v="7"/>
    <x v="7"/>
    <n v="9000"/>
    <n v="0"/>
    <n v="9000"/>
    <x v="0"/>
    <n v="9000"/>
    <n v="338.36256900000001"/>
    <n v="3033.1769840000002"/>
    <m/>
  </r>
  <r>
    <x v="0"/>
    <x v="0"/>
    <x v="7"/>
    <x v="0"/>
    <x v="2"/>
    <x v="1"/>
    <x v="1"/>
    <x v="0"/>
    <x v="9"/>
    <x v="9"/>
    <n v="42069.707000000002"/>
    <n v="0"/>
    <n v="42069.707000000002"/>
    <x v="0"/>
    <n v="42069.707000000002"/>
    <n v="777.62964299999999"/>
    <n v="6904.1827329999996"/>
    <m/>
  </r>
  <r>
    <x v="0"/>
    <x v="0"/>
    <x v="7"/>
    <x v="0"/>
    <x v="2"/>
    <x v="1"/>
    <x v="1"/>
    <x v="0"/>
    <x v="11"/>
    <x v="11"/>
    <n v="23973.437000000002"/>
    <n v="0"/>
    <n v="23973.437000000002"/>
    <x v="0"/>
    <n v="23973.437000000002"/>
    <n v="2313.8690449999999"/>
    <n v="17334.343201"/>
    <m/>
  </r>
  <r>
    <x v="0"/>
    <x v="0"/>
    <x v="7"/>
    <x v="0"/>
    <x v="2"/>
    <x v="1"/>
    <x v="1"/>
    <x v="0"/>
    <x v="14"/>
    <x v="13"/>
    <n v="206377.86900000001"/>
    <n v="0"/>
    <n v="206377.86900000001"/>
    <x v="0"/>
    <n v="206377.86900000001"/>
    <n v="22044.657265000002"/>
    <n v="49941.920083999998"/>
    <m/>
  </r>
  <r>
    <x v="0"/>
    <x v="0"/>
    <x v="7"/>
    <x v="0"/>
    <x v="3"/>
    <x v="0"/>
    <x v="1"/>
    <x v="0"/>
    <x v="0"/>
    <x v="0"/>
    <n v="131334.72500000001"/>
    <n v="0"/>
    <n v="131334.72500000001"/>
    <x v="0"/>
    <n v="131334.72500000001"/>
    <n v="27251.376893000001"/>
    <n v="33851.010019000001"/>
    <m/>
  </r>
  <r>
    <x v="0"/>
    <x v="0"/>
    <x v="7"/>
    <x v="0"/>
    <x v="3"/>
    <x v="0"/>
    <x v="1"/>
    <x v="0"/>
    <x v="1"/>
    <x v="1"/>
    <n v="111656.482"/>
    <n v="0"/>
    <n v="111656.482"/>
    <x v="0"/>
    <n v="111656.482"/>
    <n v="25135.165455999999"/>
    <n v="25580.211217"/>
    <m/>
  </r>
  <r>
    <x v="0"/>
    <x v="0"/>
    <x v="7"/>
    <x v="0"/>
    <x v="3"/>
    <x v="0"/>
    <x v="1"/>
    <x v="0"/>
    <x v="2"/>
    <x v="2"/>
    <n v="19678.242999999999"/>
    <n v="0"/>
    <n v="19678.242999999999"/>
    <x v="0"/>
    <n v="19678.242999999999"/>
    <n v="2116.2114369999999"/>
    <n v="8270.7988019999993"/>
    <m/>
  </r>
  <r>
    <x v="0"/>
    <x v="0"/>
    <x v="7"/>
    <x v="0"/>
    <x v="3"/>
    <x v="0"/>
    <x v="1"/>
    <x v="0"/>
    <x v="4"/>
    <x v="4"/>
    <n v="75043.144"/>
    <n v="0"/>
    <n v="75043.144"/>
    <x v="0"/>
    <n v="75043.144"/>
    <n v="6571.2011929999999"/>
    <n v="31084.222654000001"/>
    <m/>
  </r>
  <r>
    <x v="0"/>
    <x v="0"/>
    <x v="7"/>
    <x v="0"/>
    <x v="3"/>
    <x v="0"/>
    <x v="1"/>
    <x v="0"/>
    <x v="5"/>
    <x v="5"/>
    <n v="75043.144"/>
    <n v="0"/>
    <n v="75043.144"/>
    <x v="0"/>
    <n v="75043.144"/>
    <n v="6571.2011929999999"/>
    <n v="31084.222654000001"/>
    <m/>
  </r>
  <r>
    <x v="0"/>
    <x v="0"/>
    <x v="7"/>
    <x v="0"/>
    <x v="3"/>
    <x v="0"/>
    <x v="1"/>
    <x v="0"/>
    <x v="6"/>
    <x v="6"/>
    <n v="75043.144"/>
    <n v="0"/>
    <n v="75043.144"/>
    <x v="0"/>
    <n v="75043.144"/>
    <n v="6571.2011929999999"/>
    <n v="31084.222654000001"/>
    <m/>
  </r>
  <r>
    <x v="0"/>
    <x v="0"/>
    <x v="7"/>
    <x v="0"/>
    <x v="3"/>
    <x v="0"/>
    <x v="1"/>
    <x v="0"/>
    <x v="7"/>
    <x v="7"/>
    <n v="9000"/>
    <n v="0"/>
    <n v="9000"/>
    <x v="0"/>
    <n v="9000"/>
    <n v="760.54942700000004"/>
    <n v="3499.2943"/>
    <m/>
  </r>
  <r>
    <x v="0"/>
    <x v="0"/>
    <x v="7"/>
    <x v="0"/>
    <x v="3"/>
    <x v="0"/>
    <x v="1"/>
    <x v="0"/>
    <x v="9"/>
    <x v="9"/>
    <n v="42069.707000000002"/>
    <n v="0"/>
    <n v="42069.707000000002"/>
    <x v="0"/>
    <n v="42069.707000000002"/>
    <n v="1640.9418109999999"/>
    <n v="9531.332026"/>
    <m/>
  </r>
  <r>
    <x v="0"/>
    <x v="0"/>
    <x v="7"/>
    <x v="0"/>
    <x v="3"/>
    <x v="0"/>
    <x v="1"/>
    <x v="0"/>
    <x v="11"/>
    <x v="11"/>
    <n v="23973.437000000002"/>
    <n v="0"/>
    <n v="23973.437000000002"/>
    <x v="0"/>
    <n v="23973.437000000002"/>
    <n v="4169.7099550000003"/>
    <n v="18053.596328"/>
    <m/>
  </r>
  <r>
    <x v="0"/>
    <x v="0"/>
    <x v="7"/>
    <x v="0"/>
    <x v="3"/>
    <x v="0"/>
    <x v="1"/>
    <x v="0"/>
    <x v="14"/>
    <x v="13"/>
    <n v="206377.86900000001"/>
    <n v="0"/>
    <n v="206377.86900000001"/>
    <x v="0"/>
    <n v="206377.86900000001"/>
    <n v="33822.578086000001"/>
    <n v="64935.232672999999"/>
    <m/>
  </r>
  <r>
    <x v="0"/>
    <x v="0"/>
    <x v="7"/>
    <x v="0"/>
    <x v="4"/>
    <x v="0"/>
    <x v="1"/>
    <x v="0"/>
    <x v="0"/>
    <x v="0"/>
    <n v="131334.72500000001"/>
    <n v="0"/>
    <n v="131334.72500000001"/>
    <x v="0"/>
    <n v="131334.72500000001"/>
    <n v="35076.009408999998"/>
    <n v="41166.820226000003"/>
    <m/>
  </r>
  <r>
    <x v="0"/>
    <x v="0"/>
    <x v="7"/>
    <x v="0"/>
    <x v="4"/>
    <x v="0"/>
    <x v="1"/>
    <x v="0"/>
    <x v="1"/>
    <x v="1"/>
    <n v="111656.482"/>
    <n v="0"/>
    <n v="111656.482"/>
    <x v="0"/>
    <n v="111656.482"/>
    <n v="31676.060139000001"/>
    <n v="32261.611435999999"/>
    <m/>
  </r>
  <r>
    <x v="0"/>
    <x v="0"/>
    <x v="7"/>
    <x v="0"/>
    <x v="4"/>
    <x v="0"/>
    <x v="1"/>
    <x v="0"/>
    <x v="2"/>
    <x v="2"/>
    <n v="19678.242999999999"/>
    <n v="0"/>
    <n v="19678.242999999999"/>
    <x v="0"/>
    <n v="19678.242999999999"/>
    <n v="3399.9492700000001"/>
    <n v="8905.2087900000006"/>
    <m/>
  </r>
  <r>
    <x v="0"/>
    <x v="0"/>
    <x v="7"/>
    <x v="0"/>
    <x v="4"/>
    <x v="0"/>
    <x v="1"/>
    <x v="0"/>
    <x v="4"/>
    <x v="4"/>
    <n v="75043.144"/>
    <n v="0"/>
    <n v="75043.144"/>
    <x v="0"/>
    <n v="75043.144"/>
    <n v="10169.023133999999"/>
    <n v="38288.557477000002"/>
    <m/>
  </r>
  <r>
    <x v="0"/>
    <x v="0"/>
    <x v="7"/>
    <x v="0"/>
    <x v="4"/>
    <x v="0"/>
    <x v="1"/>
    <x v="0"/>
    <x v="5"/>
    <x v="5"/>
    <n v="75043.144"/>
    <n v="0"/>
    <n v="75043.144"/>
    <x v="0"/>
    <n v="75043.144"/>
    <n v="10169.023133999999"/>
    <n v="38288.557477000002"/>
    <m/>
  </r>
  <r>
    <x v="0"/>
    <x v="0"/>
    <x v="7"/>
    <x v="0"/>
    <x v="4"/>
    <x v="0"/>
    <x v="1"/>
    <x v="0"/>
    <x v="6"/>
    <x v="6"/>
    <n v="75043.144"/>
    <n v="0"/>
    <n v="75043.144"/>
    <x v="0"/>
    <n v="75043.144"/>
    <n v="10169.023133999999"/>
    <n v="38288.557477000002"/>
    <m/>
  </r>
  <r>
    <x v="0"/>
    <x v="0"/>
    <x v="7"/>
    <x v="0"/>
    <x v="4"/>
    <x v="0"/>
    <x v="1"/>
    <x v="0"/>
    <x v="7"/>
    <x v="7"/>
    <n v="9000"/>
    <n v="0"/>
    <n v="9000"/>
    <x v="0"/>
    <n v="9000"/>
    <n v="1252.519982"/>
    <n v="4793.4417940000003"/>
    <m/>
  </r>
  <r>
    <x v="0"/>
    <x v="0"/>
    <x v="7"/>
    <x v="0"/>
    <x v="4"/>
    <x v="0"/>
    <x v="1"/>
    <x v="0"/>
    <x v="9"/>
    <x v="9"/>
    <n v="42069.707000000002"/>
    <n v="0"/>
    <n v="42069.707000000002"/>
    <x v="0"/>
    <n v="42069.707000000002"/>
    <n v="2833.3320090000002"/>
    <n v="13664.830787999999"/>
    <m/>
  </r>
  <r>
    <x v="0"/>
    <x v="0"/>
    <x v="7"/>
    <x v="0"/>
    <x v="4"/>
    <x v="0"/>
    <x v="1"/>
    <x v="0"/>
    <x v="11"/>
    <x v="11"/>
    <n v="23973.437000000002"/>
    <n v="0"/>
    <n v="23973.437000000002"/>
    <x v="0"/>
    <n v="23973.437000000002"/>
    <n v="6083.1711429999996"/>
    <n v="19830.284895000001"/>
    <m/>
  </r>
  <r>
    <x v="0"/>
    <x v="0"/>
    <x v="7"/>
    <x v="0"/>
    <x v="4"/>
    <x v="0"/>
    <x v="1"/>
    <x v="0"/>
    <x v="14"/>
    <x v="13"/>
    <n v="206377.86900000001"/>
    <n v="0"/>
    <n v="206377.86900000001"/>
    <x v="0"/>
    <n v="206377.86900000001"/>
    <n v="45245.032543000001"/>
    <n v="79455.377703000006"/>
    <m/>
  </r>
  <r>
    <x v="0"/>
    <x v="0"/>
    <x v="7"/>
    <x v="0"/>
    <x v="5"/>
    <x v="2"/>
    <x v="1"/>
    <x v="0"/>
    <x v="0"/>
    <x v="0"/>
    <n v="131334.72500000001"/>
    <n v="0"/>
    <n v="131334.72500000001"/>
    <x v="0"/>
    <n v="131334.72500000001"/>
    <n v="49823.665140999998"/>
    <n v="55811.035336000001"/>
    <m/>
  </r>
  <r>
    <x v="0"/>
    <x v="0"/>
    <x v="7"/>
    <x v="0"/>
    <x v="5"/>
    <x v="2"/>
    <x v="1"/>
    <x v="0"/>
    <x v="1"/>
    <x v="1"/>
    <n v="111656.482"/>
    <n v="0"/>
    <n v="111656.482"/>
    <x v="0"/>
    <n v="111656.482"/>
    <n v="44075.775489"/>
    <n v="44506.301134000001"/>
    <m/>
  </r>
  <r>
    <x v="0"/>
    <x v="0"/>
    <x v="7"/>
    <x v="0"/>
    <x v="5"/>
    <x v="2"/>
    <x v="1"/>
    <x v="0"/>
    <x v="2"/>
    <x v="2"/>
    <n v="19678.242999999999"/>
    <n v="0"/>
    <n v="19678.242999999999"/>
    <x v="0"/>
    <n v="19678.242999999999"/>
    <n v="5747.8896519999998"/>
    <n v="11304.734202"/>
    <m/>
  </r>
  <r>
    <x v="0"/>
    <x v="0"/>
    <x v="7"/>
    <x v="0"/>
    <x v="5"/>
    <x v="2"/>
    <x v="1"/>
    <x v="0"/>
    <x v="4"/>
    <x v="4"/>
    <n v="75043.144"/>
    <n v="0"/>
    <n v="75043.144"/>
    <x v="0"/>
    <n v="75043.144"/>
    <n v="14017.916585000001"/>
    <n v="41457.403529000003"/>
    <m/>
  </r>
  <r>
    <x v="0"/>
    <x v="0"/>
    <x v="7"/>
    <x v="0"/>
    <x v="5"/>
    <x v="2"/>
    <x v="1"/>
    <x v="0"/>
    <x v="5"/>
    <x v="5"/>
    <n v="75043.144"/>
    <n v="0"/>
    <n v="75043.144"/>
    <x v="0"/>
    <n v="75043.144"/>
    <n v="14017.916585000001"/>
    <n v="41457.403529000003"/>
    <m/>
  </r>
  <r>
    <x v="0"/>
    <x v="0"/>
    <x v="7"/>
    <x v="0"/>
    <x v="5"/>
    <x v="2"/>
    <x v="1"/>
    <x v="0"/>
    <x v="6"/>
    <x v="6"/>
    <n v="75043.144"/>
    <n v="0"/>
    <n v="75043.144"/>
    <x v="0"/>
    <n v="75043.144"/>
    <n v="14017.916585000001"/>
    <n v="41457.403529000003"/>
    <m/>
  </r>
  <r>
    <x v="0"/>
    <x v="0"/>
    <x v="7"/>
    <x v="0"/>
    <x v="5"/>
    <x v="2"/>
    <x v="1"/>
    <x v="0"/>
    <x v="7"/>
    <x v="7"/>
    <n v="9000"/>
    <n v="0"/>
    <n v="9000"/>
    <x v="0"/>
    <n v="9000"/>
    <n v="1721.8381220000001"/>
    <n v="5403.1068539999997"/>
    <m/>
  </r>
  <r>
    <x v="0"/>
    <x v="0"/>
    <x v="7"/>
    <x v="0"/>
    <x v="5"/>
    <x v="2"/>
    <x v="1"/>
    <x v="0"/>
    <x v="9"/>
    <x v="9"/>
    <n v="42069.707000000002"/>
    <n v="0"/>
    <n v="42069.707000000002"/>
    <x v="0"/>
    <n v="42069.707000000002"/>
    <n v="4243.3601440000002"/>
    <n v="15124.346634"/>
    <m/>
  </r>
  <r>
    <x v="0"/>
    <x v="0"/>
    <x v="7"/>
    <x v="0"/>
    <x v="5"/>
    <x v="2"/>
    <x v="1"/>
    <x v="0"/>
    <x v="11"/>
    <x v="11"/>
    <n v="23973.437000000002"/>
    <n v="0"/>
    <n v="23973.437000000002"/>
    <x v="0"/>
    <n v="23973.437000000002"/>
    <n v="8052.7183189999996"/>
    <n v="20929.950041"/>
    <m/>
  </r>
  <r>
    <x v="0"/>
    <x v="0"/>
    <x v="7"/>
    <x v="0"/>
    <x v="5"/>
    <x v="2"/>
    <x v="1"/>
    <x v="0"/>
    <x v="14"/>
    <x v="13"/>
    <n v="206377.86900000001"/>
    <n v="0"/>
    <n v="206377.86900000001"/>
    <x v="0"/>
    <n v="206377.86900000001"/>
    <n v="63841.581725999997"/>
    <n v="97268.438865000004"/>
    <m/>
  </r>
  <r>
    <x v="0"/>
    <x v="0"/>
    <x v="7"/>
    <x v="0"/>
    <x v="6"/>
    <x v="0"/>
    <x v="1"/>
    <x v="0"/>
    <x v="0"/>
    <x v="0"/>
    <n v="131334.72500000001"/>
    <n v="0"/>
    <n v="131334.72500000001"/>
    <x v="0"/>
    <n v="131334.72500000001"/>
    <n v="57572.928788999998"/>
    <n v="63535.194631999999"/>
    <m/>
  </r>
  <r>
    <x v="0"/>
    <x v="0"/>
    <x v="7"/>
    <x v="0"/>
    <x v="6"/>
    <x v="0"/>
    <x v="1"/>
    <x v="0"/>
    <x v="1"/>
    <x v="1"/>
    <n v="111656.482"/>
    <n v="0"/>
    <n v="111656.482"/>
    <x v="0"/>
    <n v="111656.482"/>
    <n v="51271.846150999998"/>
    <n v="51692.165596999999"/>
    <m/>
  </r>
  <r>
    <x v="0"/>
    <x v="0"/>
    <x v="7"/>
    <x v="0"/>
    <x v="6"/>
    <x v="0"/>
    <x v="1"/>
    <x v="0"/>
    <x v="2"/>
    <x v="2"/>
    <n v="19678.242999999999"/>
    <n v="0"/>
    <n v="19678.242999999999"/>
    <x v="0"/>
    <n v="19678.242999999999"/>
    <n v="6301.0826379999999"/>
    <n v="11843.029035"/>
    <m/>
  </r>
  <r>
    <x v="0"/>
    <x v="0"/>
    <x v="7"/>
    <x v="0"/>
    <x v="6"/>
    <x v="0"/>
    <x v="1"/>
    <x v="0"/>
    <x v="4"/>
    <x v="4"/>
    <n v="75043.144"/>
    <n v="0"/>
    <n v="75043.144"/>
    <x v="0"/>
    <n v="75043.144"/>
    <n v="19354.600879000001"/>
    <n v="45534.401641999997"/>
    <m/>
  </r>
  <r>
    <x v="0"/>
    <x v="0"/>
    <x v="7"/>
    <x v="0"/>
    <x v="6"/>
    <x v="0"/>
    <x v="1"/>
    <x v="0"/>
    <x v="5"/>
    <x v="5"/>
    <n v="75043.144"/>
    <n v="0"/>
    <n v="75043.144"/>
    <x v="0"/>
    <n v="75043.144"/>
    <n v="19354.600879000001"/>
    <n v="45534.401641999997"/>
    <m/>
  </r>
  <r>
    <x v="0"/>
    <x v="0"/>
    <x v="7"/>
    <x v="0"/>
    <x v="6"/>
    <x v="0"/>
    <x v="1"/>
    <x v="0"/>
    <x v="6"/>
    <x v="6"/>
    <n v="75043.144"/>
    <n v="0"/>
    <n v="75043.144"/>
    <x v="0"/>
    <n v="75043.144"/>
    <n v="19354.600879000001"/>
    <n v="45534.401641999997"/>
    <m/>
  </r>
  <r>
    <x v="0"/>
    <x v="0"/>
    <x v="7"/>
    <x v="0"/>
    <x v="6"/>
    <x v="0"/>
    <x v="1"/>
    <x v="0"/>
    <x v="7"/>
    <x v="7"/>
    <n v="9000"/>
    <n v="0"/>
    <n v="9000"/>
    <x v="0"/>
    <n v="9000"/>
    <n v="2304.0861260000001"/>
    <n v="5699.1188249999996"/>
    <m/>
  </r>
  <r>
    <x v="0"/>
    <x v="0"/>
    <x v="7"/>
    <x v="0"/>
    <x v="6"/>
    <x v="0"/>
    <x v="1"/>
    <x v="0"/>
    <x v="9"/>
    <x v="9"/>
    <n v="42069.707000000002"/>
    <n v="-1000"/>
    <n v="41069.707000000002"/>
    <x v="0"/>
    <n v="41069.707000000002"/>
    <n v="6065.0283019999997"/>
    <n v="17307.769157999999"/>
    <m/>
  </r>
  <r>
    <x v="0"/>
    <x v="0"/>
    <x v="7"/>
    <x v="0"/>
    <x v="6"/>
    <x v="0"/>
    <x v="1"/>
    <x v="0"/>
    <x v="11"/>
    <x v="11"/>
    <n v="23973.437000000002"/>
    <n v="1000"/>
    <n v="24973.437000000002"/>
    <x v="0"/>
    <n v="24973.437000000002"/>
    <n v="10985.486451000001"/>
    <n v="22527.513659"/>
    <m/>
  </r>
  <r>
    <x v="0"/>
    <x v="0"/>
    <x v="7"/>
    <x v="0"/>
    <x v="6"/>
    <x v="0"/>
    <x v="1"/>
    <x v="0"/>
    <x v="14"/>
    <x v="13"/>
    <n v="206377.86900000001"/>
    <n v="0"/>
    <n v="206377.86900000001"/>
    <x v="0"/>
    <n v="206377.86900000001"/>
    <n v="76927.529668000003"/>
    <n v="109069.596274"/>
    <m/>
  </r>
  <r>
    <x v="0"/>
    <x v="0"/>
    <x v="7"/>
    <x v="0"/>
    <x v="7"/>
    <x v="0"/>
    <x v="1"/>
    <x v="0"/>
    <x v="0"/>
    <x v="0"/>
    <n v="131334.72500000001"/>
    <n v="0"/>
    <n v="131334.72500000001"/>
    <x v="0"/>
    <n v="131334.72500000001"/>
    <n v="65560.719484000001"/>
    <n v="70867.347536000001"/>
    <m/>
  </r>
  <r>
    <x v="0"/>
    <x v="0"/>
    <x v="7"/>
    <x v="0"/>
    <x v="7"/>
    <x v="0"/>
    <x v="1"/>
    <x v="0"/>
    <x v="1"/>
    <x v="1"/>
    <n v="111656.482"/>
    <n v="0"/>
    <n v="111656.482"/>
    <x v="0"/>
    <n v="111656.482"/>
    <n v="57936.115241"/>
    <n v="58349.765414000001"/>
    <m/>
  </r>
  <r>
    <x v="0"/>
    <x v="0"/>
    <x v="7"/>
    <x v="0"/>
    <x v="7"/>
    <x v="0"/>
    <x v="1"/>
    <x v="0"/>
    <x v="2"/>
    <x v="2"/>
    <n v="19678.242999999999"/>
    <n v="0"/>
    <n v="19678.242999999999"/>
    <x v="0"/>
    <n v="19678.242999999999"/>
    <n v="7624.6042429999998"/>
    <n v="12517.582122"/>
    <m/>
  </r>
  <r>
    <x v="0"/>
    <x v="0"/>
    <x v="7"/>
    <x v="0"/>
    <x v="7"/>
    <x v="0"/>
    <x v="1"/>
    <x v="0"/>
    <x v="4"/>
    <x v="4"/>
    <n v="75043.144"/>
    <n v="0"/>
    <n v="75043.144"/>
    <x v="0"/>
    <n v="75043.144"/>
    <n v="24069.718747999999"/>
    <n v="53202.463864999998"/>
    <m/>
  </r>
  <r>
    <x v="0"/>
    <x v="0"/>
    <x v="7"/>
    <x v="0"/>
    <x v="7"/>
    <x v="0"/>
    <x v="1"/>
    <x v="0"/>
    <x v="5"/>
    <x v="5"/>
    <n v="75043.144"/>
    <n v="0"/>
    <n v="75043.144"/>
    <x v="0"/>
    <n v="75043.144"/>
    <n v="24069.718747999999"/>
    <n v="53202.463864999998"/>
    <m/>
  </r>
  <r>
    <x v="0"/>
    <x v="0"/>
    <x v="7"/>
    <x v="0"/>
    <x v="7"/>
    <x v="0"/>
    <x v="1"/>
    <x v="0"/>
    <x v="6"/>
    <x v="6"/>
    <n v="75043.144"/>
    <n v="0"/>
    <n v="75043.144"/>
    <x v="0"/>
    <n v="75043.144"/>
    <n v="24069.718747999999"/>
    <n v="53202.463864999998"/>
    <m/>
  </r>
  <r>
    <x v="0"/>
    <x v="0"/>
    <x v="7"/>
    <x v="0"/>
    <x v="7"/>
    <x v="0"/>
    <x v="1"/>
    <x v="0"/>
    <x v="7"/>
    <x v="7"/>
    <n v="9000"/>
    <n v="0"/>
    <n v="9000"/>
    <x v="0"/>
    <n v="9000"/>
    <n v="2826.8325709999999"/>
    <n v="6641.9950200000003"/>
    <m/>
  </r>
  <r>
    <x v="0"/>
    <x v="0"/>
    <x v="7"/>
    <x v="0"/>
    <x v="7"/>
    <x v="0"/>
    <x v="1"/>
    <x v="0"/>
    <x v="9"/>
    <x v="9"/>
    <n v="42069.707000000002"/>
    <n v="-1000"/>
    <n v="41069.707000000002"/>
    <x v="0"/>
    <n v="41069.707000000002"/>
    <n v="8388.5949149999997"/>
    <n v="23365.342938999998"/>
    <m/>
  </r>
  <r>
    <x v="0"/>
    <x v="0"/>
    <x v="7"/>
    <x v="0"/>
    <x v="7"/>
    <x v="0"/>
    <x v="1"/>
    <x v="0"/>
    <x v="11"/>
    <x v="11"/>
    <n v="23973.437000000002"/>
    <n v="1000"/>
    <n v="24973.437000000002"/>
    <x v="0"/>
    <n v="24973.437000000002"/>
    <n v="12854.291262000001"/>
    <n v="23195.125906000001"/>
    <m/>
  </r>
  <r>
    <x v="0"/>
    <x v="0"/>
    <x v="7"/>
    <x v="0"/>
    <x v="7"/>
    <x v="0"/>
    <x v="1"/>
    <x v="0"/>
    <x v="14"/>
    <x v="13"/>
    <n v="206377.86900000001"/>
    <n v="0"/>
    <n v="206377.86900000001"/>
    <x v="0"/>
    <n v="206377.86900000001"/>
    <n v="89630.438232"/>
    <n v="124069.811401"/>
    <m/>
  </r>
  <r>
    <x v="0"/>
    <x v="0"/>
    <x v="8"/>
    <x v="0"/>
    <x v="0"/>
    <x v="0"/>
    <x v="1"/>
    <x v="3"/>
    <x v="0"/>
    <x v="0"/>
    <n v="442160.25400000002"/>
    <n v="0"/>
    <n v="442160.25400000002"/>
    <x v="0"/>
    <n v="442160.25400000002"/>
    <n v="35273.918591000001"/>
    <n v="36115.210114000001"/>
    <m/>
  </r>
  <r>
    <x v="0"/>
    <x v="0"/>
    <x v="8"/>
    <x v="0"/>
    <x v="0"/>
    <x v="0"/>
    <x v="1"/>
    <x v="3"/>
    <x v="1"/>
    <x v="1"/>
    <n v="191008.421"/>
    <n v="0"/>
    <n v="191008.421"/>
    <x v="0"/>
    <n v="191008.421"/>
    <n v="10228.694399"/>
    <n v="10229.402699"/>
    <m/>
  </r>
  <r>
    <x v="0"/>
    <x v="0"/>
    <x v="8"/>
    <x v="0"/>
    <x v="0"/>
    <x v="0"/>
    <x v="1"/>
    <x v="3"/>
    <x v="2"/>
    <x v="2"/>
    <n v="92990.231"/>
    <n v="0"/>
    <n v="92990.231"/>
    <x v="0"/>
    <n v="92990.231"/>
    <n v="155.92753200000001"/>
    <n v="996.51075500000002"/>
    <m/>
  </r>
  <r>
    <x v="0"/>
    <x v="0"/>
    <x v="8"/>
    <x v="0"/>
    <x v="0"/>
    <x v="0"/>
    <x v="1"/>
    <x v="3"/>
    <x v="16"/>
    <x v="15"/>
    <n v="46.55"/>
    <n v="0"/>
    <n v="46.55"/>
    <x v="0"/>
    <n v="46.55"/>
    <n v="0"/>
    <n v="0"/>
    <m/>
  </r>
  <r>
    <x v="0"/>
    <x v="0"/>
    <x v="8"/>
    <x v="0"/>
    <x v="0"/>
    <x v="0"/>
    <x v="1"/>
    <x v="3"/>
    <x v="15"/>
    <x v="14"/>
    <n v="158115.052"/>
    <n v="0"/>
    <n v="158115.052"/>
    <x v="0"/>
    <n v="158115.052"/>
    <n v="24889.29666"/>
    <n v="24889.29666"/>
    <m/>
  </r>
  <r>
    <x v="0"/>
    <x v="0"/>
    <x v="8"/>
    <x v="0"/>
    <x v="0"/>
    <x v="0"/>
    <x v="1"/>
    <x v="3"/>
    <x v="17"/>
    <x v="16"/>
    <n v="491800.98599999998"/>
    <n v="0"/>
    <n v="491800.98599999998"/>
    <x v="0"/>
    <n v="491800.98599999998"/>
    <n v="7969.8"/>
    <n v="11051.85"/>
    <m/>
  </r>
  <r>
    <x v="0"/>
    <x v="0"/>
    <x v="8"/>
    <x v="0"/>
    <x v="0"/>
    <x v="0"/>
    <x v="1"/>
    <x v="3"/>
    <x v="18"/>
    <x v="17"/>
    <n v="266216.495"/>
    <n v="0"/>
    <n v="266216.495"/>
    <x v="0"/>
    <n v="266216.495"/>
    <n v="0"/>
    <n v="0"/>
    <m/>
  </r>
  <r>
    <x v="0"/>
    <x v="0"/>
    <x v="8"/>
    <x v="0"/>
    <x v="0"/>
    <x v="0"/>
    <x v="1"/>
    <x v="3"/>
    <x v="19"/>
    <x v="18"/>
    <n v="90134.485000000001"/>
    <n v="0"/>
    <n v="90134.485000000001"/>
    <x v="0"/>
    <n v="90134.485000000001"/>
    <n v="0"/>
    <n v="0"/>
    <m/>
  </r>
  <r>
    <x v="0"/>
    <x v="0"/>
    <x v="8"/>
    <x v="0"/>
    <x v="0"/>
    <x v="0"/>
    <x v="1"/>
    <x v="3"/>
    <x v="20"/>
    <x v="19"/>
    <n v="111115.084"/>
    <n v="0"/>
    <n v="111115.084"/>
    <x v="0"/>
    <n v="111115.084"/>
    <n v="0"/>
    <n v="0"/>
    <m/>
  </r>
  <r>
    <x v="0"/>
    <x v="0"/>
    <x v="8"/>
    <x v="0"/>
    <x v="0"/>
    <x v="0"/>
    <x v="1"/>
    <x v="3"/>
    <x v="21"/>
    <x v="20"/>
    <n v="64966.925999999999"/>
    <n v="0"/>
    <n v="64966.925999999999"/>
    <x v="0"/>
    <n v="64966.925999999999"/>
    <n v="0"/>
    <n v="0"/>
    <m/>
  </r>
  <r>
    <x v="0"/>
    <x v="0"/>
    <x v="8"/>
    <x v="0"/>
    <x v="0"/>
    <x v="0"/>
    <x v="1"/>
    <x v="3"/>
    <x v="22"/>
    <x v="21"/>
    <n v="225584.49100000001"/>
    <n v="0"/>
    <n v="225584.49100000001"/>
    <x v="0"/>
    <n v="225584.49100000001"/>
    <n v="7969.8"/>
    <n v="11051.85"/>
    <m/>
  </r>
  <r>
    <x v="0"/>
    <x v="0"/>
    <x v="8"/>
    <x v="0"/>
    <x v="0"/>
    <x v="0"/>
    <x v="1"/>
    <x v="3"/>
    <x v="23"/>
    <x v="22"/>
    <n v="12481.004999999999"/>
    <n v="0"/>
    <n v="12481.004999999999"/>
    <x v="0"/>
    <n v="12481.004999999999"/>
    <n v="0"/>
    <n v="1500"/>
    <m/>
  </r>
  <r>
    <x v="0"/>
    <x v="0"/>
    <x v="8"/>
    <x v="0"/>
    <x v="0"/>
    <x v="0"/>
    <x v="1"/>
    <x v="3"/>
    <x v="24"/>
    <x v="23"/>
    <n v="208932.486"/>
    <n v="0"/>
    <n v="208932.486"/>
    <x v="0"/>
    <n v="208932.486"/>
    <n v="7969.8"/>
    <n v="8063.85"/>
    <m/>
  </r>
  <r>
    <x v="0"/>
    <x v="0"/>
    <x v="8"/>
    <x v="0"/>
    <x v="0"/>
    <x v="0"/>
    <x v="1"/>
    <x v="3"/>
    <x v="25"/>
    <x v="24"/>
    <n v="4171"/>
    <n v="0"/>
    <n v="4171"/>
    <x v="0"/>
    <n v="4171"/>
    <n v="0"/>
    <n v="1488"/>
    <m/>
  </r>
  <r>
    <x v="0"/>
    <x v="0"/>
    <x v="8"/>
    <x v="0"/>
    <x v="0"/>
    <x v="0"/>
    <x v="1"/>
    <x v="3"/>
    <x v="4"/>
    <x v="4"/>
    <n v="4921317.1660000002"/>
    <n v="0"/>
    <n v="4921317.1660000002"/>
    <x v="0"/>
    <n v="4921317.1660000002"/>
    <n v="329327.06453600002"/>
    <n v="631603.50753599999"/>
    <m/>
  </r>
  <r>
    <x v="0"/>
    <x v="0"/>
    <x v="8"/>
    <x v="0"/>
    <x v="0"/>
    <x v="0"/>
    <x v="1"/>
    <x v="3"/>
    <x v="5"/>
    <x v="5"/>
    <n v="58971.432999999997"/>
    <n v="0"/>
    <n v="58971.432999999997"/>
    <x v="0"/>
    <n v="58971.432999999997"/>
    <n v="0"/>
    <n v="89.847999999999999"/>
    <m/>
  </r>
  <r>
    <x v="0"/>
    <x v="0"/>
    <x v="8"/>
    <x v="0"/>
    <x v="0"/>
    <x v="0"/>
    <x v="1"/>
    <x v="3"/>
    <x v="6"/>
    <x v="6"/>
    <n v="58971.432999999997"/>
    <n v="0"/>
    <n v="58971.432999999997"/>
    <x v="0"/>
    <n v="58971.432999999997"/>
    <n v="0"/>
    <n v="89.847999999999999"/>
    <m/>
  </r>
  <r>
    <x v="0"/>
    <x v="0"/>
    <x v="8"/>
    <x v="0"/>
    <x v="0"/>
    <x v="0"/>
    <x v="1"/>
    <x v="3"/>
    <x v="7"/>
    <x v="7"/>
    <n v="7250"/>
    <n v="0"/>
    <n v="7250"/>
    <x v="0"/>
    <n v="7250"/>
    <n v="0"/>
    <n v="0"/>
    <m/>
  </r>
  <r>
    <x v="0"/>
    <x v="0"/>
    <x v="8"/>
    <x v="0"/>
    <x v="0"/>
    <x v="0"/>
    <x v="1"/>
    <x v="3"/>
    <x v="11"/>
    <x v="11"/>
    <n v="51721.432999999997"/>
    <n v="0"/>
    <n v="51721.432999999997"/>
    <x v="0"/>
    <n v="51721.432999999997"/>
    <n v="0"/>
    <n v="89.847999999999999"/>
    <m/>
  </r>
  <r>
    <x v="0"/>
    <x v="0"/>
    <x v="8"/>
    <x v="0"/>
    <x v="0"/>
    <x v="0"/>
    <x v="1"/>
    <x v="3"/>
    <x v="26"/>
    <x v="25"/>
    <n v="4862345.733"/>
    <n v="0"/>
    <n v="4862345.733"/>
    <x v="0"/>
    <n v="4862345.733"/>
    <n v="329327.06453600002"/>
    <n v="631513.65953599999"/>
    <m/>
  </r>
  <r>
    <x v="0"/>
    <x v="0"/>
    <x v="8"/>
    <x v="0"/>
    <x v="0"/>
    <x v="0"/>
    <x v="1"/>
    <x v="3"/>
    <x v="14"/>
    <x v="13"/>
    <n v="5855278.4060000004"/>
    <n v="0"/>
    <n v="5855278.4060000004"/>
    <x v="0"/>
    <n v="5855278.4060000004"/>
    <n v="372570.78312699997"/>
    <n v="678770.56764999998"/>
    <m/>
  </r>
  <r>
    <x v="0"/>
    <x v="0"/>
    <x v="8"/>
    <x v="0"/>
    <x v="1"/>
    <x v="0"/>
    <x v="1"/>
    <x v="3"/>
    <x v="0"/>
    <x v="0"/>
    <n v="442160.25400000002"/>
    <n v="0"/>
    <n v="442160.25400000002"/>
    <x v="0"/>
    <n v="442160.25400000002"/>
    <n v="52819.723199"/>
    <n v="63900.486489000003"/>
    <m/>
  </r>
  <r>
    <x v="0"/>
    <x v="0"/>
    <x v="8"/>
    <x v="0"/>
    <x v="1"/>
    <x v="0"/>
    <x v="1"/>
    <x v="3"/>
    <x v="1"/>
    <x v="1"/>
    <n v="191008.421"/>
    <n v="1040"/>
    <n v="189968.421"/>
    <x v="0"/>
    <n v="189968.421"/>
    <n v="26844.147362"/>
    <n v="26847.554408"/>
    <m/>
  </r>
  <r>
    <x v="0"/>
    <x v="0"/>
    <x v="8"/>
    <x v="0"/>
    <x v="1"/>
    <x v="0"/>
    <x v="1"/>
    <x v="3"/>
    <x v="2"/>
    <x v="2"/>
    <n v="92990.231"/>
    <n v="1040"/>
    <n v="94030.231"/>
    <x v="0"/>
    <n v="94030.231"/>
    <n v="486.279177"/>
    <n v="11515.953421"/>
    <m/>
  </r>
  <r>
    <x v="0"/>
    <x v="0"/>
    <x v="8"/>
    <x v="0"/>
    <x v="1"/>
    <x v="0"/>
    <x v="1"/>
    <x v="3"/>
    <x v="16"/>
    <x v="15"/>
    <n v="46.55"/>
    <n v="0"/>
    <n v="46.55"/>
    <x v="0"/>
    <n v="46.55"/>
    <n v="0"/>
    <n v="0"/>
    <m/>
  </r>
  <r>
    <x v="0"/>
    <x v="0"/>
    <x v="8"/>
    <x v="0"/>
    <x v="1"/>
    <x v="0"/>
    <x v="1"/>
    <x v="3"/>
    <x v="15"/>
    <x v="14"/>
    <n v="158115.052"/>
    <n v="0"/>
    <n v="158115.052"/>
    <x v="0"/>
    <n v="158115.052"/>
    <n v="25489.29666"/>
    <n v="25536.978660000001"/>
    <m/>
  </r>
  <r>
    <x v="0"/>
    <x v="0"/>
    <x v="8"/>
    <x v="0"/>
    <x v="1"/>
    <x v="0"/>
    <x v="1"/>
    <x v="3"/>
    <x v="17"/>
    <x v="16"/>
    <n v="491800.98599999998"/>
    <n v="0"/>
    <n v="491800.98599999998"/>
    <x v="0"/>
    <n v="491800.98599999998"/>
    <n v="23631.675457000001"/>
    <n v="25369.675457000001"/>
    <m/>
  </r>
  <r>
    <x v="0"/>
    <x v="0"/>
    <x v="8"/>
    <x v="0"/>
    <x v="1"/>
    <x v="0"/>
    <x v="1"/>
    <x v="3"/>
    <x v="18"/>
    <x v="17"/>
    <n v="266216.495"/>
    <n v="0"/>
    <n v="266216.495"/>
    <x v="0"/>
    <n v="266216.495"/>
    <n v="10715.409788999999"/>
    <n v="10715.409788999999"/>
    <m/>
  </r>
  <r>
    <x v="0"/>
    <x v="0"/>
    <x v="8"/>
    <x v="0"/>
    <x v="1"/>
    <x v="0"/>
    <x v="1"/>
    <x v="3"/>
    <x v="19"/>
    <x v="18"/>
    <n v="90134.485000000001"/>
    <n v="0"/>
    <n v="90134.485000000001"/>
    <x v="0"/>
    <n v="90134.485000000001"/>
    <n v="10445.781875000001"/>
    <n v="10445.781875000001"/>
    <m/>
  </r>
  <r>
    <x v="0"/>
    <x v="0"/>
    <x v="8"/>
    <x v="0"/>
    <x v="1"/>
    <x v="0"/>
    <x v="1"/>
    <x v="3"/>
    <x v="20"/>
    <x v="19"/>
    <n v="111115.084"/>
    <n v="0"/>
    <n v="111115.084"/>
    <x v="0"/>
    <n v="111115.084"/>
    <n v="269.62791399999998"/>
    <n v="269.62791399999998"/>
    <m/>
  </r>
  <r>
    <x v="0"/>
    <x v="0"/>
    <x v="8"/>
    <x v="0"/>
    <x v="1"/>
    <x v="0"/>
    <x v="1"/>
    <x v="3"/>
    <x v="21"/>
    <x v="20"/>
    <n v="64966.925999999999"/>
    <n v="0"/>
    <n v="64966.925999999999"/>
    <x v="0"/>
    <n v="64966.925999999999"/>
    <n v="0"/>
    <n v="0"/>
    <m/>
  </r>
  <r>
    <x v="0"/>
    <x v="0"/>
    <x v="8"/>
    <x v="0"/>
    <x v="1"/>
    <x v="0"/>
    <x v="1"/>
    <x v="3"/>
    <x v="22"/>
    <x v="21"/>
    <n v="225584.49100000001"/>
    <n v="0"/>
    <n v="225584.49100000001"/>
    <x v="0"/>
    <n v="225584.49100000001"/>
    <n v="12916.265668"/>
    <n v="14654.265668"/>
    <m/>
  </r>
  <r>
    <x v="0"/>
    <x v="0"/>
    <x v="8"/>
    <x v="0"/>
    <x v="1"/>
    <x v="0"/>
    <x v="1"/>
    <x v="3"/>
    <x v="23"/>
    <x v="22"/>
    <n v="12481.004999999999"/>
    <n v="0"/>
    <n v="12481.004999999999"/>
    <x v="0"/>
    <n v="12481.004999999999"/>
    <n v="1959.397618"/>
    <n v="2209.397618"/>
    <m/>
  </r>
  <r>
    <x v="0"/>
    <x v="0"/>
    <x v="8"/>
    <x v="0"/>
    <x v="1"/>
    <x v="0"/>
    <x v="1"/>
    <x v="3"/>
    <x v="24"/>
    <x v="23"/>
    <n v="208932.486"/>
    <n v="0"/>
    <n v="208932.486"/>
    <x v="0"/>
    <n v="208932.486"/>
    <n v="10956.868049999999"/>
    <n v="10956.868049999999"/>
    <m/>
  </r>
  <r>
    <x v="0"/>
    <x v="0"/>
    <x v="8"/>
    <x v="0"/>
    <x v="1"/>
    <x v="0"/>
    <x v="1"/>
    <x v="3"/>
    <x v="25"/>
    <x v="24"/>
    <n v="4171"/>
    <n v="0"/>
    <n v="4171"/>
    <x v="0"/>
    <n v="4171"/>
    <n v="0"/>
    <n v="1488"/>
    <m/>
  </r>
  <r>
    <x v="0"/>
    <x v="0"/>
    <x v="8"/>
    <x v="0"/>
    <x v="1"/>
    <x v="0"/>
    <x v="1"/>
    <x v="3"/>
    <x v="4"/>
    <x v="4"/>
    <n v="4921317.1660000002"/>
    <n v="0"/>
    <n v="4921317.1660000002"/>
    <x v="0"/>
    <n v="4921317.1660000002"/>
    <n v="463944.77046500001"/>
    <n v="773912.36925500003"/>
    <m/>
  </r>
  <r>
    <x v="0"/>
    <x v="0"/>
    <x v="8"/>
    <x v="0"/>
    <x v="1"/>
    <x v="0"/>
    <x v="1"/>
    <x v="3"/>
    <x v="5"/>
    <x v="5"/>
    <n v="58971.432999999997"/>
    <n v="0"/>
    <n v="58971.432999999997"/>
    <x v="0"/>
    <n v="58971.432999999997"/>
    <n v="0"/>
    <n v="7781.0037899999998"/>
    <m/>
  </r>
  <r>
    <x v="0"/>
    <x v="0"/>
    <x v="8"/>
    <x v="0"/>
    <x v="1"/>
    <x v="0"/>
    <x v="1"/>
    <x v="3"/>
    <x v="6"/>
    <x v="6"/>
    <n v="58971.432999999997"/>
    <n v="0"/>
    <n v="58971.432999999997"/>
    <x v="0"/>
    <n v="58971.432999999997"/>
    <n v="0"/>
    <n v="7781.0037899999998"/>
    <m/>
  </r>
  <r>
    <x v="0"/>
    <x v="0"/>
    <x v="8"/>
    <x v="0"/>
    <x v="1"/>
    <x v="0"/>
    <x v="1"/>
    <x v="3"/>
    <x v="7"/>
    <x v="7"/>
    <n v="7250"/>
    <n v="0"/>
    <n v="7250"/>
    <x v="0"/>
    <n v="7250"/>
    <n v="0"/>
    <n v="0"/>
    <m/>
  </r>
  <r>
    <x v="0"/>
    <x v="0"/>
    <x v="8"/>
    <x v="0"/>
    <x v="1"/>
    <x v="0"/>
    <x v="1"/>
    <x v="3"/>
    <x v="11"/>
    <x v="11"/>
    <n v="51721.432999999997"/>
    <n v="0"/>
    <n v="51721.432999999997"/>
    <x v="0"/>
    <n v="51721.432999999997"/>
    <n v="0"/>
    <n v="7781.0037899999998"/>
    <m/>
  </r>
  <r>
    <x v="0"/>
    <x v="0"/>
    <x v="8"/>
    <x v="0"/>
    <x v="1"/>
    <x v="0"/>
    <x v="1"/>
    <x v="3"/>
    <x v="26"/>
    <x v="25"/>
    <n v="4862345.733"/>
    <n v="0"/>
    <n v="4862345.733"/>
    <x v="0"/>
    <n v="4862345.733"/>
    <n v="463944.77046500001"/>
    <n v="766131.36546500004"/>
    <m/>
  </r>
  <r>
    <x v="0"/>
    <x v="0"/>
    <x v="8"/>
    <x v="0"/>
    <x v="1"/>
    <x v="0"/>
    <x v="1"/>
    <x v="3"/>
    <x v="14"/>
    <x v="13"/>
    <n v="5855278.4060000004"/>
    <n v="0"/>
    <n v="5855278.4060000004"/>
    <x v="0"/>
    <n v="5855278.4060000004"/>
    <n v="540396.16912099998"/>
    <n v="863182.53120099998"/>
    <m/>
  </r>
  <r>
    <x v="0"/>
    <x v="0"/>
    <x v="8"/>
    <x v="0"/>
    <x v="2"/>
    <x v="1"/>
    <x v="1"/>
    <x v="3"/>
    <x v="0"/>
    <x v="0"/>
    <n v="442160.25400000002"/>
    <n v="0"/>
    <n v="442160.25400000002"/>
    <x v="0"/>
    <n v="442160.25400000002"/>
    <n v="63999.125144999998"/>
    <n v="83741.138204999996"/>
    <m/>
  </r>
  <r>
    <x v="0"/>
    <x v="0"/>
    <x v="8"/>
    <x v="0"/>
    <x v="2"/>
    <x v="1"/>
    <x v="1"/>
    <x v="3"/>
    <x v="1"/>
    <x v="1"/>
    <n v="191008.421"/>
    <n v="-1040"/>
    <n v="189968.421"/>
    <x v="0"/>
    <n v="189968.421"/>
    <n v="37457.726726000001"/>
    <n v="37471.034398999996"/>
    <m/>
  </r>
  <r>
    <x v="0"/>
    <x v="0"/>
    <x v="8"/>
    <x v="0"/>
    <x v="2"/>
    <x v="1"/>
    <x v="1"/>
    <x v="3"/>
    <x v="2"/>
    <x v="2"/>
    <n v="92990.231"/>
    <n v="1037.9929999999999"/>
    <n v="94028.224000000002"/>
    <x v="0"/>
    <n v="94028.224000000002"/>
    <n v="1004.419759"/>
    <n v="20733.125145999998"/>
    <m/>
  </r>
  <r>
    <x v="0"/>
    <x v="0"/>
    <x v="8"/>
    <x v="0"/>
    <x v="2"/>
    <x v="1"/>
    <x v="1"/>
    <x v="3"/>
    <x v="16"/>
    <x v="15"/>
    <n v="46.55"/>
    <n v="0"/>
    <n v="46.55"/>
    <x v="0"/>
    <n v="46.55"/>
    <n v="0"/>
    <n v="0"/>
    <m/>
  </r>
  <r>
    <x v="0"/>
    <x v="0"/>
    <x v="8"/>
    <x v="0"/>
    <x v="2"/>
    <x v="1"/>
    <x v="1"/>
    <x v="3"/>
    <x v="15"/>
    <x v="14"/>
    <n v="158115.052"/>
    <n v="2.0070000000000001"/>
    <n v="158117.05900000001"/>
    <x v="0"/>
    <n v="158117.05900000001"/>
    <n v="25536.978660000001"/>
    <n v="25536.978660000001"/>
    <m/>
  </r>
  <r>
    <x v="0"/>
    <x v="0"/>
    <x v="8"/>
    <x v="0"/>
    <x v="2"/>
    <x v="1"/>
    <x v="1"/>
    <x v="3"/>
    <x v="17"/>
    <x v="16"/>
    <n v="491800.98599999998"/>
    <n v="0"/>
    <n v="491800.98599999998"/>
    <x v="0"/>
    <n v="491800.98599999998"/>
    <n v="26099.286582000001"/>
    <n v="30282.853099"/>
    <m/>
  </r>
  <r>
    <x v="0"/>
    <x v="0"/>
    <x v="8"/>
    <x v="0"/>
    <x v="2"/>
    <x v="1"/>
    <x v="1"/>
    <x v="3"/>
    <x v="18"/>
    <x v="17"/>
    <n v="266216.495"/>
    <n v="0"/>
    <n v="266216.495"/>
    <x v="0"/>
    <n v="266216.495"/>
    <n v="10715.409788999999"/>
    <n v="12571.976306"/>
    <m/>
  </r>
  <r>
    <x v="0"/>
    <x v="0"/>
    <x v="8"/>
    <x v="0"/>
    <x v="2"/>
    <x v="1"/>
    <x v="1"/>
    <x v="3"/>
    <x v="19"/>
    <x v="18"/>
    <n v="90134.485000000001"/>
    <n v="0"/>
    <n v="90134.485000000001"/>
    <x v="0"/>
    <n v="90134.485000000001"/>
    <n v="10445.781875000001"/>
    <n v="12224.516702000001"/>
    <m/>
  </r>
  <r>
    <x v="0"/>
    <x v="0"/>
    <x v="8"/>
    <x v="0"/>
    <x v="2"/>
    <x v="1"/>
    <x v="1"/>
    <x v="3"/>
    <x v="20"/>
    <x v="19"/>
    <n v="111115.084"/>
    <n v="0"/>
    <n v="111115.084"/>
    <x v="0"/>
    <n v="111115.084"/>
    <n v="269.62791399999998"/>
    <n v="347.45960400000001"/>
    <m/>
  </r>
  <r>
    <x v="0"/>
    <x v="0"/>
    <x v="8"/>
    <x v="0"/>
    <x v="2"/>
    <x v="1"/>
    <x v="1"/>
    <x v="3"/>
    <x v="21"/>
    <x v="20"/>
    <n v="64966.925999999999"/>
    <n v="0"/>
    <n v="64966.925999999999"/>
    <x v="0"/>
    <n v="64966.925999999999"/>
    <n v="0"/>
    <n v="0"/>
    <m/>
  </r>
  <r>
    <x v="0"/>
    <x v="0"/>
    <x v="8"/>
    <x v="0"/>
    <x v="2"/>
    <x v="1"/>
    <x v="1"/>
    <x v="3"/>
    <x v="22"/>
    <x v="21"/>
    <n v="225584.49100000001"/>
    <n v="0"/>
    <n v="225584.49100000001"/>
    <x v="0"/>
    <n v="225584.49100000001"/>
    <n v="15383.876792999999"/>
    <n v="17710.876792999999"/>
    <m/>
  </r>
  <r>
    <x v="0"/>
    <x v="0"/>
    <x v="8"/>
    <x v="0"/>
    <x v="2"/>
    <x v="1"/>
    <x v="1"/>
    <x v="3"/>
    <x v="23"/>
    <x v="22"/>
    <n v="12481.004999999999"/>
    <n v="0"/>
    <n v="12481.004999999999"/>
    <x v="0"/>
    <n v="12481.004999999999"/>
    <n v="2807.751084"/>
    <n v="2807.751084"/>
    <m/>
  </r>
  <r>
    <x v="0"/>
    <x v="0"/>
    <x v="8"/>
    <x v="0"/>
    <x v="2"/>
    <x v="1"/>
    <x v="1"/>
    <x v="3"/>
    <x v="24"/>
    <x v="23"/>
    <n v="208932.486"/>
    <n v="0"/>
    <n v="208932.486"/>
    <x v="0"/>
    <n v="208932.486"/>
    <n v="12234.873208999999"/>
    <n v="12234.873208999999"/>
    <m/>
  </r>
  <r>
    <x v="0"/>
    <x v="0"/>
    <x v="8"/>
    <x v="0"/>
    <x v="2"/>
    <x v="1"/>
    <x v="1"/>
    <x v="3"/>
    <x v="25"/>
    <x v="24"/>
    <n v="4171"/>
    <n v="0"/>
    <n v="4171"/>
    <x v="0"/>
    <n v="4171"/>
    <n v="341.2525"/>
    <n v="2668.2525000000001"/>
    <m/>
  </r>
  <r>
    <x v="0"/>
    <x v="0"/>
    <x v="8"/>
    <x v="0"/>
    <x v="2"/>
    <x v="1"/>
    <x v="1"/>
    <x v="3"/>
    <x v="4"/>
    <x v="4"/>
    <n v="4921317.1660000002"/>
    <n v="0"/>
    <n v="4921317.1660000002"/>
    <x v="0"/>
    <n v="4921317.1660000002"/>
    <n v="774927.25499199994"/>
    <n v="1087388.094664"/>
    <m/>
  </r>
  <r>
    <x v="0"/>
    <x v="0"/>
    <x v="8"/>
    <x v="0"/>
    <x v="2"/>
    <x v="1"/>
    <x v="1"/>
    <x v="3"/>
    <x v="5"/>
    <x v="5"/>
    <n v="58971.432999999997"/>
    <n v="0"/>
    <n v="58971.432999999997"/>
    <x v="0"/>
    <n v="58971.432999999997"/>
    <n v="24.803906999999999"/>
    <n v="10299.048579"/>
    <m/>
  </r>
  <r>
    <x v="0"/>
    <x v="0"/>
    <x v="8"/>
    <x v="0"/>
    <x v="2"/>
    <x v="1"/>
    <x v="1"/>
    <x v="3"/>
    <x v="6"/>
    <x v="6"/>
    <n v="58971.432999999997"/>
    <n v="0"/>
    <n v="58971.432999999997"/>
    <x v="0"/>
    <n v="58971.432999999997"/>
    <n v="24.803906999999999"/>
    <n v="10299.048579"/>
    <m/>
  </r>
  <r>
    <x v="0"/>
    <x v="0"/>
    <x v="8"/>
    <x v="0"/>
    <x v="2"/>
    <x v="1"/>
    <x v="1"/>
    <x v="3"/>
    <x v="7"/>
    <x v="7"/>
    <n v="7250"/>
    <n v="0"/>
    <n v="7250"/>
    <x v="0"/>
    <n v="7250"/>
    <n v="0"/>
    <n v="35.96"/>
    <m/>
  </r>
  <r>
    <x v="0"/>
    <x v="0"/>
    <x v="8"/>
    <x v="0"/>
    <x v="2"/>
    <x v="1"/>
    <x v="1"/>
    <x v="3"/>
    <x v="11"/>
    <x v="11"/>
    <n v="51721.432999999997"/>
    <n v="0"/>
    <n v="51721.432999999997"/>
    <x v="0"/>
    <n v="51721.432999999997"/>
    <n v="24.803906999999999"/>
    <n v="10263.088578999999"/>
    <m/>
  </r>
  <r>
    <x v="0"/>
    <x v="0"/>
    <x v="8"/>
    <x v="0"/>
    <x v="2"/>
    <x v="1"/>
    <x v="1"/>
    <x v="3"/>
    <x v="26"/>
    <x v="25"/>
    <n v="4862345.733"/>
    <n v="0"/>
    <n v="4862345.733"/>
    <x v="0"/>
    <n v="4862345.733"/>
    <n v="774902.45108499995"/>
    <n v="1077089.046085"/>
    <m/>
  </r>
  <r>
    <x v="0"/>
    <x v="0"/>
    <x v="8"/>
    <x v="0"/>
    <x v="2"/>
    <x v="1"/>
    <x v="1"/>
    <x v="3"/>
    <x v="14"/>
    <x v="13"/>
    <n v="5855278.4060000004"/>
    <n v="0"/>
    <n v="5855278.4060000004"/>
    <x v="0"/>
    <n v="5855278.4060000004"/>
    <n v="865025.66671899997"/>
    <n v="1201412.0859680001"/>
    <m/>
  </r>
  <r>
    <x v="0"/>
    <x v="0"/>
    <x v="8"/>
    <x v="0"/>
    <x v="3"/>
    <x v="0"/>
    <x v="1"/>
    <x v="3"/>
    <x v="0"/>
    <x v="0"/>
    <n v="442160.25400000002"/>
    <n v="-13238.06122"/>
    <n v="428922.19277999998"/>
    <x v="0"/>
    <n v="428922.19277999998"/>
    <n v="77444.104512000005"/>
    <n v="103727.52070199999"/>
    <m/>
  </r>
  <r>
    <x v="0"/>
    <x v="0"/>
    <x v="8"/>
    <x v="0"/>
    <x v="3"/>
    <x v="0"/>
    <x v="1"/>
    <x v="3"/>
    <x v="1"/>
    <x v="1"/>
    <n v="191008.421"/>
    <n v="-3003"/>
    <n v="188005.421"/>
    <x v="0"/>
    <n v="188005.421"/>
    <n v="49014.452426999997"/>
    <n v="49064.820152"/>
    <m/>
  </r>
  <r>
    <x v="0"/>
    <x v="0"/>
    <x v="8"/>
    <x v="0"/>
    <x v="3"/>
    <x v="0"/>
    <x v="1"/>
    <x v="3"/>
    <x v="2"/>
    <x v="2"/>
    <n v="92990.231"/>
    <n v="-10237.068219999999"/>
    <n v="82753.162779999999"/>
    <x v="0"/>
    <n v="82753.162779999999"/>
    <n v="2292.0162679999999"/>
    <n v="28485.064732999999"/>
    <m/>
  </r>
  <r>
    <x v="0"/>
    <x v="0"/>
    <x v="8"/>
    <x v="0"/>
    <x v="3"/>
    <x v="0"/>
    <x v="1"/>
    <x v="3"/>
    <x v="16"/>
    <x v="15"/>
    <n v="46.55"/>
    <n v="0"/>
    <n v="46.55"/>
    <x v="0"/>
    <n v="46.55"/>
    <n v="0"/>
    <n v="0"/>
    <m/>
  </r>
  <r>
    <x v="0"/>
    <x v="0"/>
    <x v="8"/>
    <x v="0"/>
    <x v="3"/>
    <x v="0"/>
    <x v="1"/>
    <x v="3"/>
    <x v="15"/>
    <x v="14"/>
    <n v="158115.052"/>
    <n v="2.0070000000000001"/>
    <n v="158117.05900000001"/>
    <x v="0"/>
    <n v="158117.05900000001"/>
    <n v="26137.635816999998"/>
    <n v="26177.635816999998"/>
    <m/>
  </r>
  <r>
    <x v="0"/>
    <x v="0"/>
    <x v="8"/>
    <x v="0"/>
    <x v="3"/>
    <x v="0"/>
    <x v="1"/>
    <x v="3"/>
    <x v="17"/>
    <x v="16"/>
    <n v="491800.98599999998"/>
    <n v="0"/>
    <n v="491800.98599999998"/>
    <x v="0"/>
    <n v="491800.98599999998"/>
    <n v="37539.016908999998"/>
    <n v="39399.553098999997"/>
    <m/>
  </r>
  <r>
    <x v="0"/>
    <x v="0"/>
    <x v="8"/>
    <x v="0"/>
    <x v="3"/>
    <x v="0"/>
    <x v="1"/>
    <x v="3"/>
    <x v="18"/>
    <x v="17"/>
    <n v="266216.495"/>
    <n v="0"/>
    <n v="266216.495"/>
    <x v="0"/>
    <n v="266216.495"/>
    <n v="12571.976306"/>
    <n v="12571.976306"/>
    <m/>
  </r>
  <r>
    <x v="0"/>
    <x v="0"/>
    <x v="8"/>
    <x v="0"/>
    <x v="3"/>
    <x v="0"/>
    <x v="1"/>
    <x v="3"/>
    <x v="19"/>
    <x v="18"/>
    <n v="90134.485000000001"/>
    <n v="0"/>
    <n v="90134.485000000001"/>
    <x v="0"/>
    <n v="90134.485000000001"/>
    <n v="12224.516702000001"/>
    <n v="12224.516702000001"/>
    <m/>
  </r>
  <r>
    <x v="0"/>
    <x v="0"/>
    <x v="8"/>
    <x v="0"/>
    <x v="3"/>
    <x v="0"/>
    <x v="1"/>
    <x v="3"/>
    <x v="20"/>
    <x v="19"/>
    <n v="111115.084"/>
    <n v="0"/>
    <n v="111115.084"/>
    <x v="0"/>
    <n v="111115.084"/>
    <n v="347.45960400000001"/>
    <n v="347.45960400000001"/>
    <m/>
  </r>
  <r>
    <x v="0"/>
    <x v="0"/>
    <x v="8"/>
    <x v="0"/>
    <x v="3"/>
    <x v="0"/>
    <x v="1"/>
    <x v="3"/>
    <x v="21"/>
    <x v="20"/>
    <n v="64966.925999999999"/>
    <n v="0"/>
    <n v="64966.925999999999"/>
    <x v="0"/>
    <n v="64966.925999999999"/>
    <n v="0"/>
    <n v="0"/>
    <m/>
  </r>
  <r>
    <x v="0"/>
    <x v="0"/>
    <x v="8"/>
    <x v="0"/>
    <x v="3"/>
    <x v="0"/>
    <x v="1"/>
    <x v="3"/>
    <x v="22"/>
    <x v="21"/>
    <n v="225584.49100000001"/>
    <n v="0"/>
    <n v="225584.49100000001"/>
    <x v="0"/>
    <n v="225584.49100000001"/>
    <n v="24967.040603000001"/>
    <n v="26827.576793"/>
    <m/>
  </r>
  <r>
    <x v="0"/>
    <x v="0"/>
    <x v="8"/>
    <x v="0"/>
    <x v="3"/>
    <x v="0"/>
    <x v="1"/>
    <x v="3"/>
    <x v="23"/>
    <x v="22"/>
    <n v="12481.004999999999"/>
    <n v="0"/>
    <n v="12481.004999999999"/>
    <x v="0"/>
    <n v="12481.004999999999"/>
    <n v="4307.7510840000004"/>
    <n v="4307.7510840000004"/>
    <m/>
  </r>
  <r>
    <x v="0"/>
    <x v="0"/>
    <x v="8"/>
    <x v="0"/>
    <x v="3"/>
    <x v="0"/>
    <x v="1"/>
    <x v="3"/>
    <x v="24"/>
    <x v="23"/>
    <n v="208932.486"/>
    <n v="0"/>
    <n v="208932.486"/>
    <x v="0"/>
    <n v="208932.486"/>
    <n v="19851.573208999998"/>
    <n v="19851.573208999998"/>
    <m/>
  </r>
  <r>
    <x v="0"/>
    <x v="0"/>
    <x v="8"/>
    <x v="0"/>
    <x v="3"/>
    <x v="0"/>
    <x v="1"/>
    <x v="3"/>
    <x v="25"/>
    <x v="24"/>
    <n v="4171"/>
    <n v="0"/>
    <n v="4171"/>
    <x v="0"/>
    <n v="4171"/>
    <n v="807.71631000000002"/>
    <n v="2668.2525000000001"/>
    <m/>
  </r>
  <r>
    <x v="0"/>
    <x v="0"/>
    <x v="8"/>
    <x v="0"/>
    <x v="3"/>
    <x v="0"/>
    <x v="1"/>
    <x v="3"/>
    <x v="4"/>
    <x v="4"/>
    <n v="4921317.1660000002"/>
    <n v="-5689.2924650000004"/>
    <n v="4915627.8735349998"/>
    <x v="0"/>
    <n v="4915627.8735349998"/>
    <n v="920812.56588999997"/>
    <n v="1237640.854701"/>
    <m/>
  </r>
  <r>
    <x v="0"/>
    <x v="0"/>
    <x v="8"/>
    <x v="0"/>
    <x v="3"/>
    <x v="0"/>
    <x v="1"/>
    <x v="3"/>
    <x v="5"/>
    <x v="5"/>
    <n v="58971.432999999997"/>
    <n v="-5689.2924650000004"/>
    <n v="53282.140534999999"/>
    <x v="0"/>
    <n v="53282.140534999999"/>
    <n v="92.599603000000002"/>
    <n v="11333.645101"/>
    <m/>
  </r>
  <r>
    <x v="0"/>
    <x v="0"/>
    <x v="8"/>
    <x v="0"/>
    <x v="3"/>
    <x v="0"/>
    <x v="1"/>
    <x v="3"/>
    <x v="6"/>
    <x v="6"/>
    <n v="58971.432999999997"/>
    <n v="-5689.2924650000004"/>
    <n v="53282.140534999999"/>
    <x v="0"/>
    <n v="53282.140534999999"/>
    <n v="92.599603000000002"/>
    <n v="11333.645101"/>
    <m/>
  </r>
  <r>
    <x v="0"/>
    <x v="0"/>
    <x v="8"/>
    <x v="0"/>
    <x v="3"/>
    <x v="0"/>
    <x v="1"/>
    <x v="3"/>
    <x v="7"/>
    <x v="7"/>
    <n v="7250"/>
    <n v="0"/>
    <n v="7250"/>
    <x v="0"/>
    <n v="7250"/>
    <n v="0.599333"/>
    <n v="665.68"/>
    <m/>
  </r>
  <r>
    <x v="0"/>
    <x v="0"/>
    <x v="8"/>
    <x v="0"/>
    <x v="3"/>
    <x v="0"/>
    <x v="1"/>
    <x v="3"/>
    <x v="11"/>
    <x v="11"/>
    <n v="51721.432999999997"/>
    <n v="-5689.2924650000004"/>
    <n v="46032.140534999999"/>
    <x v="0"/>
    <n v="46032.140534999999"/>
    <n v="92.00027"/>
    <n v="10667.965101"/>
    <m/>
  </r>
  <r>
    <x v="0"/>
    <x v="0"/>
    <x v="8"/>
    <x v="0"/>
    <x v="3"/>
    <x v="0"/>
    <x v="1"/>
    <x v="3"/>
    <x v="26"/>
    <x v="25"/>
    <n v="4862345.733"/>
    <n v="0"/>
    <n v="4862345.733"/>
    <x v="0"/>
    <n v="4862345.733"/>
    <n v="920719.96628699999"/>
    <n v="1226307.2095999999"/>
    <m/>
  </r>
  <r>
    <x v="0"/>
    <x v="0"/>
    <x v="8"/>
    <x v="0"/>
    <x v="3"/>
    <x v="0"/>
    <x v="1"/>
    <x v="3"/>
    <x v="14"/>
    <x v="13"/>
    <n v="5855278.4060000004"/>
    <n v="-18927.353684999998"/>
    <n v="5836351.0523150004"/>
    <x v="0"/>
    <n v="5836351.0523150004"/>
    <n v="1035795.687311"/>
    <n v="1380767.9285019999"/>
    <m/>
  </r>
  <r>
    <x v="0"/>
    <x v="0"/>
    <x v="8"/>
    <x v="0"/>
    <x v="4"/>
    <x v="0"/>
    <x v="1"/>
    <x v="3"/>
    <x v="0"/>
    <x v="0"/>
    <n v="442160.25400000002"/>
    <n v="-13238.06122"/>
    <n v="428922.19277999998"/>
    <x v="0"/>
    <n v="428922.19277999998"/>
    <n v="93161.400607999996"/>
    <n v="120227.41394699999"/>
    <m/>
  </r>
  <r>
    <x v="0"/>
    <x v="0"/>
    <x v="8"/>
    <x v="0"/>
    <x v="4"/>
    <x v="0"/>
    <x v="1"/>
    <x v="3"/>
    <x v="1"/>
    <x v="1"/>
    <n v="191008.421"/>
    <n v="-3003"/>
    <n v="188005.421"/>
    <x v="0"/>
    <n v="188005.421"/>
    <n v="60851.654979999999"/>
    <n v="60917.765203000003"/>
    <m/>
  </r>
  <r>
    <x v="0"/>
    <x v="0"/>
    <x v="8"/>
    <x v="0"/>
    <x v="4"/>
    <x v="0"/>
    <x v="1"/>
    <x v="3"/>
    <x v="2"/>
    <x v="2"/>
    <n v="92990.231"/>
    <n v="-10237.068219999999"/>
    <n v="82753.162779999999"/>
    <x v="0"/>
    <n v="82753.162779999999"/>
    <n v="6132.1098110000003"/>
    <n v="33123.112927000002"/>
    <m/>
  </r>
  <r>
    <x v="0"/>
    <x v="0"/>
    <x v="8"/>
    <x v="0"/>
    <x v="4"/>
    <x v="0"/>
    <x v="1"/>
    <x v="3"/>
    <x v="16"/>
    <x v="15"/>
    <n v="46.55"/>
    <n v="0"/>
    <n v="46.55"/>
    <x v="0"/>
    <n v="46.55"/>
    <n v="0"/>
    <n v="8.9"/>
    <m/>
  </r>
  <r>
    <x v="0"/>
    <x v="0"/>
    <x v="8"/>
    <x v="0"/>
    <x v="4"/>
    <x v="0"/>
    <x v="1"/>
    <x v="3"/>
    <x v="15"/>
    <x v="14"/>
    <n v="158115.052"/>
    <n v="2.0070000000000001"/>
    <n v="158117.05900000001"/>
    <x v="0"/>
    <n v="158117.05900000001"/>
    <n v="26177.635816999998"/>
    <n v="26177.635816999998"/>
    <m/>
  </r>
  <r>
    <x v="0"/>
    <x v="0"/>
    <x v="8"/>
    <x v="0"/>
    <x v="4"/>
    <x v="0"/>
    <x v="1"/>
    <x v="3"/>
    <x v="17"/>
    <x v="16"/>
    <n v="491800.98599999998"/>
    <n v="0"/>
    <n v="491800.98599999998"/>
    <x v="0"/>
    <n v="491800.98599999998"/>
    <n v="58788.270593000001"/>
    <n v="60608.696667999997"/>
    <m/>
  </r>
  <r>
    <x v="0"/>
    <x v="0"/>
    <x v="8"/>
    <x v="0"/>
    <x v="4"/>
    <x v="0"/>
    <x v="1"/>
    <x v="3"/>
    <x v="18"/>
    <x v="17"/>
    <n v="266216.495"/>
    <n v="0"/>
    <n v="266216.495"/>
    <x v="0"/>
    <n v="266216.495"/>
    <n v="12571.976306"/>
    <n v="12571.976306"/>
    <m/>
  </r>
  <r>
    <x v="0"/>
    <x v="0"/>
    <x v="8"/>
    <x v="0"/>
    <x v="4"/>
    <x v="0"/>
    <x v="1"/>
    <x v="3"/>
    <x v="19"/>
    <x v="18"/>
    <n v="90134.485000000001"/>
    <n v="0"/>
    <n v="90134.485000000001"/>
    <x v="0"/>
    <n v="90134.485000000001"/>
    <n v="12224.516702000001"/>
    <n v="12224.516702000001"/>
    <m/>
  </r>
  <r>
    <x v="0"/>
    <x v="0"/>
    <x v="8"/>
    <x v="0"/>
    <x v="4"/>
    <x v="0"/>
    <x v="1"/>
    <x v="3"/>
    <x v="20"/>
    <x v="19"/>
    <n v="111115.084"/>
    <n v="0"/>
    <n v="111115.084"/>
    <x v="0"/>
    <n v="111115.084"/>
    <n v="347.45960400000001"/>
    <n v="347.45960400000001"/>
    <m/>
  </r>
  <r>
    <x v="0"/>
    <x v="0"/>
    <x v="8"/>
    <x v="0"/>
    <x v="4"/>
    <x v="0"/>
    <x v="1"/>
    <x v="3"/>
    <x v="21"/>
    <x v="20"/>
    <n v="64966.925999999999"/>
    <n v="0"/>
    <n v="64966.925999999999"/>
    <x v="0"/>
    <n v="64966.925999999999"/>
    <n v="0"/>
    <n v="0"/>
    <m/>
  </r>
  <r>
    <x v="0"/>
    <x v="0"/>
    <x v="8"/>
    <x v="0"/>
    <x v="4"/>
    <x v="0"/>
    <x v="1"/>
    <x v="3"/>
    <x v="22"/>
    <x v="21"/>
    <n v="225584.49100000001"/>
    <n v="0"/>
    <n v="225584.49100000001"/>
    <x v="0"/>
    <n v="225584.49100000001"/>
    <n v="46216.294286999997"/>
    <n v="48036.720362"/>
    <m/>
  </r>
  <r>
    <x v="0"/>
    <x v="0"/>
    <x v="8"/>
    <x v="0"/>
    <x v="4"/>
    <x v="0"/>
    <x v="1"/>
    <x v="3"/>
    <x v="23"/>
    <x v="22"/>
    <n v="12481.004999999999"/>
    <n v="0"/>
    <n v="12481.004999999999"/>
    <x v="0"/>
    <n v="12481.004999999999"/>
    <n v="5017.1487020000004"/>
    <n v="5017.1487020000004"/>
    <m/>
  </r>
  <r>
    <x v="0"/>
    <x v="0"/>
    <x v="8"/>
    <x v="0"/>
    <x v="4"/>
    <x v="0"/>
    <x v="1"/>
    <x v="3"/>
    <x v="24"/>
    <x v="23"/>
    <n v="208932.486"/>
    <n v="0"/>
    <n v="208932.486"/>
    <x v="0"/>
    <n v="208932.486"/>
    <n v="40351.319159999999"/>
    <n v="40351.319159999999"/>
    <m/>
  </r>
  <r>
    <x v="0"/>
    <x v="0"/>
    <x v="8"/>
    <x v="0"/>
    <x v="4"/>
    <x v="0"/>
    <x v="1"/>
    <x v="3"/>
    <x v="25"/>
    <x v="24"/>
    <n v="4171"/>
    <n v="0"/>
    <n v="4171"/>
    <x v="0"/>
    <n v="4171"/>
    <n v="847.82642499999997"/>
    <n v="2668.2525000000001"/>
    <m/>
  </r>
  <r>
    <x v="0"/>
    <x v="0"/>
    <x v="8"/>
    <x v="0"/>
    <x v="4"/>
    <x v="0"/>
    <x v="1"/>
    <x v="3"/>
    <x v="4"/>
    <x v="4"/>
    <n v="4921317.1660000002"/>
    <n v="-5689.2924650000004"/>
    <n v="4915627.8735349998"/>
    <x v="0"/>
    <n v="4915627.8735349998"/>
    <n v="1191055.481314"/>
    <n v="1511166.5577080001"/>
    <m/>
  </r>
  <r>
    <x v="0"/>
    <x v="0"/>
    <x v="8"/>
    <x v="0"/>
    <x v="4"/>
    <x v="0"/>
    <x v="1"/>
    <x v="3"/>
    <x v="5"/>
    <x v="5"/>
    <n v="58971.432999999997"/>
    <n v="-5689.2924650000004"/>
    <n v="53282.140534999999"/>
    <x v="0"/>
    <n v="53282.140534999999"/>
    <n v="232.398797"/>
    <n v="14012.121229"/>
    <m/>
  </r>
  <r>
    <x v="0"/>
    <x v="0"/>
    <x v="8"/>
    <x v="0"/>
    <x v="4"/>
    <x v="0"/>
    <x v="1"/>
    <x v="3"/>
    <x v="6"/>
    <x v="6"/>
    <n v="58971.432999999997"/>
    <n v="-5689.2924650000004"/>
    <n v="53282.140534999999"/>
    <x v="0"/>
    <n v="53282.140534999999"/>
    <n v="232.398797"/>
    <n v="14012.121229"/>
    <m/>
  </r>
  <r>
    <x v="0"/>
    <x v="0"/>
    <x v="8"/>
    <x v="0"/>
    <x v="4"/>
    <x v="0"/>
    <x v="1"/>
    <x v="3"/>
    <x v="7"/>
    <x v="7"/>
    <n v="7250"/>
    <n v="0"/>
    <n v="7250"/>
    <x v="0"/>
    <n v="7250"/>
    <n v="22.198861000000001"/>
    <n v="665.68"/>
    <m/>
  </r>
  <r>
    <x v="0"/>
    <x v="0"/>
    <x v="8"/>
    <x v="0"/>
    <x v="4"/>
    <x v="0"/>
    <x v="1"/>
    <x v="3"/>
    <x v="11"/>
    <x v="11"/>
    <n v="51721.432999999997"/>
    <n v="-5689.2924650000004"/>
    <n v="46032.140534999999"/>
    <x v="0"/>
    <n v="46032.140534999999"/>
    <n v="210.19993600000001"/>
    <n v="13346.441229"/>
    <m/>
  </r>
  <r>
    <x v="0"/>
    <x v="0"/>
    <x v="8"/>
    <x v="0"/>
    <x v="4"/>
    <x v="0"/>
    <x v="1"/>
    <x v="3"/>
    <x v="26"/>
    <x v="25"/>
    <n v="4862345.733"/>
    <n v="0"/>
    <n v="4862345.733"/>
    <x v="0"/>
    <n v="4862345.733"/>
    <n v="1190823.0825169999"/>
    <n v="1497154.4364789999"/>
    <m/>
  </r>
  <r>
    <x v="0"/>
    <x v="0"/>
    <x v="8"/>
    <x v="0"/>
    <x v="4"/>
    <x v="0"/>
    <x v="1"/>
    <x v="3"/>
    <x v="14"/>
    <x v="13"/>
    <n v="5855278.4060000004"/>
    <n v="-18927.353684999998"/>
    <n v="5836351.0523150004"/>
    <x v="0"/>
    <n v="5836351.0523150004"/>
    <n v="1343005.152515"/>
    <n v="1692002.668323"/>
    <m/>
  </r>
  <r>
    <x v="0"/>
    <x v="0"/>
    <x v="8"/>
    <x v="0"/>
    <x v="5"/>
    <x v="2"/>
    <x v="1"/>
    <x v="3"/>
    <x v="0"/>
    <x v="0"/>
    <n v="442160.25400000002"/>
    <n v="-14180.06122"/>
    <n v="427980.19277999998"/>
    <x v="0"/>
    <n v="427980.19277999998"/>
    <n v="116998.098375"/>
    <n v="146470.2023"/>
    <m/>
  </r>
  <r>
    <x v="0"/>
    <x v="0"/>
    <x v="8"/>
    <x v="0"/>
    <x v="5"/>
    <x v="2"/>
    <x v="1"/>
    <x v="3"/>
    <x v="1"/>
    <x v="1"/>
    <n v="191008.421"/>
    <n v="-3009.039503"/>
    <n v="187999.38149699999"/>
    <x v="0"/>
    <n v="187999.38149699999"/>
    <n v="81420.303346999994"/>
    <n v="81484.881685"/>
    <m/>
  </r>
  <r>
    <x v="0"/>
    <x v="0"/>
    <x v="8"/>
    <x v="0"/>
    <x v="5"/>
    <x v="2"/>
    <x v="1"/>
    <x v="3"/>
    <x v="2"/>
    <x v="2"/>
    <n v="92990.231"/>
    <n v="-10291.530220000001"/>
    <n v="82698.700779999999"/>
    <x v="0"/>
    <n v="82698.700779999999"/>
    <n v="8734.0754049999996"/>
    <n v="38132.700991999998"/>
    <m/>
  </r>
  <r>
    <x v="0"/>
    <x v="0"/>
    <x v="8"/>
    <x v="0"/>
    <x v="5"/>
    <x v="2"/>
    <x v="1"/>
    <x v="3"/>
    <x v="16"/>
    <x v="15"/>
    <n v="46.55"/>
    <n v="66.083805999999996"/>
    <n v="112.63380600000001"/>
    <x v="0"/>
    <n v="112.63380600000001"/>
    <n v="66.083805999999996"/>
    <n v="74.983806000000001"/>
    <m/>
  </r>
  <r>
    <x v="0"/>
    <x v="0"/>
    <x v="8"/>
    <x v="0"/>
    <x v="5"/>
    <x v="2"/>
    <x v="1"/>
    <x v="3"/>
    <x v="15"/>
    <x v="14"/>
    <n v="158115.052"/>
    <n v="-945.57530299999996"/>
    <n v="157169.47669700001"/>
    <x v="0"/>
    <n v="157169.47669700001"/>
    <n v="26777.635816999998"/>
    <n v="26777.635816999998"/>
    <m/>
  </r>
  <r>
    <x v="0"/>
    <x v="0"/>
    <x v="8"/>
    <x v="0"/>
    <x v="5"/>
    <x v="2"/>
    <x v="1"/>
    <x v="3"/>
    <x v="17"/>
    <x v="16"/>
    <n v="491800.98599999998"/>
    <n v="0"/>
    <n v="491800.98599999998"/>
    <x v="0"/>
    <n v="491800.98599999998"/>
    <n v="93110.823233000003"/>
    <n v="94943.239707000001"/>
    <m/>
  </r>
  <r>
    <x v="0"/>
    <x v="0"/>
    <x v="8"/>
    <x v="0"/>
    <x v="5"/>
    <x v="2"/>
    <x v="1"/>
    <x v="3"/>
    <x v="18"/>
    <x v="17"/>
    <n v="266216.495"/>
    <n v="0"/>
    <n v="266216.495"/>
    <x v="0"/>
    <n v="266216.495"/>
    <n v="44956.497212000002"/>
    <n v="44956.497213000002"/>
    <m/>
  </r>
  <r>
    <x v="0"/>
    <x v="0"/>
    <x v="8"/>
    <x v="0"/>
    <x v="5"/>
    <x v="2"/>
    <x v="1"/>
    <x v="3"/>
    <x v="19"/>
    <x v="18"/>
    <n v="90134.485000000001"/>
    <n v="0"/>
    <n v="90134.485000000001"/>
    <x v="0"/>
    <n v="90134.485000000001"/>
    <n v="37094.101499999997"/>
    <n v="37094.101499999997"/>
    <m/>
  </r>
  <r>
    <x v="0"/>
    <x v="0"/>
    <x v="8"/>
    <x v="0"/>
    <x v="5"/>
    <x v="2"/>
    <x v="1"/>
    <x v="3"/>
    <x v="20"/>
    <x v="19"/>
    <n v="111115.084"/>
    <n v="0"/>
    <n v="111115.084"/>
    <x v="0"/>
    <n v="111115.084"/>
    <n v="6762.5029539999996"/>
    <n v="6762.5029549999999"/>
    <m/>
  </r>
  <r>
    <x v="0"/>
    <x v="0"/>
    <x v="8"/>
    <x v="0"/>
    <x v="5"/>
    <x v="2"/>
    <x v="1"/>
    <x v="3"/>
    <x v="21"/>
    <x v="20"/>
    <n v="64966.925999999999"/>
    <n v="0"/>
    <n v="64966.925999999999"/>
    <x v="0"/>
    <n v="64966.925999999999"/>
    <n v="1099.892758"/>
    <n v="1099.892758"/>
    <m/>
  </r>
  <r>
    <x v="0"/>
    <x v="0"/>
    <x v="8"/>
    <x v="0"/>
    <x v="5"/>
    <x v="2"/>
    <x v="1"/>
    <x v="3"/>
    <x v="22"/>
    <x v="21"/>
    <n v="225584.49100000001"/>
    <n v="0"/>
    <n v="225584.49100000001"/>
    <x v="0"/>
    <n v="225584.49100000001"/>
    <n v="48154.326021000001"/>
    <n v="49986.742493999998"/>
    <m/>
  </r>
  <r>
    <x v="0"/>
    <x v="0"/>
    <x v="8"/>
    <x v="0"/>
    <x v="5"/>
    <x v="2"/>
    <x v="1"/>
    <x v="3"/>
    <x v="23"/>
    <x v="22"/>
    <n v="12481.004999999999"/>
    <n v="0"/>
    <n v="12481.004999999999"/>
    <x v="0"/>
    <n v="12481.004999999999"/>
    <n v="5615.502168"/>
    <n v="5615.502168"/>
    <m/>
  </r>
  <r>
    <x v="0"/>
    <x v="0"/>
    <x v="8"/>
    <x v="0"/>
    <x v="5"/>
    <x v="2"/>
    <x v="1"/>
    <x v="3"/>
    <x v="24"/>
    <x v="23"/>
    <n v="208932.486"/>
    <n v="0"/>
    <n v="208932.486"/>
    <x v="0"/>
    <n v="208932.486"/>
    <n v="41649.536953000003"/>
    <n v="41649.536953000003"/>
    <m/>
  </r>
  <r>
    <x v="0"/>
    <x v="0"/>
    <x v="8"/>
    <x v="0"/>
    <x v="5"/>
    <x v="2"/>
    <x v="1"/>
    <x v="3"/>
    <x v="25"/>
    <x v="24"/>
    <n v="4171"/>
    <n v="0"/>
    <n v="4171"/>
    <x v="0"/>
    <n v="4171"/>
    <n v="889.28689999999995"/>
    <n v="2721.7033729999998"/>
    <m/>
  </r>
  <r>
    <x v="0"/>
    <x v="0"/>
    <x v="8"/>
    <x v="0"/>
    <x v="5"/>
    <x v="2"/>
    <x v="1"/>
    <x v="3"/>
    <x v="4"/>
    <x v="4"/>
    <n v="4921317.1660000002"/>
    <n v="-5689.2924650000004"/>
    <n v="4915627.8735349998"/>
    <x v="0"/>
    <n v="4915627.8735349998"/>
    <n v="1463306.1545180001"/>
    <n v="1783243.509722"/>
    <m/>
  </r>
  <r>
    <x v="0"/>
    <x v="0"/>
    <x v="8"/>
    <x v="0"/>
    <x v="5"/>
    <x v="2"/>
    <x v="1"/>
    <x v="3"/>
    <x v="5"/>
    <x v="5"/>
    <n v="58971.432999999997"/>
    <n v="-5689.2924650000004"/>
    <n v="53282.140534999999"/>
    <x v="0"/>
    <n v="53282.140534999999"/>
    <n v="445.795997"/>
    <n v="14051.797239"/>
    <m/>
  </r>
  <r>
    <x v="0"/>
    <x v="0"/>
    <x v="8"/>
    <x v="0"/>
    <x v="5"/>
    <x v="2"/>
    <x v="1"/>
    <x v="3"/>
    <x v="6"/>
    <x v="6"/>
    <n v="58971.432999999997"/>
    <n v="-5689.2924650000004"/>
    <n v="53282.140534999999"/>
    <x v="0"/>
    <n v="53282.140534999999"/>
    <n v="445.795997"/>
    <n v="14051.797239"/>
    <m/>
  </r>
  <r>
    <x v="0"/>
    <x v="0"/>
    <x v="8"/>
    <x v="0"/>
    <x v="5"/>
    <x v="2"/>
    <x v="1"/>
    <x v="3"/>
    <x v="7"/>
    <x v="7"/>
    <n v="7250"/>
    <n v="0"/>
    <n v="7250"/>
    <x v="0"/>
    <n v="7250"/>
    <n v="89.009061000000003"/>
    <n v="665.68"/>
    <m/>
  </r>
  <r>
    <x v="0"/>
    <x v="0"/>
    <x v="8"/>
    <x v="0"/>
    <x v="5"/>
    <x v="2"/>
    <x v="1"/>
    <x v="3"/>
    <x v="11"/>
    <x v="11"/>
    <n v="51721.432999999997"/>
    <n v="-5689.2924650000004"/>
    <n v="46032.140534999999"/>
    <x v="0"/>
    <n v="46032.140534999999"/>
    <n v="356.78693600000003"/>
    <n v="13386.117238999999"/>
    <m/>
  </r>
  <r>
    <x v="0"/>
    <x v="0"/>
    <x v="8"/>
    <x v="0"/>
    <x v="5"/>
    <x v="2"/>
    <x v="1"/>
    <x v="3"/>
    <x v="26"/>
    <x v="25"/>
    <n v="4862345.733"/>
    <n v="0"/>
    <n v="4862345.733"/>
    <x v="0"/>
    <n v="4862345.733"/>
    <n v="1462860.358521"/>
    <n v="1769191.712483"/>
    <m/>
  </r>
  <r>
    <x v="0"/>
    <x v="0"/>
    <x v="8"/>
    <x v="0"/>
    <x v="5"/>
    <x v="2"/>
    <x v="1"/>
    <x v="3"/>
    <x v="14"/>
    <x v="13"/>
    <n v="5855278.4060000004"/>
    <n v="-19869.353684999998"/>
    <n v="5835409.0523150004"/>
    <x v="0"/>
    <n v="5835409.0523150004"/>
    <n v="1673415.0761259999"/>
    <n v="2024656.9517290001"/>
    <m/>
  </r>
  <r>
    <x v="0"/>
    <x v="0"/>
    <x v="8"/>
    <x v="0"/>
    <x v="6"/>
    <x v="0"/>
    <x v="1"/>
    <x v="3"/>
    <x v="0"/>
    <x v="0"/>
    <n v="442160.25400000002"/>
    <n v="-14180.06122"/>
    <n v="427980.19277999998"/>
    <x v="0"/>
    <n v="427980.19277999998"/>
    <n v="129216.518905"/>
    <n v="161279.87724500001"/>
    <m/>
  </r>
  <r>
    <x v="0"/>
    <x v="0"/>
    <x v="8"/>
    <x v="0"/>
    <x v="6"/>
    <x v="0"/>
    <x v="1"/>
    <x v="3"/>
    <x v="1"/>
    <x v="1"/>
    <n v="191008.421"/>
    <n v="-3009.039503"/>
    <n v="187999.38149699999"/>
    <x v="0"/>
    <n v="187999.38149699999"/>
    <n v="91581.566133999993"/>
    <n v="91672.218720999997"/>
    <m/>
  </r>
  <r>
    <x v="0"/>
    <x v="0"/>
    <x v="8"/>
    <x v="0"/>
    <x v="6"/>
    <x v="0"/>
    <x v="1"/>
    <x v="3"/>
    <x v="2"/>
    <x v="2"/>
    <n v="92990.231"/>
    <n v="-10295.83022"/>
    <n v="82694.400779999996"/>
    <x v="0"/>
    <n v="82694.400779999996"/>
    <n v="10785.180272"/>
    <n v="42744.686025000003"/>
    <m/>
  </r>
  <r>
    <x v="0"/>
    <x v="0"/>
    <x v="8"/>
    <x v="0"/>
    <x v="6"/>
    <x v="0"/>
    <x v="1"/>
    <x v="3"/>
    <x v="16"/>
    <x v="15"/>
    <n v="46.55"/>
    <n v="70.383806000000007"/>
    <n v="116.933806"/>
    <x v="0"/>
    <n v="116.933806"/>
    <n v="66.083805999999996"/>
    <n v="79.283805999999998"/>
    <m/>
  </r>
  <r>
    <x v="0"/>
    <x v="0"/>
    <x v="8"/>
    <x v="0"/>
    <x v="6"/>
    <x v="0"/>
    <x v="1"/>
    <x v="3"/>
    <x v="15"/>
    <x v="14"/>
    <n v="158115.052"/>
    <n v="-945.57530299999996"/>
    <n v="157169.47669700001"/>
    <x v="0"/>
    <n v="157169.47669700001"/>
    <n v="26783.688693"/>
    <n v="26783.688693"/>
    <m/>
  </r>
  <r>
    <x v="0"/>
    <x v="0"/>
    <x v="8"/>
    <x v="0"/>
    <x v="6"/>
    <x v="0"/>
    <x v="1"/>
    <x v="3"/>
    <x v="17"/>
    <x v="16"/>
    <n v="491800.98599999998"/>
    <n v="0"/>
    <n v="491800.98599999998"/>
    <x v="0"/>
    <n v="491800.98599999998"/>
    <n v="158666.739397"/>
    <n v="160458.897207"/>
    <m/>
  </r>
  <r>
    <x v="0"/>
    <x v="0"/>
    <x v="8"/>
    <x v="0"/>
    <x v="6"/>
    <x v="0"/>
    <x v="1"/>
    <x v="3"/>
    <x v="18"/>
    <x v="17"/>
    <n v="266216.495"/>
    <n v="0"/>
    <n v="266216.495"/>
    <x v="0"/>
    <n v="266216.495"/>
    <n v="101367.75471199999"/>
    <n v="101367.754713"/>
    <m/>
  </r>
  <r>
    <x v="0"/>
    <x v="0"/>
    <x v="8"/>
    <x v="0"/>
    <x v="6"/>
    <x v="0"/>
    <x v="1"/>
    <x v="3"/>
    <x v="19"/>
    <x v="18"/>
    <n v="90134.485000000001"/>
    <n v="0"/>
    <n v="90134.485000000001"/>
    <x v="0"/>
    <n v="90134.485000000001"/>
    <n v="37094.101499999997"/>
    <n v="37094.101499999997"/>
    <m/>
  </r>
  <r>
    <x v="0"/>
    <x v="0"/>
    <x v="8"/>
    <x v="0"/>
    <x v="6"/>
    <x v="0"/>
    <x v="1"/>
    <x v="3"/>
    <x v="20"/>
    <x v="19"/>
    <n v="111115.084"/>
    <n v="0"/>
    <n v="111115.084"/>
    <x v="0"/>
    <n v="111115.084"/>
    <n v="63173.760454000003"/>
    <n v="63173.760455000003"/>
    <m/>
  </r>
  <r>
    <x v="0"/>
    <x v="0"/>
    <x v="8"/>
    <x v="0"/>
    <x v="6"/>
    <x v="0"/>
    <x v="1"/>
    <x v="3"/>
    <x v="21"/>
    <x v="20"/>
    <n v="64966.925999999999"/>
    <n v="0"/>
    <n v="64966.925999999999"/>
    <x v="0"/>
    <n v="64966.925999999999"/>
    <n v="1099.892758"/>
    <n v="1099.892758"/>
    <m/>
  </r>
  <r>
    <x v="0"/>
    <x v="0"/>
    <x v="8"/>
    <x v="0"/>
    <x v="6"/>
    <x v="0"/>
    <x v="1"/>
    <x v="3"/>
    <x v="22"/>
    <x v="21"/>
    <n v="225584.49100000001"/>
    <n v="0"/>
    <n v="225584.49100000001"/>
    <x v="0"/>
    <n v="225584.49100000001"/>
    <n v="57298.984685000003"/>
    <n v="59091.142494"/>
    <m/>
  </r>
  <r>
    <x v="0"/>
    <x v="0"/>
    <x v="8"/>
    <x v="0"/>
    <x v="6"/>
    <x v="0"/>
    <x v="1"/>
    <x v="3"/>
    <x v="23"/>
    <x v="22"/>
    <n v="12481.004999999999"/>
    <n v="0"/>
    <n v="12481.004999999999"/>
    <x v="0"/>
    <n v="12481.004999999999"/>
    <n v="7115.502168"/>
    <n v="7115.502168"/>
    <m/>
  </r>
  <r>
    <x v="0"/>
    <x v="0"/>
    <x v="8"/>
    <x v="0"/>
    <x v="6"/>
    <x v="0"/>
    <x v="1"/>
    <x v="3"/>
    <x v="24"/>
    <x v="23"/>
    <n v="208932.486"/>
    <n v="0"/>
    <n v="208932.486"/>
    <x v="0"/>
    <n v="208932.486"/>
    <n v="49253.936952999997"/>
    <n v="49253.936952999997"/>
    <m/>
  </r>
  <r>
    <x v="0"/>
    <x v="0"/>
    <x v="8"/>
    <x v="0"/>
    <x v="6"/>
    <x v="0"/>
    <x v="1"/>
    <x v="3"/>
    <x v="25"/>
    <x v="24"/>
    <n v="4171"/>
    <n v="0"/>
    <n v="4171"/>
    <x v="0"/>
    <n v="4171"/>
    <n v="929.54556400000001"/>
    <n v="2721.7033729999998"/>
    <m/>
  </r>
  <r>
    <x v="0"/>
    <x v="0"/>
    <x v="8"/>
    <x v="0"/>
    <x v="6"/>
    <x v="0"/>
    <x v="1"/>
    <x v="3"/>
    <x v="4"/>
    <x v="4"/>
    <n v="4921317.1660000002"/>
    <n v="-5689.2924650000004"/>
    <n v="4915627.8735349998"/>
    <x v="0"/>
    <n v="4915627.8735349998"/>
    <n v="2233354.803969"/>
    <n v="2402213.6821679999"/>
    <m/>
  </r>
  <r>
    <x v="0"/>
    <x v="0"/>
    <x v="8"/>
    <x v="0"/>
    <x v="6"/>
    <x v="0"/>
    <x v="1"/>
    <x v="3"/>
    <x v="5"/>
    <x v="5"/>
    <n v="58971.432999999997"/>
    <n v="-5689.2924650000004"/>
    <n v="53282.140534999999"/>
    <x v="0"/>
    <n v="53282.140534999999"/>
    <n v="1278.064267"/>
    <n v="15720.883137999999"/>
    <m/>
  </r>
  <r>
    <x v="0"/>
    <x v="0"/>
    <x v="8"/>
    <x v="0"/>
    <x v="6"/>
    <x v="0"/>
    <x v="1"/>
    <x v="3"/>
    <x v="6"/>
    <x v="6"/>
    <n v="58971.432999999997"/>
    <n v="-5689.2924650000004"/>
    <n v="53282.140534999999"/>
    <x v="0"/>
    <n v="53282.140534999999"/>
    <n v="1278.064267"/>
    <n v="15720.883137999999"/>
    <m/>
  </r>
  <r>
    <x v="0"/>
    <x v="0"/>
    <x v="8"/>
    <x v="0"/>
    <x v="6"/>
    <x v="0"/>
    <x v="1"/>
    <x v="3"/>
    <x v="7"/>
    <x v="7"/>
    <n v="7250"/>
    <n v="-3000"/>
    <n v="4250"/>
    <x v="0"/>
    <n v="4250"/>
    <n v="154.285327"/>
    <n v="747.93399999999997"/>
    <m/>
  </r>
  <r>
    <x v="0"/>
    <x v="0"/>
    <x v="8"/>
    <x v="0"/>
    <x v="6"/>
    <x v="0"/>
    <x v="1"/>
    <x v="3"/>
    <x v="11"/>
    <x v="11"/>
    <n v="51721.432999999997"/>
    <n v="-2689.292465"/>
    <n v="49032.140534999999"/>
    <x v="0"/>
    <n v="49032.140534999999"/>
    <n v="1123.7789399999999"/>
    <n v="14972.949138"/>
    <m/>
  </r>
  <r>
    <x v="0"/>
    <x v="0"/>
    <x v="8"/>
    <x v="0"/>
    <x v="6"/>
    <x v="0"/>
    <x v="1"/>
    <x v="3"/>
    <x v="26"/>
    <x v="25"/>
    <n v="4862345.733"/>
    <n v="0"/>
    <n v="4862345.733"/>
    <x v="0"/>
    <n v="4862345.733"/>
    <n v="2232076.7397019998"/>
    <n v="2386492.7990299999"/>
    <m/>
  </r>
  <r>
    <x v="0"/>
    <x v="0"/>
    <x v="8"/>
    <x v="0"/>
    <x v="6"/>
    <x v="0"/>
    <x v="1"/>
    <x v="3"/>
    <x v="14"/>
    <x v="13"/>
    <n v="5855278.4060000004"/>
    <n v="-19869.353684999998"/>
    <n v="5835409.0523150004"/>
    <x v="0"/>
    <n v="5835409.0523150004"/>
    <n v="2521238.0622709999"/>
    <n v="2723952.4566199998"/>
    <m/>
  </r>
  <r>
    <x v="0"/>
    <x v="0"/>
    <x v="8"/>
    <x v="0"/>
    <x v="7"/>
    <x v="0"/>
    <x v="1"/>
    <x v="3"/>
    <x v="0"/>
    <x v="0"/>
    <n v="442160.25400000002"/>
    <n v="-14180.06122"/>
    <n v="427980.19277999998"/>
    <x v="0"/>
    <n v="427980.19277999998"/>
    <n v="172059.88224499999"/>
    <n v="201621.40135299999"/>
    <m/>
  </r>
  <r>
    <x v="0"/>
    <x v="0"/>
    <x v="8"/>
    <x v="0"/>
    <x v="7"/>
    <x v="0"/>
    <x v="1"/>
    <x v="3"/>
    <x v="1"/>
    <x v="1"/>
    <n v="191008.421"/>
    <n v="-3009.039503"/>
    <n v="187999.38149699999"/>
    <x v="0"/>
    <n v="187999.38149699999"/>
    <n v="102314.414753"/>
    <n v="102388.38982"/>
    <m/>
  </r>
  <r>
    <x v="0"/>
    <x v="0"/>
    <x v="8"/>
    <x v="0"/>
    <x v="7"/>
    <x v="0"/>
    <x v="1"/>
    <x v="3"/>
    <x v="2"/>
    <x v="2"/>
    <n v="92990.231"/>
    <n v="-10422.658192999999"/>
    <n v="82567.572807000004"/>
    <x v="0"/>
    <n v="82567.572807000004"/>
    <n v="16408.636993"/>
    <n v="45882.981033999997"/>
    <m/>
  </r>
  <r>
    <x v="0"/>
    <x v="0"/>
    <x v="8"/>
    <x v="0"/>
    <x v="7"/>
    <x v="0"/>
    <x v="1"/>
    <x v="3"/>
    <x v="16"/>
    <x v="15"/>
    <n v="46.55"/>
    <n v="197.21177900000001"/>
    <n v="243.76177899999999"/>
    <x v="0"/>
    <n v="243.76177899999999"/>
    <n v="66.083805999999996"/>
    <n v="79.283805999999998"/>
    <m/>
  </r>
  <r>
    <x v="0"/>
    <x v="0"/>
    <x v="8"/>
    <x v="0"/>
    <x v="7"/>
    <x v="0"/>
    <x v="1"/>
    <x v="3"/>
    <x v="15"/>
    <x v="14"/>
    <n v="158115.052"/>
    <n v="-945.57530299999996"/>
    <n v="157169.47669700001"/>
    <x v="0"/>
    <n v="157169.47669700001"/>
    <n v="53270.746693000001"/>
    <n v="53270.746693000001"/>
    <m/>
  </r>
  <r>
    <x v="0"/>
    <x v="0"/>
    <x v="8"/>
    <x v="0"/>
    <x v="7"/>
    <x v="0"/>
    <x v="1"/>
    <x v="3"/>
    <x v="17"/>
    <x v="16"/>
    <n v="491800.98599999998"/>
    <n v="-5500"/>
    <n v="486300.98599999998"/>
    <x v="0"/>
    <n v="486300.98599999998"/>
    <n v="177081.87373600001"/>
    <n v="178855.34072400001"/>
    <m/>
  </r>
  <r>
    <x v="0"/>
    <x v="0"/>
    <x v="8"/>
    <x v="0"/>
    <x v="7"/>
    <x v="0"/>
    <x v="1"/>
    <x v="3"/>
    <x v="18"/>
    <x v="17"/>
    <n v="266216.495"/>
    <n v="0"/>
    <n v="266216.495"/>
    <x v="0"/>
    <n v="266216.495"/>
    <n v="113324.593311"/>
    <n v="113401.16731200001"/>
    <m/>
  </r>
  <r>
    <x v="0"/>
    <x v="0"/>
    <x v="8"/>
    <x v="0"/>
    <x v="7"/>
    <x v="0"/>
    <x v="1"/>
    <x v="3"/>
    <x v="19"/>
    <x v="18"/>
    <n v="90134.485000000001"/>
    <n v="0"/>
    <n v="90134.485000000001"/>
    <x v="0"/>
    <n v="90134.485000000001"/>
    <n v="48730.877243000003"/>
    <n v="48730.877243000003"/>
    <m/>
  </r>
  <r>
    <x v="0"/>
    <x v="0"/>
    <x v="8"/>
    <x v="0"/>
    <x v="7"/>
    <x v="0"/>
    <x v="1"/>
    <x v="3"/>
    <x v="20"/>
    <x v="19"/>
    <n v="111115.084"/>
    <n v="0"/>
    <n v="111115.084"/>
    <x v="0"/>
    <n v="111115.084"/>
    <n v="63381.693950000001"/>
    <n v="63381.693951000001"/>
    <m/>
  </r>
  <r>
    <x v="0"/>
    <x v="0"/>
    <x v="8"/>
    <x v="0"/>
    <x v="7"/>
    <x v="0"/>
    <x v="1"/>
    <x v="3"/>
    <x v="21"/>
    <x v="20"/>
    <n v="64966.925999999999"/>
    <n v="0"/>
    <n v="64966.925999999999"/>
    <x v="0"/>
    <n v="64966.925999999999"/>
    <n v="1212.0221180000001"/>
    <n v="1288.5961179999999"/>
    <m/>
  </r>
  <r>
    <x v="0"/>
    <x v="0"/>
    <x v="8"/>
    <x v="0"/>
    <x v="7"/>
    <x v="0"/>
    <x v="1"/>
    <x v="3"/>
    <x v="22"/>
    <x v="21"/>
    <n v="225584.49100000001"/>
    <n v="-5500"/>
    <n v="220084.49100000001"/>
    <x v="0"/>
    <n v="220084.49100000001"/>
    <n v="63757.280424999997"/>
    <n v="65454.173411999996"/>
    <m/>
  </r>
  <r>
    <x v="0"/>
    <x v="0"/>
    <x v="8"/>
    <x v="0"/>
    <x v="7"/>
    <x v="0"/>
    <x v="1"/>
    <x v="3"/>
    <x v="23"/>
    <x v="22"/>
    <n v="12481.004999999999"/>
    <n v="0"/>
    <n v="12481.004999999999"/>
    <x v="0"/>
    <n v="12481.004999999999"/>
    <n v="7824.8997859999999"/>
    <n v="7824.8997859999999"/>
    <m/>
  </r>
  <r>
    <x v="0"/>
    <x v="0"/>
    <x v="8"/>
    <x v="0"/>
    <x v="7"/>
    <x v="0"/>
    <x v="1"/>
    <x v="3"/>
    <x v="24"/>
    <x v="23"/>
    <n v="208932.486"/>
    <n v="-5500"/>
    <n v="203432.486"/>
    <x v="0"/>
    <n v="203432.486"/>
    <n v="54907.570252999998"/>
    <n v="54907.570252999998"/>
    <m/>
  </r>
  <r>
    <x v="0"/>
    <x v="0"/>
    <x v="8"/>
    <x v="0"/>
    <x v="7"/>
    <x v="0"/>
    <x v="1"/>
    <x v="3"/>
    <x v="25"/>
    <x v="24"/>
    <n v="4171"/>
    <n v="0"/>
    <n v="4171"/>
    <x v="0"/>
    <n v="4171"/>
    <n v="1024.8103860000001"/>
    <n v="2721.7033729999998"/>
    <m/>
  </r>
  <r>
    <x v="0"/>
    <x v="0"/>
    <x v="8"/>
    <x v="0"/>
    <x v="7"/>
    <x v="0"/>
    <x v="1"/>
    <x v="3"/>
    <x v="4"/>
    <x v="4"/>
    <n v="4921317.1660000002"/>
    <n v="-18111.741094000001"/>
    <n v="4903205.4249059996"/>
    <x v="0"/>
    <n v="4903205.4249059996"/>
    <n v="2954442.790732"/>
    <n v="3124799.477192"/>
    <m/>
  </r>
  <r>
    <x v="0"/>
    <x v="0"/>
    <x v="8"/>
    <x v="0"/>
    <x v="7"/>
    <x v="0"/>
    <x v="1"/>
    <x v="3"/>
    <x v="5"/>
    <x v="5"/>
    <n v="58971.432999999997"/>
    <n v="-5689.2924650000004"/>
    <n v="53282.140534999999"/>
    <x v="0"/>
    <n v="53282.140534999999"/>
    <n v="1551.182033"/>
    <n v="17638.077301000001"/>
    <m/>
  </r>
  <r>
    <x v="0"/>
    <x v="0"/>
    <x v="8"/>
    <x v="0"/>
    <x v="7"/>
    <x v="0"/>
    <x v="1"/>
    <x v="3"/>
    <x v="6"/>
    <x v="6"/>
    <n v="58971.432999999997"/>
    <n v="-5689.2924650000004"/>
    <n v="53282.140534999999"/>
    <x v="0"/>
    <n v="53282.140534999999"/>
    <n v="1551.182033"/>
    <n v="17638.077301000001"/>
    <m/>
  </r>
  <r>
    <x v="0"/>
    <x v="0"/>
    <x v="8"/>
    <x v="0"/>
    <x v="7"/>
    <x v="0"/>
    <x v="1"/>
    <x v="3"/>
    <x v="7"/>
    <x v="7"/>
    <n v="7250"/>
    <n v="-3000"/>
    <n v="4250"/>
    <x v="0"/>
    <n v="4250"/>
    <n v="225.769926"/>
    <n v="747.93399999999997"/>
    <m/>
  </r>
  <r>
    <x v="0"/>
    <x v="0"/>
    <x v="8"/>
    <x v="0"/>
    <x v="7"/>
    <x v="0"/>
    <x v="1"/>
    <x v="3"/>
    <x v="11"/>
    <x v="11"/>
    <n v="51721.432999999997"/>
    <n v="-2689.292465"/>
    <n v="49032.140534999999"/>
    <x v="0"/>
    <n v="49032.140534999999"/>
    <n v="1325.4121070000001"/>
    <n v="16890.143301"/>
    <m/>
  </r>
  <r>
    <x v="0"/>
    <x v="0"/>
    <x v="8"/>
    <x v="0"/>
    <x v="7"/>
    <x v="0"/>
    <x v="1"/>
    <x v="3"/>
    <x v="26"/>
    <x v="25"/>
    <n v="4862345.733"/>
    <n v="-12422.448629"/>
    <n v="4849923.2843709998"/>
    <x v="0"/>
    <n v="4849923.2843709998"/>
    <n v="2952891.608699"/>
    <n v="3107161.3998909998"/>
    <m/>
  </r>
  <r>
    <x v="0"/>
    <x v="0"/>
    <x v="8"/>
    <x v="0"/>
    <x v="7"/>
    <x v="0"/>
    <x v="1"/>
    <x v="3"/>
    <x v="14"/>
    <x v="13"/>
    <n v="5855278.4060000004"/>
    <n v="-37791.802314"/>
    <n v="5817486.6036860002"/>
    <x v="0"/>
    <n v="5817486.6036860002"/>
    <n v="3303584.5467130002"/>
    <n v="3505276.219269"/>
    <m/>
  </r>
  <r>
    <x v="0"/>
    <x v="0"/>
    <x v="9"/>
    <x v="0"/>
    <x v="0"/>
    <x v="0"/>
    <x v="1"/>
    <x v="4"/>
    <x v="0"/>
    <x v="0"/>
    <n v="119463.681"/>
    <n v="0"/>
    <n v="119463.681"/>
    <x v="0"/>
    <n v="119463.681"/>
    <n v="4148.7138679999998"/>
    <n v="7336.2649869999996"/>
    <m/>
  </r>
  <r>
    <x v="0"/>
    <x v="0"/>
    <x v="9"/>
    <x v="0"/>
    <x v="0"/>
    <x v="0"/>
    <x v="1"/>
    <x v="4"/>
    <x v="1"/>
    <x v="1"/>
    <n v="81463.481"/>
    <n v="0"/>
    <n v="81463.481"/>
    <x v="0"/>
    <n v="81463.481"/>
    <n v="4148.7138679999998"/>
    <n v="5549.261829"/>
    <m/>
  </r>
  <r>
    <x v="0"/>
    <x v="0"/>
    <x v="9"/>
    <x v="0"/>
    <x v="0"/>
    <x v="0"/>
    <x v="1"/>
    <x v="4"/>
    <x v="2"/>
    <x v="2"/>
    <n v="37996.199999999997"/>
    <n v="0"/>
    <n v="37996.199999999997"/>
    <x v="0"/>
    <n v="37996.199999999997"/>
    <n v="0"/>
    <n v="1787.003158"/>
    <m/>
  </r>
  <r>
    <x v="0"/>
    <x v="0"/>
    <x v="9"/>
    <x v="0"/>
    <x v="0"/>
    <x v="0"/>
    <x v="1"/>
    <x v="4"/>
    <x v="16"/>
    <x v="15"/>
    <n v="4"/>
    <n v="0"/>
    <n v="4"/>
    <x v="0"/>
    <n v="4"/>
    <n v="0"/>
    <n v="0"/>
    <m/>
  </r>
  <r>
    <x v="0"/>
    <x v="0"/>
    <x v="9"/>
    <x v="0"/>
    <x v="0"/>
    <x v="0"/>
    <x v="1"/>
    <x v="4"/>
    <x v="4"/>
    <x v="4"/>
    <n v="4688886.5329999998"/>
    <n v="0"/>
    <n v="4688886.5329999998"/>
    <x v="0"/>
    <n v="4688886.5329999998"/>
    <n v="140853.462241"/>
    <n v="423244.75145699998"/>
    <m/>
  </r>
  <r>
    <x v="0"/>
    <x v="0"/>
    <x v="9"/>
    <x v="0"/>
    <x v="0"/>
    <x v="0"/>
    <x v="1"/>
    <x v="4"/>
    <x v="5"/>
    <x v="5"/>
    <n v="4688886.5329999998"/>
    <n v="0"/>
    <n v="4688886.5329999998"/>
    <x v="0"/>
    <n v="4688886.5329999998"/>
    <n v="140853.462241"/>
    <n v="423244.75145699998"/>
    <m/>
  </r>
  <r>
    <x v="0"/>
    <x v="0"/>
    <x v="9"/>
    <x v="0"/>
    <x v="0"/>
    <x v="0"/>
    <x v="1"/>
    <x v="4"/>
    <x v="6"/>
    <x v="6"/>
    <n v="4688886.5329999998"/>
    <n v="0"/>
    <n v="4688886.5329999998"/>
    <x v="0"/>
    <n v="4688886.5329999998"/>
    <n v="140853.462241"/>
    <n v="423244.75145699998"/>
    <m/>
  </r>
  <r>
    <x v="0"/>
    <x v="0"/>
    <x v="9"/>
    <x v="0"/>
    <x v="0"/>
    <x v="0"/>
    <x v="1"/>
    <x v="4"/>
    <x v="7"/>
    <x v="7"/>
    <n v="4669941.5530000003"/>
    <n v="0"/>
    <n v="4669941.5530000003"/>
    <x v="0"/>
    <n v="4669941.5530000003"/>
    <n v="140853.462241"/>
    <n v="422573.60145700001"/>
    <m/>
  </r>
  <r>
    <x v="0"/>
    <x v="0"/>
    <x v="9"/>
    <x v="0"/>
    <x v="0"/>
    <x v="0"/>
    <x v="1"/>
    <x v="4"/>
    <x v="8"/>
    <x v="8"/>
    <n v="600"/>
    <n v="0"/>
    <n v="600"/>
    <x v="0"/>
    <n v="600"/>
    <n v="0"/>
    <n v="0"/>
    <m/>
  </r>
  <r>
    <x v="0"/>
    <x v="0"/>
    <x v="9"/>
    <x v="0"/>
    <x v="0"/>
    <x v="0"/>
    <x v="1"/>
    <x v="4"/>
    <x v="9"/>
    <x v="9"/>
    <n v="17739.317999999999"/>
    <n v="0"/>
    <n v="17739.317999999999"/>
    <x v="0"/>
    <n v="17739.317999999999"/>
    <n v="0"/>
    <n v="671.15"/>
    <m/>
  </r>
  <r>
    <x v="0"/>
    <x v="0"/>
    <x v="9"/>
    <x v="0"/>
    <x v="0"/>
    <x v="0"/>
    <x v="1"/>
    <x v="4"/>
    <x v="11"/>
    <x v="11"/>
    <n v="605.66200000000003"/>
    <n v="0"/>
    <n v="605.66200000000003"/>
    <x v="0"/>
    <n v="605.66200000000003"/>
    <n v="0"/>
    <n v="0"/>
    <m/>
  </r>
  <r>
    <x v="0"/>
    <x v="0"/>
    <x v="9"/>
    <x v="0"/>
    <x v="0"/>
    <x v="0"/>
    <x v="1"/>
    <x v="4"/>
    <x v="14"/>
    <x v="13"/>
    <n v="4808350.2139999997"/>
    <n v="0"/>
    <n v="4808350.2139999997"/>
    <x v="0"/>
    <n v="4808350.2139999997"/>
    <n v="145002.17610899999"/>
    <n v="430581.01644400001"/>
    <m/>
  </r>
  <r>
    <x v="0"/>
    <x v="0"/>
    <x v="9"/>
    <x v="0"/>
    <x v="1"/>
    <x v="0"/>
    <x v="1"/>
    <x v="4"/>
    <x v="0"/>
    <x v="0"/>
    <n v="119463.681"/>
    <n v="0"/>
    <n v="119463.681"/>
    <x v="0"/>
    <n v="119463.681"/>
    <n v="12293.736369"/>
    <n v="16982.275304999999"/>
    <m/>
  </r>
  <r>
    <x v="0"/>
    <x v="0"/>
    <x v="9"/>
    <x v="0"/>
    <x v="1"/>
    <x v="0"/>
    <x v="1"/>
    <x v="4"/>
    <x v="1"/>
    <x v="1"/>
    <n v="81463.481"/>
    <n v="0"/>
    <n v="81463.481"/>
    <x v="0"/>
    <n v="81463.481"/>
    <n v="12034.412704"/>
    <n v="13490.890222"/>
    <m/>
  </r>
  <r>
    <x v="0"/>
    <x v="0"/>
    <x v="9"/>
    <x v="0"/>
    <x v="1"/>
    <x v="0"/>
    <x v="1"/>
    <x v="4"/>
    <x v="2"/>
    <x v="2"/>
    <n v="37996.199999999997"/>
    <n v="0"/>
    <n v="37996.199999999997"/>
    <x v="0"/>
    <n v="37996.199999999997"/>
    <n v="259.32366500000001"/>
    <n v="3491.3850830000001"/>
    <m/>
  </r>
  <r>
    <x v="0"/>
    <x v="0"/>
    <x v="9"/>
    <x v="0"/>
    <x v="1"/>
    <x v="0"/>
    <x v="1"/>
    <x v="4"/>
    <x v="16"/>
    <x v="15"/>
    <n v="4"/>
    <n v="0"/>
    <n v="4"/>
    <x v="0"/>
    <n v="4"/>
    <n v="0"/>
    <n v="0"/>
    <m/>
  </r>
  <r>
    <x v="0"/>
    <x v="0"/>
    <x v="9"/>
    <x v="0"/>
    <x v="1"/>
    <x v="0"/>
    <x v="1"/>
    <x v="4"/>
    <x v="4"/>
    <x v="4"/>
    <n v="4688886.5329999998"/>
    <n v="18859.106741"/>
    <n v="4707745.6397409998"/>
    <x v="0"/>
    <n v="4707745.6397409998"/>
    <n v="356659.98036699998"/>
    <n v="791697.00898899999"/>
    <m/>
  </r>
  <r>
    <x v="0"/>
    <x v="0"/>
    <x v="9"/>
    <x v="0"/>
    <x v="1"/>
    <x v="0"/>
    <x v="1"/>
    <x v="4"/>
    <x v="5"/>
    <x v="5"/>
    <n v="4688886.5329999998"/>
    <n v="18859.106741"/>
    <n v="4707745.6397409998"/>
    <x v="0"/>
    <n v="4707745.6397409998"/>
    <n v="356659.98036699998"/>
    <n v="791697.00898899999"/>
    <m/>
  </r>
  <r>
    <x v="0"/>
    <x v="0"/>
    <x v="9"/>
    <x v="0"/>
    <x v="1"/>
    <x v="0"/>
    <x v="1"/>
    <x v="4"/>
    <x v="6"/>
    <x v="6"/>
    <n v="4688886.5329999998"/>
    <n v="18859.106741"/>
    <n v="4707745.6397409998"/>
    <x v="0"/>
    <n v="4707745.6397409998"/>
    <n v="356659.98036699998"/>
    <n v="791697.00898899999"/>
    <m/>
  </r>
  <r>
    <x v="0"/>
    <x v="0"/>
    <x v="9"/>
    <x v="0"/>
    <x v="1"/>
    <x v="0"/>
    <x v="1"/>
    <x v="4"/>
    <x v="7"/>
    <x v="7"/>
    <n v="4669941.5530000003"/>
    <n v="18859.106741"/>
    <n v="4688800.6597410003"/>
    <x v="0"/>
    <n v="4688800.6597410003"/>
    <n v="356653.52256700001"/>
    <n v="787384.92148899997"/>
    <m/>
  </r>
  <r>
    <x v="0"/>
    <x v="0"/>
    <x v="9"/>
    <x v="0"/>
    <x v="1"/>
    <x v="0"/>
    <x v="1"/>
    <x v="4"/>
    <x v="8"/>
    <x v="8"/>
    <n v="600"/>
    <n v="0"/>
    <n v="600"/>
    <x v="0"/>
    <n v="600"/>
    <n v="0"/>
    <n v="460.28100000000001"/>
    <m/>
  </r>
  <r>
    <x v="0"/>
    <x v="0"/>
    <x v="9"/>
    <x v="0"/>
    <x v="1"/>
    <x v="0"/>
    <x v="1"/>
    <x v="4"/>
    <x v="9"/>
    <x v="9"/>
    <n v="17739.317999999999"/>
    <n v="0"/>
    <n v="17739.317999999999"/>
    <x v="0"/>
    <n v="17739.317999999999"/>
    <n v="6.4577999999999998"/>
    <n v="3556.7395000000001"/>
    <m/>
  </r>
  <r>
    <x v="0"/>
    <x v="0"/>
    <x v="9"/>
    <x v="0"/>
    <x v="1"/>
    <x v="0"/>
    <x v="1"/>
    <x v="4"/>
    <x v="11"/>
    <x v="11"/>
    <n v="605.66200000000003"/>
    <n v="0"/>
    <n v="605.66200000000003"/>
    <x v="0"/>
    <n v="605.66200000000003"/>
    <n v="0"/>
    <n v="295.06700000000001"/>
    <m/>
  </r>
  <r>
    <x v="0"/>
    <x v="0"/>
    <x v="9"/>
    <x v="0"/>
    <x v="1"/>
    <x v="0"/>
    <x v="1"/>
    <x v="4"/>
    <x v="14"/>
    <x v="13"/>
    <n v="4808350.2139999997"/>
    <n v="18859.106741"/>
    <n v="4827209.3207409997"/>
    <x v="0"/>
    <n v="4827209.3207409997"/>
    <n v="368953.71673599997"/>
    <n v="808679.28429400001"/>
    <m/>
  </r>
  <r>
    <x v="0"/>
    <x v="0"/>
    <x v="9"/>
    <x v="0"/>
    <x v="2"/>
    <x v="1"/>
    <x v="1"/>
    <x v="4"/>
    <x v="0"/>
    <x v="0"/>
    <n v="119463.681"/>
    <n v="0"/>
    <n v="119463.681"/>
    <x v="0"/>
    <n v="119463.681"/>
    <n v="17512.982059999998"/>
    <n v="27838.463760999999"/>
    <m/>
  </r>
  <r>
    <x v="0"/>
    <x v="0"/>
    <x v="9"/>
    <x v="0"/>
    <x v="2"/>
    <x v="1"/>
    <x v="1"/>
    <x v="4"/>
    <x v="1"/>
    <x v="1"/>
    <n v="81463.481"/>
    <n v="0"/>
    <n v="81463.481"/>
    <x v="0"/>
    <n v="81463.481"/>
    <n v="16808.263154"/>
    <n v="18247.044479"/>
    <m/>
  </r>
  <r>
    <x v="0"/>
    <x v="0"/>
    <x v="9"/>
    <x v="0"/>
    <x v="2"/>
    <x v="1"/>
    <x v="1"/>
    <x v="4"/>
    <x v="2"/>
    <x v="2"/>
    <n v="37996.199999999997"/>
    <n v="0"/>
    <n v="37996.199999999997"/>
    <x v="0"/>
    <n v="37996.199999999997"/>
    <n v="704.71890599999995"/>
    <n v="9591.4192820000007"/>
    <m/>
  </r>
  <r>
    <x v="0"/>
    <x v="0"/>
    <x v="9"/>
    <x v="0"/>
    <x v="2"/>
    <x v="1"/>
    <x v="1"/>
    <x v="4"/>
    <x v="16"/>
    <x v="15"/>
    <n v="4"/>
    <n v="0"/>
    <n v="4"/>
    <x v="0"/>
    <n v="4"/>
    <n v="0"/>
    <n v="0"/>
    <m/>
  </r>
  <r>
    <x v="0"/>
    <x v="0"/>
    <x v="9"/>
    <x v="0"/>
    <x v="2"/>
    <x v="1"/>
    <x v="1"/>
    <x v="4"/>
    <x v="4"/>
    <x v="4"/>
    <n v="4688886.5329999998"/>
    <n v="18859.106741"/>
    <n v="4707745.6397409998"/>
    <x v="0"/>
    <n v="4707745.6397409998"/>
    <n v="618688.96328599995"/>
    <n v="1110606.7284240001"/>
    <m/>
  </r>
  <r>
    <x v="0"/>
    <x v="0"/>
    <x v="9"/>
    <x v="0"/>
    <x v="2"/>
    <x v="1"/>
    <x v="1"/>
    <x v="4"/>
    <x v="5"/>
    <x v="5"/>
    <n v="4688886.5329999998"/>
    <n v="18859.106741"/>
    <n v="4707745.6397409998"/>
    <x v="0"/>
    <n v="4707745.6397409998"/>
    <n v="618688.96328599995"/>
    <n v="1110606.7284240001"/>
    <m/>
  </r>
  <r>
    <x v="0"/>
    <x v="0"/>
    <x v="9"/>
    <x v="0"/>
    <x v="2"/>
    <x v="1"/>
    <x v="1"/>
    <x v="4"/>
    <x v="6"/>
    <x v="6"/>
    <n v="4688886.5329999998"/>
    <n v="18859.106741"/>
    <n v="4707745.6397409998"/>
    <x v="0"/>
    <n v="4707745.6397409998"/>
    <n v="618688.96328599995"/>
    <n v="1110606.7284240001"/>
    <m/>
  </r>
  <r>
    <x v="0"/>
    <x v="0"/>
    <x v="9"/>
    <x v="0"/>
    <x v="2"/>
    <x v="1"/>
    <x v="1"/>
    <x v="4"/>
    <x v="7"/>
    <x v="7"/>
    <n v="4669941.5530000003"/>
    <n v="18859.106741"/>
    <n v="4688800.6597410003"/>
    <x v="0"/>
    <n v="4688800.6597410003"/>
    <n v="618445.01858799998"/>
    <n v="1105995.6249239999"/>
    <m/>
  </r>
  <r>
    <x v="0"/>
    <x v="0"/>
    <x v="9"/>
    <x v="0"/>
    <x v="2"/>
    <x v="1"/>
    <x v="1"/>
    <x v="4"/>
    <x v="8"/>
    <x v="8"/>
    <n v="600"/>
    <n v="0"/>
    <n v="600"/>
    <x v="0"/>
    <n v="600"/>
    <n v="15.566765"/>
    <n v="590.24099999999999"/>
    <m/>
  </r>
  <r>
    <x v="0"/>
    <x v="0"/>
    <x v="9"/>
    <x v="0"/>
    <x v="2"/>
    <x v="1"/>
    <x v="1"/>
    <x v="4"/>
    <x v="9"/>
    <x v="9"/>
    <n v="17739.317999999999"/>
    <n v="0"/>
    <n v="17739.317999999999"/>
    <x v="0"/>
    <n v="17739.317999999999"/>
    <n v="219.727934"/>
    <n v="3725.7955000000002"/>
    <m/>
  </r>
  <r>
    <x v="0"/>
    <x v="0"/>
    <x v="9"/>
    <x v="0"/>
    <x v="2"/>
    <x v="1"/>
    <x v="1"/>
    <x v="4"/>
    <x v="11"/>
    <x v="11"/>
    <n v="605.66200000000003"/>
    <n v="0"/>
    <n v="605.66200000000003"/>
    <x v="0"/>
    <n v="605.66200000000003"/>
    <n v="8.6499989999999993"/>
    <n v="295.06700000000001"/>
    <m/>
  </r>
  <r>
    <x v="0"/>
    <x v="0"/>
    <x v="9"/>
    <x v="0"/>
    <x v="2"/>
    <x v="1"/>
    <x v="1"/>
    <x v="4"/>
    <x v="14"/>
    <x v="13"/>
    <n v="4808350.2139999997"/>
    <n v="18859.106741"/>
    <n v="4827209.3207409997"/>
    <x v="0"/>
    <n v="4827209.3207409997"/>
    <n v="636201.94534600002"/>
    <n v="1138445.1921850001"/>
    <m/>
  </r>
  <r>
    <x v="0"/>
    <x v="0"/>
    <x v="9"/>
    <x v="0"/>
    <x v="3"/>
    <x v="0"/>
    <x v="1"/>
    <x v="4"/>
    <x v="0"/>
    <x v="0"/>
    <n v="119463.681"/>
    <n v="-1147"/>
    <n v="118316.681"/>
    <x v="0"/>
    <n v="118316.681"/>
    <n v="27089.694724000001"/>
    <n v="45098.302059000001"/>
    <m/>
  </r>
  <r>
    <x v="0"/>
    <x v="0"/>
    <x v="9"/>
    <x v="0"/>
    <x v="3"/>
    <x v="0"/>
    <x v="1"/>
    <x v="4"/>
    <x v="1"/>
    <x v="1"/>
    <n v="81463.481"/>
    <n v="-1147"/>
    <n v="80316.481"/>
    <x v="0"/>
    <n v="80316.481"/>
    <n v="21659.102030999999"/>
    <n v="23105.586472999999"/>
    <m/>
  </r>
  <r>
    <x v="0"/>
    <x v="0"/>
    <x v="9"/>
    <x v="0"/>
    <x v="3"/>
    <x v="0"/>
    <x v="1"/>
    <x v="4"/>
    <x v="2"/>
    <x v="2"/>
    <n v="37996.199999999997"/>
    <n v="0"/>
    <n v="37996.199999999997"/>
    <x v="0"/>
    <n v="37996.199999999997"/>
    <n v="5429.5926929999996"/>
    <n v="21991.715585999998"/>
    <m/>
  </r>
  <r>
    <x v="0"/>
    <x v="0"/>
    <x v="9"/>
    <x v="0"/>
    <x v="3"/>
    <x v="0"/>
    <x v="1"/>
    <x v="4"/>
    <x v="16"/>
    <x v="15"/>
    <n v="4"/>
    <n v="0"/>
    <n v="4"/>
    <x v="0"/>
    <n v="4"/>
    <n v="1"/>
    <n v="1"/>
    <m/>
  </r>
  <r>
    <x v="0"/>
    <x v="0"/>
    <x v="9"/>
    <x v="0"/>
    <x v="3"/>
    <x v="0"/>
    <x v="1"/>
    <x v="4"/>
    <x v="4"/>
    <x v="4"/>
    <n v="4688886.5329999998"/>
    <n v="7180.1067409999996"/>
    <n v="4696066.6397409998"/>
    <x v="0"/>
    <n v="4696066.6397409998"/>
    <n v="931154.562714"/>
    <n v="1659220.213209"/>
    <m/>
  </r>
  <r>
    <x v="0"/>
    <x v="0"/>
    <x v="9"/>
    <x v="0"/>
    <x v="3"/>
    <x v="0"/>
    <x v="1"/>
    <x v="4"/>
    <x v="5"/>
    <x v="5"/>
    <n v="4688886.5329999998"/>
    <n v="7180.1067409999996"/>
    <n v="4696066.6397409998"/>
    <x v="0"/>
    <n v="4696066.6397409998"/>
    <n v="931154.562714"/>
    <n v="1659220.213209"/>
    <m/>
  </r>
  <r>
    <x v="0"/>
    <x v="0"/>
    <x v="9"/>
    <x v="0"/>
    <x v="3"/>
    <x v="0"/>
    <x v="1"/>
    <x v="4"/>
    <x v="6"/>
    <x v="6"/>
    <n v="4688886.5329999998"/>
    <n v="7180.1067409999996"/>
    <n v="4696066.6397409998"/>
    <x v="0"/>
    <n v="4696066.6397409998"/>
    <n v="931154.562714"/>
    <n v="1659220.213209"/>
    <m/>
  </r>
  <r>
    <x v="0"/>
    <x v="0"/>
    <x v="9"/>
    <x v="0"/>
    <x v="3"/>
    <x v="0"/>
    <x v="1"/>
    <x v="4"/>
    <x v="7"/>
    <x v="7"/>
    <n v="4669941.5530000003"/>
    <n v="7180.1067409999996"/>
    <n v="4677121.6597410003"/>
    <x v="0"/>
    <n v="4677121.6597410003"/>
    <n v="930494.42881700001"/>
    <n v="1653929.7502230001"/>
    <m/>
  </r>
  <r>
    <x v="0"/>
    <x v="0"/>
    <x v="9"/>
    <x v="0"/>
    <x v="3"/>
    <x v="0"/>
    <x v="1"/>
    <x v="4"/>
    <x v="8"/>
    <x v="8"/>
    <n v="600"/>
    <n v="0"/>
    <n v="600"/>
    <x v="0"/>
    <n v="600"/>
    <n v="57.477764999999998"/>
    <n v="582.19749999999999"/>
    <m/>
  </r>
  <r>
    <x v="0"/>
    <x v="0"/>
    <x v="9"/>
    <x v="0"/>
    <x v="3"/>
    <x v="0"/>
    <x v="1"/>
    <x v="4"/>
    <x v="9"/>
    <x v="9"/>
    <n v="17739.317999999999"/>
    <n v="0"/>
    <n v="17739.317999999999"/>
    <x v="0"/>
    <n v="17739.317999999999"/>
    <n v="568.34813299999996"/>
    <n v="4352.0224859999998"/>
    <m/>
  </r>
  <r>
    <x v="0"/>
    <x v="0"/>
    <x v="9"/>
    <x v="0"/>
    <x v="3"/>
    <x v="0"/>
    <x v="1"/>
    <x v="4"/>
    <x v="11"/>
    <x v="11"/>
    <n v="605.66200000000003"/>
    <n v="0"/>
    <n v="605.66200000000003"/>
    <x v="0"/>
    <n v="605.66200000000003"/>
    <n v="34.307999000000002"/>
    <n v="356.24299999999999"/>
    <m/>
  </r>
  <r>
    <x v="0"/>
    <x v="0"/>
    <x v="9"/>
    <x v="0"/>
    <x v="3"/>
    <x v="0"/>
    <x v="1"/>
    <x v="4"/>
    <x v="14"/>
    <x v="13"/>
    <n v="4808350.2139999997"/>
    <n v="6033.1067409999996"/>
    <n v="4814383.3207409997"/>
    <x v="0"/>
    <n v="4814383.3207409997"/>
    <n v="958244.25743799994"/>
    <n v="1704318.5152680001"/>
    <m/>
  </r>
  <r>
    <x v="0"/>
    <x v="0"/>
    <x v="9"/>
    <x v="0"/>
    <x v="4"/>
    <x v="0"/>
    <x v="1"/>
    <x v="4"/>
    <x v="0"/>
    <x v="0"/>
    <n v="119463.681"/>
    <n v="-1147"/>
    <n v="118316.681"/>
    <x v="0"/>
    <n v="118316.681"/>
    <n v="33994.954722000002"/>
    <n v="56084.409458000002"/>
    <m/>
  </r>
  <r>
    <x v="0"/>
    <x v="0"/>
    <x v="9"/>
    <x v="0"/>
    <x v="4"/>
    <x v="0"/>
    <x v="1"/>
    <x v="4"/>
    <x v="1"/>
    <x v="1"/>
    <n v="81463.481"/>
    <n v="-1156.7338050000001"/>
    <n v="80306.747195000004"/>
    <x v="0"/>
    <n v="80306.747195000004"/>
    <n v="26931.474783999998"/>
    <n v="28755.313875"/>
    <m/>
  </r>
  <r>
    <x v="0"/>
    <x v="0"/>
    <x v="9"/>
    <x v="0"/>
    <x v="4"/>
    <x v="0"/>
    <x v="1"/>
    <x v="4"/>
    <x v="2"/>
    <x v="2"/>
    <n v="37996.199999999997"/>
    <n v="0"/>
    <n v="37996.199999999997"/>
    <x v="0"/>
    <n v="37996.199999999997"/>
    <n v="7052.7461329999996"/>
    <n v="27318.361777999999"/>
    <m/>
  </r>
  <r>
    <x v="0"/>
    <x v="0"/>
    <x v="9"/>
    <x v="0"/>
    <x v="4"/>
    <x v="0"/>
    <x v="1"/>
    <x v="4"/>
    <x v="16"/>
    <x v="15"/>
    <n v="4"/>
    <n v="0"/>
    <n v="4"/>
    <x v="0"/>
    <n v="4"/>
    <n v="1"/>
    <n v="1"/>
    <m/>
  </r>
  <r>
    <x v="0"/>
    <x v="0"/>
    <x v="9"/>
    <x v="0"/>
    <x v="4"/>
    <x v="0"/>
    <x v="1"/>
    <x v="4"/>
    <x v="15"/>
    <x v="14"/>
    <n v="0"/>
    <n v="9.7338050000000003"/>
    <n v="9.7338050000000003"/>
    <x v="0"/>
    <n v="9.7338050000000003"/>
    <n v="9.7338050000000003"/>
    <n v="9.7338050000000003"/>
    <m/>
  </r>
  <r>
    <x v="0"/>
    <x v="0"/>
    <x v="9"/>
    <x v="0"/>
    <x v="4"/>
    <x v="0"/>
    <x v="1"/>
    <x v="4"/>
    <x v="4"/>
    <x v="4"/>
    <n v="4688886.5329999998"/>
    <n v="7180.1067409999996"/>
    <n v="4696066.6397409998"/>
    <x v="0"/>
    <n v="4696066.6397409998"/>
    <n v="1239129.7117989999"/>
    <n v="1928376.207931"/>
    <m/>
  </r>
  <r>
    <x v="0"/>
    <x v="0"/>
    <x v="9"/>
    <x v="0"/>
    <x v="4"/>
    <x v="0"/>
    <x v="1"/>
    <x v="4"/>
    <x v="5"/>
    <x v="5"/>
    <n v="4688886.5329999998"/>
    <n v="7180.1067409999996"/>
    <n v="4696066.6397409998"/>
    <x v="0"/>
    <n v="4696066.6397409998"/>
    <n v="1239129.7117989999"/>
    <n v="1928376.207931"/>
    <m/>
  </r>
  <r>
    <x v="0"/>
    <x v="0"/>
    <x v="9"/>
    <x v="0"/>
    <x v="4"/>
    <x v="0"/>
    <x v="1"/>
    <x v="4"/>
    <x v="6"/>
    <x v="6"/>
    <n v="4688886.5329999998"/>
    <n v="7180.1067409999996"/>
    <n v="4696066.6397409998"/>
    <x v="0"/>
    <n v="4696066.6397409998"/>
    <n v="1239129.7117989999"/>
    <n v="1928376.207931"/>
    <m/>
  </r>
  <r>
    <x v="0"/>
    <x v="0"/>
    <x v="9"/>
    <x v="0"/>
    <x v="4"/>
    <x v="0"/>
    <x v="1"/>
    <x v="4"/>
    <x v="7"/>
    <x v="7"/>
    <n v="4669941.5530000003"/>
    <n v="7180.1067409999996"/>
    <n v="4677121.6597410003"/>
    <x v="0"/>
    <n v="4677121.6597410003"/>
    <n v="1237860.145635"/>
    <n v="1922823.438445"/>
    <m/>
  </r>
  <r>
    <x v="0"/>
    <x v="0"/>
    <x v="9"/>
    <x v="0"/>
    <x v="4"/>
    <x v="0"/>
    <x v="1"/>
    <x v="4"/>
    <x v="8"/>
    <x v="8"/>
    <n v="600"/>
    <n v="0"/>
    <n v="600"/>
    <x v="0"/>
    <n v="600"/>
    <n v="119.783699"/>
    <n v="600"/>
    <m/>
  </r>
  <r>
    <x v="0"/>
    <x v="0"/>
    <x v="9"/>
    <x v="0"/>
    <x v="4"/>
    <x v="0"/>
    <x v="1"/>
    <x v="4"/>
    <x v="9"/>
    <x v="9"/>
    <n v="17739.317999999999"/>
    <n v="0"/>
    <n v="17739.317999999999"/>
    <x v="0"/>
    <n v="17739.317999999999"/>
    <n v="1084.4315329999999"/>
    <n v="4566.5264859999997"/>
    <m/>
  </r>
  <r>
    <x v="0"/>
    <x v="0"/>
    <x v="9"/>
    <x v="0"/>
    <x v="4"/>
    <x v="0"/>
    <x v="1"/>
    <x v="4"/>
    <x v="11"/>
    <x v="11"/>
    <n v="605.66200000000003"/>
    <n v="0"/>
    <n v="605.66200000000003"/>
    <x v="0"/>
    <n v="605.66200000000003"/>
    <n v="65.350932"/>
    <n v="386.24299999999999"/>
    <m/>
  </r>
  <r>
    <x v="0"/>
    <x v="0"/>
    <x v="9"/>
    <x v="0"/>
    <x v="4"/>
    <x v="0"/>
    <x v="1"/>
    <x v="4"/>
    <x v="14"/>
    <x v="13"/>
    <n v="4808350.2139999997"/>
    <n v="6033.1067409999996"/>
    <n v="4814383.3207409997"/>
    <x v="0"/>
    <n v="4814383.3207409997"/>
    <n v="1273124.666521"/>
    <n v="1984460.617389"/>
    <m/>
  </r>
  <r>
    <x v="0"/>
    <x v="0"/>
    <x v="9"/>
    <x v="0"/>
    <x v="5"/>
    <x v="2"/>
    <x v="1"/>
    <x v="4"/>
    <x v="0"/>
    <x v="0"/>
    <n v="119463.681"/>
    <n v="-1147"/>
    <n v="118316.681"/>
    <x v="0"/>
    <n v="118316.681"/>
    <n v="45394.965656"/>
    <n v="66060.671944000002"/>
    <m/>
  </r>
  <r>
    <x v="0"/>
    <x v="0"/>
    <x v="9"/>
    <x v="0"/>
    <x v="5"/>
    <x v="2"/>
    <x v="1"/>
    <x v="4"/>
    <x v="1"/>
    <x v="1"/>
    <n v="81463.481"/>
    <n v="-1156.7338050000001"/>
    <n v="80306.747195000004"/>
    <x v="0"/>
    <n v="80306.747195000004"/>
    <n v="36506.629110000002"/>
    <n v="38548.313951999997"/>
    <m/>
  </r>
  <r>
    <x v="0"/>
    <x v="0"/>
    <x v="9"/>
    <x v="0"/>
    <x v="5"/>
    <x v="2"/>
    <x v="1"/>
    <x v="4"/>
    <x v="2"/>
    <x v="2"/>
    <n v="37996.199999999997"/>
    <n v="0"/>
    <n v="37996.199999999997"/>
    <x v="0"/>
    <n v="37996.199999999997"/>
    <n v="8877.6027410000006"/>
    <n v="27501.624187000001"/>
    <m/>
  </r>
  <r>
    <x v="0"/>
    <x v="0"/>
    <x v="9"/>
    <x v="0"/>
    <x v="5"/>
    <x v="2"/>
    <x v="1"/>
    <x v="4"/>
    <x v="16"/>
    <x v="15"/>
    <n v="4"/>
    <n v="0"/>
    <n v="4"/>
    <x v="0"/>
    <n v="4"/>
    <n v="1"/>
    <n v="1"/>
    <m/>
  </r>
  <r>
    <x v="0"/>
    <x v="0"/>
    <x v="9"/>
    <x v="0"/>
    <x v="5"/>
    <x v="2"/>
    <x v="1"/>
    <x v="4"/>
    <x v="15"/>
    <x v="14"/>
    <n v="0"/>
    <n v="9.7338050000000003"/>
    <n v="9.7338050000000003"/>
    <x v="0"/>
    <n v="9.7338050000000003"/>
    <n v="9.7338050000000003"/>
    <n v="9.7338050000000003"/>
    <m/>
  </r>
  <r>
    <x v="0"/>
    <x v="0"/>
    <x v="9"/>
    <x v="0"/>
    <x v="5"/>
    <x v="2"/>
    <x v="1"/>
    <x v="4"/>
    <x v="4"/>
    <x v="4"/>
    <n v="4688886.5329999998"/>
    <n v="7180.1067409999996"/>
    <n v="4696066.6397409998"/>
    <x v="0"/>
    <n v="4696066.6397409998"/>
    <n v="1574318.72113"/>
    <n v="2177770.8917299998"/>
    <m/>
  </r>
  <r>
    <x v="0"/>
    <x v="0"/>
    <x v="9"/>
    <x v="0"/>
    <x v="5"/>
    <x v="2"/>
    <x v="1"/>
    <x v="4"/>
    <x v="5"/>
    <x v="5"/>
    <n v="4688886.5329999998"/>
    <n v="7180.1067409999996"/>
    <n v="4696066.6397409998"/>
    <x v="0"/>
    <n v="4696066.6397409998"/>
    <n v="1574318.72113"/>
    <n v="2177770.8917299998"/>
    <m/>
  </r>
  <r>
    <x v="0"/>
    <x v="0"/>
    <x v="9"/>
    <x v="0"/>
    <x v="5"/>
    <x v="2"/>
    <x v="1"/>
    <x v="4"/>
    <x v="6"/>
    <x v="6"/>
    <n v="4688886.5329999998"/>
    <n v="7180.1067409999996"/>
    <n v="4696066.6397409998"/>
    <x v="0"/>
    <n v="4696066.6397409998"/>
    <n v="1574318.72113"/>
    <n v="2177770.8917299998"/>
    <m/>
  </r>
  <r>
    <x v="0"/>
    <x v="0"/>
    <x v="9"/>
    <x v="0"/>
    <x v="5"/>
    <x v="2"/>
    <x v="1"/>
    <x v="4"/>
    <x v="7"/>
    <x v="7"/>
    <n v="4669941.5530000003"/>
    <n v="7180.1067409999996"/>
    <n v="4677121.6597410003"/>
    <x v="0"/>
    <n v="4677121.6597410003"/>
    <n v="1572563.287367"/>
    <n v="2170816.2122439998"/>
    <m/>
  </r>
  <r>
    <x v="0"/>
    <x v="0"/>
    <x v="9"/>
    <x v="0"/>
    <x v="5"/>
    <x v="2"/>
    <x v="1"/>
    <x v="4"/>
    <x v="8"/>
    <x v="8"/>
    <n v="600"/>
    <n v="0"/>
    <n v="600"/>
    <x v="0"/>
    <n v="600"/>
    <n v="177.573699"/>
    <n v="600"/>
    <m/>
  </r>
  <r>
    <x v="0"/>
    <x v="0"/>
    <x v="9"/>
    <x v="0"/>
    <x v="5"/>
    <x v="2"/>
    <x v="1"/>
    <x v="4"/>
    <x v="9"/>
    <x v="9"/>
    <n v="17739.317999999999"/>
    <n v="0"/>
    <n v="17739.317999999999"/>
    <x v="0"/>
    <n v="17739.317999999999"/>
    <n v="1475.6551320000001"/>
    <n v="5968.4364859999996"/>
    <m/>
  </r>
  <r>
    <x v="0"/>
    <x v="0"/>
    <x v="9"/>
    <x v="0"/>
    <x v="5"/>
    <x v="2"/>
    <x v="1"/>
    <x v="4"/>
    <x v="11"/>
    <x v="11"/>
    <n v="605.66200000000003"/>
    <n v="0"/>
    <n v="605.66200000000003"/>
    <x v="0"/>
    <n v="605.66200000000003"/>
    <n v="102.204932"/>
    <n v="386.24299999999999"/>
    <m/>
  </r>
  <r>
    <x v="0"/>
    <x v="0"/>
    <x v="9"/>
    <x v="0"/>
    <x v="5"/>
    <x v="2"/>
    <x v="1"/>
    <x v="4"/>
    <x v="14"/>
    <x v="13"/>
    <n v="4808350.2139999997"/>
    <n v="6033.1067409999996"/>
    <n v="4814383.3207409997"/>
    <x v="0"/>
    <n v="4814383.3207409997"/>
    <n v="1619713.6867859999"/>
    <n v="2243831.5636740001"/>
    <m/>
  </r>
  <r>
    <x v="0"/>
    <x v="0"/>
    <x v="9"/>
    <x v="0"/>
    <x v="6"/>
    <x v="0"/>
    <x v="1"/>
    <x v="4"/>
    <x v="0"/>
    <x v="0"/>
    <n v="119463.681"/>
    <n v="-1147"/>
    <n v="118316.681"/>
    <x v="0"/>
    <n v="118316.681"/>
    <n v="52929.860158000003"/>
    <n v="76063.020034000001"/>
    <m/>
  </r>
  <r>
    <x v="0"/>
    <x v="0"/>
    <x v="9"/>
    <x v="0"/>
    <x v="6"/>
    <x v="0"/>
    <x v="1"/>
    <x v="4"/>
    <x v="1"/>
    <x v="1"/>
    <n v="81463.481"/>
    <n v="-1156.7338050000001"/>
    <n v="80306.747195000004"/>
    <x v="0"/>
    <n v="80306.747195000004"/>
    <n v="41977.117531999997"/>
    <n v="43436.815913999999"/>
    <m/>
  </r>
  <r>
    <x v="0"/>
    <x v="0"/>
    <x v="9"/>
    <x v="0"/>
    <x v="6"/>
    <x v="0"/>
    <x v="1"/>
    <x v="4"/>
    <x v="2"/>
    <x v="2"/>
    <n v="37996.199999999997"/>
    <n v="0"/>
    <n v="37996.199999999997"/>
    <x v="0"/>
    <n v="37996.199999999997"/>
    <n v="10942.008820999999"/>
    <n v="32615.470314999999"/>
    <m/>
  </r>
  <r>
    <x v="0"/>
    <x v="0"/>
    <x v="9"/>
    <x v="0"/>
    <x v="6"/>
    <x v="0"/>
    <x v="1"/>
    <x v="4"/>
    <x v="16"/>
    <x v="15"/>
    <n v="4"/>
    <n v="0"/>
    <n v="4"/>
    <x v="0"/>
    <n v="4"/>
    <n v="1"/>
    <n v="1"/>
    <m/>
  </r>
  <r>
    <x v="0"/>
    <x v="0"/>
    <x v="9"/>
    <x v="0"/>
    <x v="6"/>
    <x v="0"/>
    <x v="1"/>
    <x v="4"/>
    <x v="15"/>
    <x v="14"/>
    <n v="0"/>
    <n v="9.7338050000000003"/>
    <n v="9.7338050000000003"/>
    <x v="0"/>
    <n v="9.7338050000000003"/>
    <n v="9.7338050000000003"/>
    <n v="9.7338050000000003"/>
    <m/>
  </r>
  <r>
    <x v="0"/>
    <x v="0"/>
    <x v="9"/>
    <x v="0"/>
    <x v="6"/>
    <x v="0"/>
    <x v="1"/>
    <x v="4"/>
    <x v="4"/>
    <x v="4"/>
    <n v="4688886.5329999998"/>
    <n v="7180.1067409999996"/>
    <n v="4696066.6397409998"/>
    <x v="0"/>
    <n v="4696066.6397409998"/>
    <n v="1930632.700003"/>
    <n v="2663480.2912309999"/>
    <m/>
  </r>
  <r>
    <x v="0"/>
    <x v="0"/>
    <x v="9"/>
    <x v="0"/>
    <x v="6"/>
    <x v="0"/>
    <x v="1"/>
    <x v="4"/>
    <x v="5"/>
    <x v="5"/>
    <n v="4688886.5329999998"/>
    <n v="7180.1067409999996"/>
    <n v="4696066.6397409998"/>
    <x v="0"/>
    <n v="4696066.6397409998"/>
    <n v="1930632.700003"/>
    <n v="2663480.2912309999"/>
    <m/>
  </r>
  <r>
    <x v="0"/>
    <x v="0"/>
    <x v="9"/>
    <x v="0"/>
    <x v="6"/>
    <x v="0"/>
    <x v="1"/>
    <x v="4"/>
    <x v="6"/>
    <x v="6"/>
    <n v="4688886.5329999998"/>
    <n v="7180.1067409999996"/>
    <n v="4696066.6397409998"/>
    <x v="0"/>
    <n v="4696066.6397409998"/>
    <n v="1930632.700003"/>
    <n v="2663480.2912309999"/>
    <m/>
  </r>
  <r>
    <x v="0"/>
    <x v="0"/>
    <x v="9"/>
    <x v="0"/>
    <x v="6"/>
    <x v="0"/>
    <x v="1"/>
    <x v="4"/>
    <x v="7"/>
    <x v="7"/>
    <n v="4669941.5530000003"/>
    <n v="7180.1067409999996"/>
    <n v="4677121.6597410003"/>
    <x v="0"/>
    <n v="4677121.6597410003"/>
    <n v="1928344.400741"/>
    <n v="2656335.2937449999"/>
    <m/>
  </r>
  <r>
    <x v="0"/>
    <x v="0"/>
    <x v="9"/>
    <x v="0"/>
    <x v="6"/>
    <x v="0"/>
    <x v="1"/>
    <x v="4"/>
    <x v="8"/>
    <x v="8"/>
    <n v="600"/>
    <n v="0"/>
    <n v="600"/>
    <x v="0"/>
    <n v="600"/>
    <n v="241.440699"/>
    <n v="600"/>
    <m/>
  </r>
  <r>
    <x v="0"/>
    <x v="0"/>
    <x v="9"/>
    <x v="0"/>
    <x v="6"/>
    <x v="0"/>
    <x v="1"/>
    <x v="4"/>
    <x v="9"/>
    <x v="9"/>
    <n v="17739.317999999999"/>
    <n v="0"/>
    <n v="17739.317999999999"/>
    <x v="0"/>
    <n v="17739.317999999999"/>
    <n v="1903.7996310000001"/>
    <n v="6158.7544859999998"/>
    <m/>
  </r>
  <r>
    <x v="0"/>
    <x v="0"/>
    <x v="9"/>
    <x v="0"/>
    <x v="6"/>
    <x v="0"/>
    <x v="1"/>
    <x v="4"/>
    <x v="11"/>
    <x v="11"/>
    <n v="605.66200000000003"/>
    <n v="0"/>
    <n v="605.66200000000003"/>
    <x v="0"/>
    <n v="605.66200000000003"/>
    <n v="143.058932"/>
    <n v="386.24299999999999"/>
    <m/>
  </r>
  <r>
    <x v="0"/>
    <x v="0"/>
    <x v="9"/>
    <x v="0"/>
    <x v="6"/>
    <x v="0"/>
    <x v="1"/>
    <x v="4"/>
    <x v="14"/>
    <x v="13"/>
    <n v="4808350.2139999997"/>
    <n v="6033.1067409999996"/>
    <n v="4814383.3207409997"/>
    <x v="0"/>
    <n v="4814383.3207409997"/>
    <n v="1983562.5601609999"/>
    <n v="2739543.3112650001"/>
    <m/>
  </r>
  <r>
    <x v="0"/>
    <x v="0"/>
    <x v="9"/>
    <x v="0"/>
    <x v="7"/>
    <x v="0"/>
    <x v="1"/>
    <x v="4"/>
    <x v="0"/>
    <x v="0"/>
    <n v="119463.681"/>
    <n v="-1147"/>
    <n v="118316.681"/>
    <x v="0"/>
    <n v="118316.681"/>
    <n v="59971.362034999998"/>
    <n v="81695.434129000001"/>
    <m/>
  </r>
  <r>
    <x v="0"/>
    <x v="0"/>
    <x v="9"/>
    <x v="0"/>
    <x v="7"/>
    <x v="0"/>
    <x v="1"/>
    <x v="4"/>
    <x v="1"/>
    <x v="1"/>
    <n v="81463.481"/>
    <n v="-1156.7338050000001"/>
    <n v="80306.747195000004"/>
    <x v="0"/>
    <n v="80306.747195000004"/>
    <n v="46988.414894000001"/>
    <n v="48464.676852999997"/>
    <m/>
  </r>
  <r>
    <x v="0"/>
    <x v="0"/>
    <x v="9"/>
    <x v="0"/>
    <x v="7"/>
    <x v="0"/>
    <x v="1"/>
    <x v="4"/>
    <x v="2"/>
    <x v="2"/>
    <n v="37996.199999999997"/>
    <n v="0"/>
    <n v="37996.199999999997"/>
    <x v="0"/>
    <n v="37996.199999999997"/>
    <n v="12972.213336000001"/>
    <n v="33220.023471"/>
    <m/>
  </r>
  <r>
    <x v="0"/>
    <x v="0"/>
    <x v="9"/>
    <x v="0"/>
    <x v="7"/>
    <x v="0"/>
    <x v="1"/>
    <x v="4"/>
    <x v="16"/>
    <x v="15"/>
    <n v="4"/>
    <n v="0"/>
    <n v="4"/>
    <x v="0"/>
    <n v="4"/>
    <n v="1"/>
    <n v="1"/>
    <m/>
  </r>
  <r>
    <x v="0"/>
    <x v="0"/>
    <x v="9"/>
    <x v="0"/>
    <x v="7"/>
    <x v="0"/>
    <x v="1"/>
    <x v="4"/>
    <x v="15"/>
    <x v="14"/>
    <n v="0"/>
    <n v="9.7338050000000003"/>
    <n v="9.7338050000000003"/>
    <x v="0"/>
    <n v="9.7338050000000003"/>
    <n v="9.7338050000000003"/>
    <n v="9.7338050000000003"/>
    <m/>
  </r>
  <r>
    <x v="0"/>
    <x v="0"/>
    <x v="9"/>
    <x v="0"/>
    <x v="7"/>
    <x v="0"/>
    <x v="1"/>
    <x v="4"/>
    <x v="4"/>
    <x v="4"/>
    <n v="4688886.5329999998"/>
    <n v="72074.080100000006"/>
    <n v="4760960.6130999997"/>
    <x v="0"/>
    <n v="4760960.6130999997"/>
    <n v="2236784.3078820002"/>
    <n v="2985184.9798499998"/>
    <m/>
  </r>
  <r>
    <x v="0"/>
    <x v="0"/>
    <x v="9"/>
    <x v="0"/>
    <x v="7"/>
    <x v="0"/>
    <x v="1"/>
    <x v="4"/>
    <x v="5"/>
    <x v="5"/>
    <n v="4688886.5329999998"/>
    <n v="72074.080100000006"/>
    <n v="4760960.6130999997"/>
    <x v="0"/>
    <n v="4760960.6130999997"/>
    <n v="2236784.3078820002"/>
    <n v="2985184.9798499998"/>
    <m/>
  </r>
  <r>
    <x v="0"/>
    <x v="0"/>
    <x v="9"/>
    <x v="0"/>
    <x v="7"/>
    <x v="0"/>
    <x v="1"/>
    <x v="4"/>
    <x v="6"/>
    <x v="6"/>
    <n v="4688886.5329999998"/>
    <n v="72074.080100000006"/>
    <n v="4760960.6130999997"/>
    <x v="0"/>
    <n v="4760960.6130999997"/>
    <n v="2236784.3078820002"/>
    <n v="2985184.9798499998"/>
    <m/>
  </r>
  <r>
    <x v="0"/>
    <x v="0"/>
    <x v="9"/>
    <x v="0"/>
    <x v="7"/>
    <x v="0"/>
    <x v="1"/>
    <x v="4"/>
    <x v="7"/>
    <x v="7"/>
    <n v="4669941.5530000003"/>
    <n v="72434.080100000006"/>
    <n v="4742375.6331000002"/>
    <x v="0"/>
    <n v="4742375.6331000002"/>
    <n v="2233860.834791"/>
    <n v="2975974.6787589998"/>
    <m/>
  </r>
  <r>
    <x v="0"/>
    <x v="0"/>
    <x v="9"/>
    <x v="0"/>
    <x v="7"/>
    <x v="0"/>
    <x v="1"/>
    <x v="4"/>
    <x v="8"/>
    <x v="8"/>
    <n v="600"/>
    <n v="0"/>
    <n v="600"/>
    <x v="0"/>
    <n v="600"/>
    <n v="305.30769900000001"/>
    <n v="600"/>
    <m/>
  </r>
  <r>
    <x v="0"/>
    <x v="0"/>
    <x v="9"/>
    <x v="0"/>
    <x v="7"/>
    <x v="0"/>
    <x v="1"/>
    <x v="4"/>
    <x v="9"/>
    <x v="9"/>
    <n v="17739.317999999999"/>
    <n v="-691.80803300000002"/>
    <n v="17047.509967000002"/>
    <x v="0"/>
    <n v="17047.509967000002"/>
    <n v="2434.2524600000002"/>
    <n v="8224.0580910000008"/>
    <m/>
  </r>
  <r>
    <x v="0"/>
    <x v="0"/>
    <x v="9"/>
    <x v="0"/>
    <x v="7"/>
    <x v="0"/>
    <x v="1"/>
    <x v="4"/>
    <x v="11"/>
    <x v="11"/>
    <n v="605.66200000000003"/>
    <n v="331.80803300000002"/>
    <n v="937.47003299999994"/>
    <x v="0"/>
    <n v="937.47003299999994"/>
    <n v="183.91293200000001"/>
    <n v="386.24299999999999"/>
    <m/>
  </r>
  <r>
    <x v="0"/>
    <x v="0"/>
    <x v="9"/>
    <x v="0"/>
    <x v="7"/>
    <x v="0"/>
    <x v="1"/>
    <x v="4"/>
    <x v="14"/>
    <x v="13"/>
    <n v="4808350.2139999997"/>
    <n v="70927.080100000006"/>
    <n v="4879277.2940999996"/>
    <x v="0"/>
    <n v="4879277.2940999996"/>
    <n v="2296755.669917"/>
    <n v="3066880.4139789999"/>
    <m/>
  </r>
  <r>
    <x v="0"/>
    <x v="0"/>
    <x v="10"/>
    <x v="0"/>
    <x v="0"/>
    <x v="0"/>
    <x v="1"/>
    <x v="5"/>
    <x v="0"/>
    <x v="0"/>
    <n v="73006.976999999999"/>
    <n v="0"/>
    <n v="73006.976999999999"/>
    <x v="0"/>
    <n v="73006.976999999999"/>
    <n v="2744.1302139999998"/>
    <n v="2777.4072329999999"/>
    <m/>
  </r>
  <r>
    <x v="0"/>
    <x v="0"/>
    <x v="10"/>
    <x v="0"/>
    <x v="0"/>
    <x v="0"/>
    <x v="1"/>
    <x v="5"/>
    <x v="1"/>
    <x v="1"/>
    <n v="56370.677000000003"/>
    <n v="0"/>
    <n v="56370.677000000003"/>
    <x v="0"/>
    <n v="56370.677000000003"/>
    <n v="2744.1302139999998"/>
    <n v="2773.7362330000001"/>
    <m/>
  </r>
  <r>
    <x v="0"/>
    <x v="0"/>
    <x v="10"/>
    <x v="0"/>
    <x v="0"/>
    <x v="0"/>
    <x v="1"/>
    <x v="5"/>
    <x v="2"/>
    <x v="2"/>
    <n v="11736.3"/>
    <n v="0"/>
    <n v="11736.3"/>
    <x v="0"/>
    <n v="11736.3"/>
    <n v="0"/>
    <n v="3.6709999999999998"/>
    <m/>
  </r>
  <r>
    <x v="0"/>
    <x v="0"/>
    <x v="10"/>
    <x v="0"/>
    <x v="0"/>
    <x v="0"/>
    <x v="1"/>
    <x v="5"/>
    <x v="16"/>
    <x v="15"/>
    <n v="2400"/>
    <n v="0"/>
    <n v="2400"/>
    <x v="0"/>
    <n v="2400"/>
    <n v="0"/>
    <n v="0"/>
    <m/>
  </r>
  <r>
    <x v="0"/>
    <x v="0"/>
    <x v="10"/>
    <x v="0"/>
    <x v="0"/>
    <x v="0"/>
    <x v="1"/>
    <x v="5"/>
    <x v="15"/>
    <x v="14"/>
    <n v="2500"/>
    <n v="0"/>
    <n v="2500"/>
    <x v="0"/>
    <n v="2500"/>
    <n v="0"/>
    <n v="0"/>
    <m/>
  </r>
  <r>
    <x v="0"/>
    <x v="0"/>
    <x v="10"/>
    <x v="0"/>
    <x v="0"/>
    <x v="0"/>
    <x v="1"/>
    <x v="5"/>
    <x v="4"/>
    <x v="4"/>
    <n v="430877.239"/>
    <n v="0"/>
    <n v="430877.239"/>
    <x v="0"/>
    <n v="430877.239"/>
    <n v="0"/>
    <n v="23674.024761000001"/>
    <m/>
  </r>
  <r>
    <x v="0"/>
    <x v="0"/>
    <x v="10"/>
    <x v="0"/>
    <x v="0"/>
    <x v="0"/>
    <x v="1"/>
    <x v="5"/>
    <x v="5"/>
    <x v="5"/>
    <n v="430877.239"/>
    <n v="0"/>
    <n v="430877.239"/>
    <x v="0"/>
    <n v="430877.239"/>
    <n v="0"/>
    <n v="23674.024761000001"/>
    <m/>
  </r>
  <r>
    <x v="0"/>
    <x v="0"/>
    <x v="10"/>
    <x v="0"/>
    <x v="0"/>
    <x v="0"/>
    <x v="1"/>
    <x v="5"/>
    <x v="6"/>
    <x v="6"/>
    <n v="430877.239"/>
    <n v="0"/>
    <n v="430877.239"/>
    <x v="0"/>
    <n v="430877.239"/>
    <n v="0"/>
    <n v="23674.024761000001"/>
    <m/>
  </r>
  <r>
    <x v="0"/>
    <x v="0"/>
    <x v="10"/>
    <x v="0"/>
    <x v="0"/>
    <x v="0"/>
    <x v="1"/>
    <x v="5"/>
    <x v="7"/>
    <x v="7"/>
    <n v="9368.8430000000008"/>
    <n v="0"/>
    <n v="9368.8430000000008"/>
    <x v="0"/>
    <n v="9368.8430000000008"/>
    <n v="0"/>
    <n v="220.29712799999999"/>
    <m/>
  </r>
  <r>
    <x v="0"/>
    <x v="0"/>
    <x v="10"/>
    <x v="0"/>
    <x v="0"/>
    <x v="0"/>
    <x v="1"/>
    <x v="5"/>
    <x v="8"/>
    <x v="8"/>
    <n v="5664.55"/>
    <n v="0"/>
    <n v="5664.55"/>
    <x v="0"/>
    <n v="5664.55"/>
    <n v="0"/>
    <n v="563.82117800000003"/>
    <m/>
  </r>
  <r>
    <x v="0"/>
    <x v="0"/>
    <x v="10"/>
    <x v="0"/>
    <x v="0"/>
    <x v="0"/>
    <x v="1"/>
    <x v="5"/>
    <x v="10"/>
    <x v="10"/>
    <n v="300970.27600000001"/>
    <n v="0"/>
    <n v="300970.27600000001"/>
    <x v="0"/>
    <n v="300970.27600000001"/>
    <n v="0"/>
    <n v="6983.5336239999997"/>
    <m/>
  </r>
  <r>
    <x v="0"/>
    <x v="0"/>
    <x v="10"/>
    <x v="0"/>
    <x v="0"/>
    <x v="0"/>
    <x v="1"/>
    <x v="5"/>
    <x v="11"/>
    <x v="11"/>
    <n v="114873.57"/>
    <n v="0"/>
    <n v="114873.57"/>
    <x v="0"/>
    <n v="114873.57"/>
    <n v="0"/>
    <n v="15906.372831000001"/>
    <m/>
  </r>
  <r>
    <x v="0"/>
    <x v="0"/>
    <x v="10"/>
    <x v="0"/>
    <x v="0"/>
    <x v="0"/>
    <x v="1"/>
    <x v="5"/>
    <x v="14"/>
    <x v="13"/>
    <n v="503884.21600000001"/>
    <n v="0"/>
    <n v="503884.21600000001"/>
    <x v="0"/>
    <n v="503884.21600000001"/>
    <n v="2744.1302139999998"/>
    <n v="26451.431993999999"/>
    <m/>
  </r>
  <r>
    <x v="0"/>
    <x v="0"/>
    <x v="10"/>
    <x v="0"/>
    <x v="1"/>
    <x v="0"/>
    <x v="1"/>
    <x v="5"/>
    <x v="0"/>
    <x v="0"/>
    <n v="73006.976999999999"/>
    <n v="0"/>
    <n v="73006.976999999999"/>
    <x v="0"/>
    <n v="73006.976999999999"/>
    <n v="6170.1144590000004"/>
    <n v="7336.1079520000003"/>
    <m/>
  </r>
  <r>
    <x v="0"/>
    <x v="0"/>
    <x v="10"/>
    <x v="0"/>
    <x v="1"/>
    <x v="0"/>
    <x v="1"/>
    <x v="5"/>
    <x v="1"/>
    <x v="1"/>
    <n v="56370.677000000003"/>
    <n v="0"/>
    <n v="56370.677000000003"/>
    <x v="0"/>
    <n v="56370.677000000003"/>
    <n v="6109.5753800000002"/>
    <n v="6334.0651079999998"/>
    <m/>
  </r>
  <r>
    <x v="0"/>
    <x v="0"/>
    <x v="10"/>
    <x v="0"/>
    <x v="1"/>
    <x v="0"/>
    <x v="1"/>
    <x v="5"/>
    <x v="2"/>
    <x v="2"/>
    <n v="11736.3"/>
    <n v="0"/>
    <n v="11736.3"/>
    <x v="0"/>
    <n v="11736.3"/>
    <n v="60.539079000000001"/>
    <n v="1002.0428439999999"/>
    <m/>
  </r>
  <r>
    <x v="0"/>
    <x v="0"/>
    <x v="10"/>
    <x v="0"/>
    <x v="1"/>
    <x v="0"/>
    <x v="1"/>
    <x v="5"/>
    <x v="16"/>
    <x v="15"/>
    <n v="2400"/>
    <n v="0"/>
    <n v="2400"/>
    <x v="0"/>
    <n v="2400"/>
    <n v="0"/>
    <n v="0"/>
    <m/>
  </r>
  <r>
    <x v="0"/>
    <x v="0"/>
    <x v="10"/>
    <x v="0"/>
    <x v="1"/>
    <x v="0"/>
    <x v="1"/>
    <x v="5"/>
    <x v="15"/>
    <x v="14"/>
    <n v="2500"/>
    <n v="0"/>
    <n v="2500"/>
    <x v="0"/>
    <n v="2500"/>
    <n v="0"/>
    <n v="0"/>
    <m/>
  </r>
  <r>
    <x v="0"/>
    <x v="0"/>
    <x v="10"/>
    <x v="0"/>
    <x v="1"/>
    <x v="0"/>
    <x v="1"/>
    <x v="5"/>
    <x v="4"/>
    <x v="4"/>
    <n v="430877.239"/>
    <n v="0"/>
    <n v="430877.239"/>
    <x v="0"/>
    <n v="430877.239"/>
    <n v="1506.191677"/>
    <n v="72982.278621999998"/>
    <m/>
  </r>
  <r>
    <x v="0"/>
    <x v="0"/>
    <x v="10"/>
    <x v="0"/>
    <x v="1"/>
    <x v="0"/>
    <x v="1"/>
    <x v="5"/>
    <x v="5"/>
    <x v="5"/>
    <n v="430877.239"/>
    <n v="0"/>
    <n v="430877.239"/>
    <x v="0"/>
    <n v="430877.239"/>
    <n v="1506.191677"/>
    <n v="72982.278621999998"/>
    <m/>
  </r>
  <r>
    <x v="0"/>
    <x v="0"/>
    <x v="10"/>
    <x v="0"/>
    <x v="1"/>
    <x v="0"/>
    <x v="1"/>
    <x v="5"/>
    <x v="6"/>
    <x v="6"/>
    <n v="430877.239"/>
    <n v="0"/>
    <n v="430877.239"/>
    <x v="0"/>
    <n v="430877.239"/>
    <n v="1506.191677"/>
    <n v="72982.278621999998"/>
    <m/>
  </r>
  <r>
    <x v="0"/>
    <x v="0"/>
    <x v="10"/>
    <x v="0"/>
    <x v="1"/>
    <x v="0"/>
    <x v="1"/>
    <x v="5"/>
    <x v="7"/>
    <x v="7"/>
    <n v="9368.8430000000008"/>
    <n v="0"/>
    <n v="9368.8430000000008"/>
    <x v="0"/>
    <n v="9368.8430000000008"/>
    <n v="2.9535770000000001"/>
    <n v="483.13366100000002"/>
    <m/>
  </r>
  <r>
    <x v="0"/>
    <x v="0"/>
    <x v="10"/>
    <x v="0"/>
    <x v="1"/>
    <x v="0"/>
    <x v="1"/>
    <x v="5"/>
    <x v="8"/>
    <x v="8"/>
    <n v="5664.55"/>
    <n v="0"/>
    <n v="5664.55"/>
    <x v="0"/>
    <n v="5664.55"/>
    <n v="9.7317979999999995"/>
    <n v="1160.207478"/>
    <m/>
  </r>
  <r>
    <x v="0"/>
    <x v="0"/>
    <x v="10"/>
    <x v="0"/>
    <x v="1"/>
    <x v="0"/>
    <x v="1"/>
    <x v="5"/>
    <x v="10"/>
    <x v="10"/>
    <n v="300970.27600000001"/>
    <n v="0"/>
    <n v="300970.27600000001"/>
    <x v="0"/>
    <n v="300970.27600000001"/>
    <n v="1061.1586729999999"/>
    <n v="36587.519048000002"/>
    <m/>
  </r>
  <r>
    <x v="0"/>
    <x v="0"/>
    <x v="10"/>
    <x v="0"/>
    <x v="1"/>
    <x v="0"/>
    <x v="1"/>
    <x v="5"/>
    <x v="11"/>
    <x v="11"/>
    <n v="114873.57"/>
    <n v="0"/>
    <n v="114873.57"/>
    <x v="0"/>
    <n v="114873.57"/>
    <n v="432.34762899999998"/>
    <n v="34751.418435"/>
    <m/>
  </r>
  <r>
    <x v="0"/>
    <x v="0"/>
    <x v="10"/>
    <x v="0"/>
    <x v="1"/>
    <x v="0"/>
    <x v="1"/>
    <x v="5"/>
    <x v="14"/>
    <x v="13"/>
    <n v="503884.21600000001"/>
    <n v="0"/>
    <n v="503884.21600000001"/>
    <x v="0"/>
    <n v="503884.21600000001"/>
    <n v="7676.3061360000002"/>
    <n v="80318.386574000004"/>
    <m/>
  </r>
  <r>
    <x v="0"/>
    <x v="0"/>
    <x v="10"/>
    <x v="0"/>
    <x v="2"/>
    <x v="1"/>
    <x v="1"/>
    <x v="5"/>
    <x v="0"/>
    <x v="0"/>
    <n v="73006.976999999999"/>
    <n v="0"/>
    <n v="73006.976999999999"/>
    <x v="0"/>
    <n v="73006.976999999999"/>
    <n v="9890.2235930000006"/>
    <n v="14010.096798"/>
    <m/>
  </r>
  <r>
    <x v="0"/>
    <x v="0"/>
    <x v="10"/>
    <x v="0"/>
    <x v="2"/>
    <x v="1"/>
    <x v="1"/>
    <x v="5"/>
    <x v="1"/>
    <x v="1"/>
    <n v="56370.677000000003"/>
    <n v="0"/>
    <n v="56370.677000000003"/>
    <x v="0"/>
    <n v="56370.677000000003"/>
    <n v="9550.3195290000003"/>
    <n v="9774.8092570000008"/>
    <m/>
  </r>
  <r>
    <x v="0"/>
    <x v="0"/>
    <x v="10"/>
    <x v="0"/>
    <x v="2"/>
    <x v="1"/>
    <x v="1"/>
    <x v="5"/>
    <x v="2"/>
    <x v="2"/>
    <n v="11736.3"/>
    <n v="0"/>
    <n v="11736.3"/>
    <x v="0"/>
    <n v="11736.3"/>
    <n v="99.252964000000006"/>
    <n v="1935.2875409999999"/>
    <m/>
  </r>
  <r>
    <x v="0"/>
    <x v="0"/>
    <x v="10"/>
    <x v="0"/>
    <x v="2"/>
    <x v="1"/>
    <x v="1"/>
    <x v="5"/>
    <x v="16"/>
    <x v="15"/>
    <n v="2400"/>
    <n v="0"/>
    <n v="2400"/>
    <x v="0"/>
    <n v="2400"/>
    <n v="0"/>
    <n v="0"/>
    <m/>
  </r>
  <r>
    <x v="0"/>
    <x v="0"/>
    <x v="10"/>
    <x v="0"/>
    <x v="2"/>
    <x v="1"/>
    <x v="1"/>
    <x v="5"/>
    <x v="15"/>
    <x v="14"/>
    <n v="2500"/>
    <n v="0"/>
    <n v="2500"/>
    <x v="0"/>
    <n v="2500"/>
    <n v="240.65110000000001"/>
    <n v="2300"/>
    <m/>
  </r>
  <r>
    <x v="0"/>
    <x v="0"/>
    <x v="10"/>
    <x v="0"/>
    <x v="2"/>
    <x v="1"/>
    <x v="1"/>
    <x v="5"/>
    <x v="4"/>
    <x v="4"/>
    <n v="430877.239"/>
    <n v="0"/>
    <n v="430877.239"/>
    <x v="0"/>
    <n v="430877.239"/>
    <n v="6167.7277199999999"/>
    <n v="110207.83433300001"/>
    <m/>
  </r>
  <r>
    <x v="0"/>
    <x v="0"/>
    <x v="10"/>
    <x v="0"/>
    <x v="2"/>
    <x v="1"/>
    <x v="1"/>
    <x v="5"/>
    <x v="5"/>
    <x v="5"/>
    <n v="430877.239"/>
    <n v="0"/>
    <n v="430877.239"/>
    <x v="0"/>
    <n v="430877.239"/>
    <n v="6167.7277199999999"/>
    <n v="110207.83433300001"/>
    <m/>
  </r>
  <r>
    <x v="0"/>
    <x v="0"/>
    <x v="10"/>
    <x v="0"/>
    <x v="2"/>
    <x v="1"/>
    <x v="1"/>
    <x v="5"/>
    <x v="6"/>
    <x v="6"/>
    <n v="430877.239"/>
    <n v="0"/>
    <n v="430877.239"/>
    <x v="0"/>
    <n v="430877.239"/>
    <n v="6167.7277199999999"/>
    <n v="110207.83433300001"/>
    <m/>
  </r>
  <r>
    <x v="0"/>
    <x v="0"/>
    <x v="10"/>
    <x v="0"/>
    <x v="2"/>
    <x v="1"/>
    <x v="1"/>
    <x v="5"/>
    <x v="7"/>
    <x v="7"/>
    <n v="9368.8430000000008"/>
    <n v="0"/>
    <n v="9368.8430000000008"/>
    <x v="0"/>
    <n v="9368.8430000000008"/>
    <n v="29.955147"/>
    <n v="1231.93974"/>
    <m/>
  </r>
  <r>
    <x v="0"/>
    <x v="0"/>
    <x v="10"/>
    <x v="0"/>
    <x v="2"/>
    <x v="1"/>
    <x v="1"/>
    <x v="5"/>
    <x v="8"/>
    <x v="8"/>
    <n v="5664.55"/>
    <n v="0"/>
    <n v="5664.55"/>
    <x v="0"/>
    <n v="5664.55"/>
    <n v="71.073858000000001"/>
    <n v="2381.763348"/>
    <m/>
  </r>
  <r>
    <x v="0"/>
    <x v="0"/>
    <x v="10"/>
    <x v="0"/>
    <x v="2"/>
    <x v="1"/>
    <x v="1"/>
    <x v="5"/>
    <x v="10"/>
    <x v="10"/>
    <n v="300970.27600000001"/>
    <n v="0"/>
    <n v="300970.27600000001"/>
    <x v="0"/>
    <n v="300970.27600000001"/>
    <n v="3486.2984000000001"/>
    <n v="61991.821162"/>
    <m/>
  </r>
  <r>
    <x v="0"/>
    <x v="0"/>
    <x v="10"/>
    <x v="0"/>
    <x v="2"/>
    <x v="1"/>
    <x v="1"/>
    <x v="5"/>
    <x v="11"/>
    <x v="11"/>
    <n v="114873.57"/>
    <n v="0"/>
    <n v="114873.57"/>
    <x v="0"/>
    <n v="114873.57"/>
    <n v="2580.4003149999999"/>
    <n v="44602.310082999997"/>
    <m/>
  </r>
  <r>
    <x v="0"/>
    <x v="0"/>
    <x v="10"/>
    <x v="0"/>
    <x v="2"/>
    <x v="1"/>
    <x v="1"/>
    <x v="5"/>
    <x v="14"/>
    <x v="13"/>
    <n v="503884.21600000001"/>
    <n v="0"/>
    <n v="503884.21600000001"/>
    <x v="0"/>
    <n v="503884.21600000001"/>
    <n v="16057.951313"/>
    <n v="124217.931131"/>
    <m/>
  </r>
  <r>
    <x v="0"/>
    <x v="0"/>
    <x v="10"/>
    <x v="0"/>
    <x v="3"/>
    <x v="0"/>
    <x v="1"/>
    <x v="5"/>
    <x v="0"/>
    <x v="0"/>
    <n v="73006.976999999999"/>
    <n v="-1388"/>
    <n v="71618.976999999999"/>
    <x v="0"/>
    <n v="71618.976999999999"/>
    <n v="14453.368377999999"/>
    <n v="19338.235303000001"/>
    <m/>
  </r>
  <r>
    <x v="0"/>
    <x v="0"/>
    <x v="10"/>
    <x v="0"/>
    <x v="3"/>
    <x v="0"/>
    <x v="1"/>
    <x v="5"/>
    <x v="1"/>
    <x v="1"/>
    <n v="56370.677000000003"/>
    <n v="-1388"/>
    <n v="54982.677000000003"/>
    <x v="0"/>
    <n v="54982.677000000003"/>
    <n v="13443.45696"/>
    <n v="13667.946688"/>
    <m/>
  </r>
  <r>
    <x v="0"/>
    <x v="0"/>
    <x v="10"/>
    <x v="0"/>
    <x v="3"/>
    <x v="0"/>
    <x v="1"/>
    <x v="5"/>
    <x v="2"/>
    <x v="2"/>
    <n v="11736.3"/>
    <n v="0"/>
    <n v="11736.3"/>
    <x v="0"/>
    <n v="11736.3"/>
    <n v="582.44730900000002"/>
    <n v="3370.2886149999999"/>
    <m/>
  </r>
  <r>
    <x v="0"/>
    <x v="0"/>
    <x v="10"/>
    <x v="0"/>
    <x v="3"/>
    <x v="0"/>
    <x v="1"/>
    <x v="5"/>
    <x v="16"/>
    <x v="15"/>
    <n v="2400"/>
    <n v="0"/>
    <n v="2400"/>
    <x v="0"/>
    <n v="2400"/>
    <n v="0"/>
    <n v="0"/>
    <m/>
  </r>
  <r>
    <x v="0"/>
    <x v="0"/>
    <x v="10"/>
    <x v="0"/>
    <x v="3"/>
    <x v="0"/>
    <x v="1"/>
    <x v="5"/>
    <x v="15"/>
    <x v="14"/>
    <n v="2500"/>
    <n v="0"/>
    <n v="2500"/>
    <x v="0"/>
    <n v="2500"/>
    <n v="427.46410900000001"/>
    <n v="2300"/>
    <m/>
  </r>
  <r>
    <x v="0"/>
    <x v="0"/>
    <x v="10"/>
    <x v="0"/>
    <x v="3"/>
    <x v="0"/>
    <x v="1"/>
    <x v="5"/>
    <x v="4"/>
    <x v="4"/>
    <n v="430877.239"/>
    <n v="-3013"/>
    <n v="427864.239"/>
    <x v="0"/>
    <n v="427864.239"/>
    <n v="29196.364417000001"/>
    <n v="127426.63798299999"/>
    <m/>
  </r>
  <r>
    <x v="0"/>
    <x v="0"/>
    <x v="10"/>
    <x v="0"/>
    <x v="3"/>
    <x v="0"/>
    <x v="1"/>
    <x v="5"/>
    <x v="5"/>
    <x v="5"/>
    <n v="430877.239"/>
    <n v="-3013"/>
    <n v="427864.239"/>
    <x v="0"/>
    <n v="427864.239"/>
    <n v="29196.364417000001"/>
    <n v="127426.63798299999"/>
    <m/>
  </r>
  <r>
    <x v="0"/>
    <x v="0"/>
    <x v="10"/>
    <x v="0"/>
    <x v="3"/>
    <x v="0"/>
    <x v="1"/>
    <x v="5"/>
    <x v="6"/>
    <x v="6"/>
    <n v="430877.239"/>
    <n v="-3013"/>
    <n v="427864.239"/>
    <x v="0"/>
    <n v="427864.239"/>
    <n v="29196.364417000001"/>
    <n v="127426.63798299999"/>
    <m/>
  </r>
  <r>
    <x v="0"/>
    <x v="0"/>
    <x v="10"/>
    <x v="0"/>
    <x v="3"/>
    <x v="0"/>
    <x v="1"/>
    <x v="5"/>
    <x v="7"/>
    <x v="7"/>
    <n v="9368.8430000000008"/>
    <n v="0"/>
    <n v="9368.8430000000008"/>
    <x v="0"/>
    <n v="9368.8430000000008"/>
    <n v="94.432776000000004"/>
    <n v="1433.42526"/>
    <m/>
  </r>
  <r>
    <x v="0"/>
    <x v="0"/>
    <x v="10"/>
    <x v="0"/>
    <x v="3"/>
    <x v="0"/>
    <x v="1"/>
    <x v="5"/>
    <x v="8"/>
    <x v="8"/>
    <n v="5664.55"/>
    <n v="0"/>
    <n v="5664.55"/>
    <x v="0"/>
    <n v="5664.55"/>
    <n v="232.75668999999999"/>
    <n v="2893.138418"/>
    <m/>
  </r>
  <r>
    <x v="0"/>
    <x v="0"/>
    <x v="10"/>
    <x v="0"/>
    <x v="3"/>
    <x v="0"/>
    <x v="1"/>
    <x v="5"/>
    <x v="10"/>
    <x v="10"/>
    <n v="300970.27600000001"/>
    <n v="-1099.4363900000001"/>
    <n v="299870.83961000002"/>
    <x v="0"/>
    <n v="299870.83961000002"/>
    <n v="22737.682150000001"/>
    <n v="71192.025597"/>
    <m/>
  </r>
  <r>
    <x v="0"/>
    <x v="0"/>
    <x v="10"/>
    <x v="0"/>
    <x v="3"/>
    <x v="0"/>
    <x v="1"/>
    <x v="5"/>
    <x v="11"/>
    <x v="11"/>
    <n v="114873.57"/>
    <n v="-1913.5636099999999"/>
    <n v="112960.00639"/>
    <x v="0"/>
    <n v="112960.00639"/>
    <n v="6131.4928010000003"/>
    <n v="51908.048708000002"/>
    <m/>
  </r>
  <r>
    <x v="0"/>
    <x v="0"/>
    <x v="10"/>
    <x v="0"/>
    <x v="3"/>
    <x v="0"/>
    <x v="1"/>
    <x v="5"/>
    <x v="14"/>
    <x v="13"/>
    <n v="503884.21600000001"/>
    <n v="-4401"/>
    <n v="499483.21600000001"/>
    <x v="0"/>
    <n v="499483.21600000001"/>
    <n v="43649.732795000004"/>
    <n v="146764.87328599999"/>
    <m/>
  </r>
  <r>
    <x v="0"/>
    <x v="0"/>
    <x v="10"/>
    <x v="0"/>
    <x v="4"/>
    <x v="0"/>
    <x v="1"/>
    <x v="5"/>
    <x v="0"/>
    <x v="0"/>
    <n v="73006.976999999999"/>
    <n v="-1388"/>
    <n v="71618.976999999999"/>
    <x v="0"/>
    <n v="71618.976999999999"/>
    <n v="18965.516307999998"/>
    <n v="27841.336482999999"/>
    <m/>
  </r>
  <r>
    <x v="0"/>
    <x v="0"/>
    <x v="10"/>
    <x v="0"/>
    <x v="4"/>
    <x v="0"/>
    <x v="1"/>
    <x v="5"/>
    <x v="1"/>
    <x v="1"/>
    <n v="56370.677000000003"/>
    <n v="-1454.4562370000001"/>
    <n v="54916.220762999998"/>
    <x v="0"/>
    <n v="54916.220762999998"/>
    <n v="17580.885330000001"/>
    <n v="18897.792420999998"/>
    <m/>
  </r>
  <r>
    <x v="0"/>
    <x v="0"/>
    <x v="10"/>
    <x v="0"/>
    <x v="4"/>
    <x v="0"/>
    <x v="1"/>
    <x v="5"/>
    <x v="2"/>
    <x v="2"/>
    <n v="11736.3"/>
    <n v="0"/>
    <n v="11736.3"/>
    <x v="0"/>
    <n v="11736.3"/>
    <n v="700.13700900000003"/>
    <n v="6643.5440619999999"/>
    <m/>
  </r>
  <r>
    <x v="0"/>
    <x v="0"/>
    <x v="10"/>
    <x v="0"/>
    <x v="4"/>
    <x v="0"/>
    <x v="1"/>
    <x v="5"/>
    <x v="16"/>
    <x v="15"/>
    <n v="2400"/>
    <n v="0"/>
    <n v="2400"/>
    <x v="0"/>
    <n v="2400"/>
    <n v="0"/>
    <n v="0"/>
    <m/>
  </r>
  <r>
    <x v="0"/>
    <x v="0"/>
    <x v="10"/>
    <x v="0"/>
    <x v="4"/>
    <x v="0"/>
    <x v="1"/>
    <x v="5"/>
    <x v="15"/>
    <x v="14"/>
    <n v="2500"/>
    <n v="66.456237000000002"/>
    <n v="2566.4562369999999"/>
    <x v="0"/>
    <n v="2566.4562369999999"/>
    <n v="684.49396899999999"/>
    <n v="2300"/>
    <m/>
  </r>
  <r>
    <x v="0"/>
    <x v="0"/>
    <x v="10"/>
    <x v="0"/>
    <x v="4"/>
    <x v="0"/>
    <x v="1"/>
    <x v="5"/>
    <x v="4"/>
    <x v="4"/>
    <n v="430877.239"/>
    <n v="-3013"/>
    <n v="427864.239"/>
    <x v="0"/>
    <n v="427864.239"/>
    <n v="39922.290519000002"/>
    <n v="153956.406842"/>
    <m/>
  </r>
  <r>
    <x v="0"/>
    <x v="0"/>
    <x v="10"/>
    <x v="0"/>
    <x v="4"/>
    <x v="0"/>
    <x v="1"/>
    <x v="5"/>
    <x v="5"/>
    <x v="5"/>
    <n v="430877.239"/>
    <n v="-3013"/>
    <n v="427864.239"/>
    <x v="0"/>
    <n v="427864.239"/>
    <n v="39922.290519000002"/>
    <n v="153956.406842"/>
    <m/>
  </r>
  <r>
    <x v="0"/>
    <x v="0"/>
    <x v="10"/>
    <x v="0"/>
    <x v="4"/>
    <x v="0"/>
    <x v="1"/>
    <x v="5"/>
    <x v="6"/>
    <x v="6"/>
    <n v="430877.239"/>
    <n v="-3013"/>
    <n v="427864.239"/>
    <x v="0"/>
    <n v="427864.239"/>
    <n v="39922.290519000002"/>
    <n v="153956.406842"/>
    <m/>
  </r>
  <r>
    <x v="0"/>
    <x v="0"/>
    <x v="10"/>
    <x v="0"/>
    <x v="4"/>
    <x v="0"/>
    <x v="1"/>
    <x v="5"/>
    <x v="7"/>
    <x v="7"/>
    <n v="9368.8430000000008"/>
    <n v="0"/>
    <n v="9368.8430000000008"/>
    <x v="0"/>
    <n v="9368.8430000000008"/>
    <n v="276.69519200000002"/>
    <n v="2413.0061839999998"/>
    <m/>
  </r>
  <r>
    <x v="0"/>
    <x v="0"/>
    <x v="10"/>
    <x v="0"/>
    <x v="4"/>
    <x v="0"/>
    <x v="1"/>
    <x v="5"/>
    <x v="8"/>
    <x v="8"/>
    <n v="5664.55"/>
    <n v="0"/>
    <n v="5664.55"/>
    <x v="0"/>
    <n v="5664.55"/>
    <n v="401.21733899999998"/>
    <n v="2929.138418"/>
    <m/>
  </r>
  <r>
    <x v="0"/>
    <x v="0"/>
    <x v="10"/>
    <x v="0"/>
    <x v="4"/>
    <x v="0"/>
    <x v="1"/>
    <x v="5"/>
    <x v="10"/>
    <x v="10"/>
    <n v="300970.27600000001"/>
    <n v="-1099.4363900000001"/>
    <n v="299870.83961000002"/>
    <x v="0"/>
    <n v="299870.83961000002"/>
    <n v="27887.597008000001"/>
    <n v="80917.799050000001"/>
    <m/>
  </r>
  <r>
    <x v="0"/>
    <x v="0"/>
    <x v="10"/>
    <x v="0"/>
    <x v="4"/>
    <x v="0"/>
    <x v="1"/>
    <x v="5"/>
    <x v="11"/>
    <x v="11"/>
    <n v="114873.57"/>
    <n v="-1913.5636099999999"/>
    <n v="112960.00639"/>
    <x v="0"/>
    <n v="112960.00639"/>
    <n v="11356.78098"/>
    <n v="67696.463189999995"/>
    <m/>
  </r>
  <r>
    <x v="0"/>
    <x v="0"/>
    <x v="10"/>
    <x v="0"/>
    <x v="4"/>
    <x v="0"/>
    <x v="1"/>
    <x v="5"/>
    <x v="14"/>
    <x v="13"/>
    <n v="503884.21600000001"/>
    <n v="-4401"/>
    <n v="499483.21600000001"/>
    <x v="0"/>
    <n v="499483.21600000001"/>
    <n v="58887.806827"/>
    <n v="181797.74332499999"/>
    <m/>
  </r>
  <r>
    <x v="0"/>
    <x v="0"/>
    <x v="10"/>
    <x v="0"/>
    <x v="5"/>
    <x v="2"/>
    <x v="1"/>
    <x v="5"/>
    <x v="0"/>
    <x v="0"/>
    <n v="73006.976999999999"/>
    <n v="-1388"/>
    <n v="71618.976999999999"/>
    <x v="0"/>
    <n v="71618.976999999999"/>
    <n v="27015.179962999999"/>
    <n v="36707.859839999997"/>
    <m/>
  </r>
  <r>
    <x v="0"/>
    <x v="0"/>
    <x v="10"/>
    <x v="0"/>
    <x v="5"/>
    <x v="2"/>
    <x v="1"/>
    <x v="5"/>
    <x v="1"/>
    <x v="1"/>
    <n v="56370.677000000003"/>
    <n v="-1454.4562370000001"/>
    <n v="54916.220762999998"/>
    <x v="0"/>
    <n v="54916.220762999998"/>
    <n v="24464.893394999999"/>
    <n v="26105.928285999998"/>
    <m/>
  </r>
  <r>
    <x v="0"/>
    <x v="0"/>
    <x v="10"/>
    <x v="0"/>
    <x v="5"/>
    <x v="2"/>
    <x v="1"/>
    <x v="5"/>
    <x v="2"/>
    <x v="2"/>
    <n v="11736.3"/>
    <n v="0"/>
    <n v="11736.3"/>
    <x v="0"/>
    <n v="11736.3"/>
    <n v="1618.844439"/>
    <n v="8235.4753170000004"/>
    <m/>
  </r>
  <r>
    <x v="0"/>
    <x v="0"/>
    <x v="10"/>
    <x v="0"/>
    <x v="5"/>
    <x v="2"/>
    <x v="1"/>
    <x v="5"/>
    <x v="16"/>
    <x v="15"/>
    <n v="2400"/>
    <n v="0"/>
    <n v="2400"/>
    <x v="0"/>
    <n v="2400"/>
    <n v="0"/>
    <n v="0"/>
    <m/>
  </r>
  <r>
    <x v="0"/>
    <x v="0"/>
    <x v="10"/>
    <x v="0"/>
    <x v="5"/>
    <x v="2"/>
    <x v="1"/>
    <x v="5"/>
    <x v="15"/>
    <x v="14"/>
    <n v="2500"/>
    <n v="66.456237000000002"/>
    <n v="2566.4562369999999"/>
    <x v="0"/>
    <n v="2566.4562369999999"/>
    <n v="931.44212900000002"/>
    <n v="2366.4562369999999"/>
    <m/>
  </r>
  <r>
    <x v="0"/>
    <x v="0"/>
    <x v="10"/>
    <x v="0"/>
    <x v="5"/>
    <x v="2"/>
    <x v="1"/>
    <x v="5"/>
    <x v="4"/>
    <x v="4"/>
    <n v="430877.239"/>
    <n v="-3013"/>
    <n v="427864.239"/>
    <x v="0"/>
    <n v="427864.239"/>
    <n v="71016.307742999998"/>
    <n v="206394.72481499999"/>
    <m/>
  </r>
  <r>
    <x v="0"/>
    <x v="0"/>
    <x v="10"/>
    <x v="0"/>
    <x v="5"/>
    <x v="2"/>
    <x v="1"/>
    <x v="5"/>
    <x v="5"/>
    <x v="5"/>
    <n v="430877.239"/>
    <n v="-3013"/>
    <n v="427864.239"/>
    <x v="0"/>
    <n v="427864.239"/>
    <n v="71016.307742999998"/>
    <n v="206394.72481499999"/>
    <m/>
  </r>
  <r>
    <x v="0"/>
    <x v="0"/>
    <x v="10"/>
    <x v="0"/>
    <x v="5"/>
    <x v="2"/>
    <x v="1"/>
    <x v="5"/>
    <x v="6"/>
    <x v="6"/>
    <n v="430877.239"/>
    <n v="-3013"/>
    <n v="427864.239"/>
    <x v="0"/>
    <n v="427864.239"/>
    <n v="71016.307742999998"/>
    <n v="206394.72481499999"/>
    <m/>
  </r>
  <r>
    <x v="0"/>
    <x v="0"/>
    <x v="10"/>
    <x v="0"/>
    <x v="5"/>
    <x v="2"/>
    <x v="1"/>
    <x v="5"/>
    <x v="7"/>
    <x v="7"/>
    <n v="9368.8430000000008"/>
    <n v="0"/>
    <n v="9368.8430000000008"/>
    <x v="0"/>
    <n v="9368.8430000000008"/>
    <n v="690.57097399999998"/>
    <n v="2421.9143840000002"/>
    <m/>
  </r>
  <r>
    <x v="0"/>
    <x v="0"/>
    <x v="10"/>
    <x v="0"/>
    <x v="5"/>
    <x v="2"/>
    <x v="1"/>
    <x v="5"/>
    <x v="8"/>
    <x v="8"/>
    <n v="5664.55"/>
    <n v="0"/>
    <n v="5664.55"/>
    <x v="0"/>
    <n v="5664.55"/>
    <n v="644.44611999999995"/>
    <n v="3304.9314859999999"/>
    <m/>
  </r>
  <r>
    <x v="0"/>
    <x v="0"/>
    <x v="10"/>
    <x v="0"/>
    <x v="5"/>
    <x v="2"/>
    <x v="1"/>
    <x v="5"/>
    <x v="10"/>
    <x v="10"/>
    <n v="300970.27600000001"/>
    <n v="-1099.4363900000001"/>
    <n v="299870.83961000002"/>
    <x v="0"/>
    <n v="299870.83961000002"/>
    <n v="51083.809695999997"/>
    <n v="123061.185316"/>
    <m/>
  </r>
  <r>
    <x v="0"/>
    <x v="0"/>
    <x v="10"/>
    <x v="0"/>
    <x v="5"/>
    <x v="2"/>
    <x v="1"/>
    <x v="5"/>
    <x v="11"/>
    <x v="11"/>
    <n v="114873.57"/>
    <n v="-1913.5636099999999"/>
    <n v="112960.00639"/>
    <x v="0"/>
    <n v="112960.00639"/>
    <n v="18597.480952999998"/>
    <n v="77606.693629000001"/>
    <m/>
  </r>
  <r>
    <x v="0"/>
    <x v="0"/>
    <x v="10"/>
    <x v="0"/>
    <x v="5"/>
    <x v="2"/>
    <x v="1"/>
    <x v="5"/>
    <x v="14"/>
    <x v="13"/>
    <n v="503884.21600000001"/>
    <n v="-4401"/>
    <n v="499483.21600000001"/>
    <x v="0"/>
    <n v="499483.21600000001"/>
    <n v="98031.487706"/>
    <n v="243102.58465500001"/>
    <m/>
  </r>
  <r>
    <x v="0"/>
    <x v="0"/>
    <x v="10"/>
    <x v="0"/>
    <x v="6"/>
    <x v="0"/>
    <x v="1"/>
    <x v="5"/>
    <x v="0"/>
    <x v="0"/>
    <n v="73006.976999999999"/>
    <n v="-1388"/>
    <n v="71618.976999999999"/>
    <x v="0"/>
    <n v="71618.976999999999"/>
    <n v="33639.391717999999"/>
    <n v="45421.009058000003"/>
    <m/>
  </r>
  <r>
    <x v="0"/>
    <x v="0"/>
    <x v="10"/>
    <x v="0"/>
    <x v="6"/>
    <x v="0"/>
    <x v="1"/>
    <x v="5"/>
    <x v="1"/>
    <x v="1"/>
    <n v="56370.677000000003"/>
    <n v="-1454.4562370000001"/>
    <n v="54916.220762999998"/>
    <x v="0"/>
    <n v="54916.220762999998"/>
    <n v="28613.077794000001"/>
    <n v="29912.293222"/>
    <m/>
  </r>
  <r>
    <x v="0"/>
    <x v="0"/>
    <x v="10"/>
    <x v="0"/>
    <x v="6"/>
    <x v="0"/>
    <x v="1"/>
    <x v="5"/>
    <x v="2"/>
    <x v="2"/>
    <n v="11736.3"/>
    <n v="0"/>
    <n v="11736.3"/>
    <x v="0"/>
    <n v="11736.3"/>
    <n v="2757.4605080000001"/>
    <n v="10742.259599000001"/>
    <m/>
  </r>
  <r>
    <x v="0"/>
    <x v="0"/>
    <x v="10"/>
    <x v="0"/>
    <x v="6"/>
    <x v="0"/>
    <x v="1"/>
    <x v="5"/>
    <x v="16"/>
    <x v="15"/>
    <n v="2400"/>
    <n v="0"/>
    <n v="2400"/>
    <x v="0"/>
    <n v="2400"/>
    <n v="1000.89082"/>
    <n v="2400"/>
    <m/>
  </r>
  <r>
    <x v="0"/>
    <x v="0"/>
    <x v="10"/>
    <x v="0"/>
    <x v="6"/>
    <x v="0"/>
    <x v="1"/>
    <x v="5"/>
    <x v="15"/>
    <x v="14"/>
    <n v="2500"/>
    <n v="66.456237000000002"/>
    <n v="2566.4562369999999"/>
    <x v="0"/>
    <n v="2566.4562369999999"/>
    <n v="1267.9625960000001"/>
    <n v="2366.4562369999999"/>
    <m/>
  </r>
  <r>
    <x v="0"/>
    <x v="0"/>
    <x v="10"/>
    <x v="0"/>
    <x v="6"/>
    <x v="0"/>
    <x v="1"/>
    <x v="5"/>
    <x v="4"/>
    <x v="4"/>
    <n v="430877.239"/>
    <n v="-3013"/>
    <n v="427864.239"/>
    <x v="0"/>
    <n v="427864.239"/>
    <n v="92832.015650000001"/>
    <n v="243322.897478"/>
    <m/>
  </r>
  <r>
    <x v="0"/>
    <x v="0"/>
    <x v="10"/>
    <x v="0"/>
    <x v="6"/>
    <x v="0"/>
    <x v="1"/>
    <x v="5"/>
    <x v="5"/>
    <x v="5"/>
    <n v="430877.239"/>
    <n v="-3013"/>
    <n v="427864.239"/>
    <x v="0"/>
    <n v="427864.239"/>
    <n v="92832.015650000001"/>
    <n v="243322.897478"/>
    <m/>
  </r>
  <r>
    <x v="0"/>
    <x v="0"/>
    <x v="10"/>
    <x v="0"/>
    <x v="6"/>
    <x v="0"/>
    <x v="1"/>
    <x v="5"/>
    <x v="6"/>
    <x v="6"/>
    <n v="430877.239"/>
    <n v="-3013"/>
    <n v="427864.239"/>
    <x v="0"/>
    <n v="427864.239"/>
    <n v="92832.015650000001"/>
    <n v="243322.897478"/>
    <m/>
  </r>
  <r>
    <x v="0"/>
    <x v="0"/>
    <x v="10"/>
    <x v="0"/>
    <x v="6"/>
    <x v="0"/>
    <x v="1"/>
    <x v="5"/>
    <x v="7"/>
    <x v="7"/>
    <n v="9368.8430000000008"/>
    <n v="0"/>
    <n v="9368.8430000000008"/>
    <x v="0"/>
    <n v="9368.8430000000008"/>
    <n v="1163.5591489999999"/>
    <n v="4195.4445390000001"/>
    <m/>
  </r>
  <r>
    <x v="0"/>
    <x v="0"/>
    <x v="10"/>
    <x v="0"/>
    <x v="6"/>
    <x v="0"/>
    <x v="1"/>
    <x v="5"/>
    <x v="8"/>
    <x v="8"/>
    <n v="5664.55"/>
    <n v="0"/>
    <n v="5664.55"/>
    <x v="0"/>
    <n v="5664.55"/>
    <n v="924.49733500000002"/>
    <n v="3514.5122860000001"/>
    <m/>
  </r>
  <r>
    <x v="0"/>
    <x v="0"/>
    <x v="10"/>
    <x v="0"/>
    <x v="6"/>
    <x v="0"/>
    <x v="1"/>
    <x v="5"/>
    <x v="10"/>
    <x v="10"/>
    <n v="300970.27600000001"/>
    <n v="-1099.4363900000001"/>
    <n v="299870.83961000002"/>
    <x v="0"/>
    <n v="299870.83961000002"/>
    <n v="65251.049592000003"/>
    <n v="151989.67355499999"/>
    <m/>
  </r>
  <r>
    <x v="0"/>
    <x v="0"/>
    <x v="10"/>
    <x v="0"/>
    <x v="6"/>
    <x v="0"/>
    <x v="1"/>
    <x v="5"/>
    <x v="11"/>
    <x v="11"/>
    <n v="114873.57"/>
    <n v="-1913.5636099999999"/>
    <n v="112960.00639"/>
    <x v="0"/>
    <n v="112960.00639"/>
    <n v="25492.909574000001"/>
    <n v="83623.267097999997"/>
    <m/>
  </r>
  <r>
    <x v="0"/>
    <x v="0"/>
    <x v="10"/>
    <x v="0"/>
    <x v="6"/>
    <x v="0"/>
    <x v="1"/>
    <x v="5"/>
    <x v="14"/>
    <x v="13"/>
    <n v="503884.21600000001"/>
    <n v="-4401"/>
    <n v="499483.21600000001"/>
    <x v="0"/>
    <n v="499483.21600000001"/>
    <n v="126471.407368"/>
    <n v="288743.90653600002"/>
    <m/>
  </r>
  <r>
    <x v="0"/>
    <x v="0"/>
    <x v="10"/>
    <x v="0"/>
    <x v="7"/>
    <x v="0"/>
    <x v="1"/>
    <x v="5"/>
    <x v="0"/>
    <x v="0"/>
    <n v="73006.976999999999"/>
    <n v="-1388"/>
    <n v="71618.976999999999"/>
    <x v="0"/>
    <n v="71618.976999999999"/>
    <n v="38152.020778999999"/>
    <n v="49017.579081999997"/>
    <m/>
  </r>
  <r>
    <x v="0"/>
    <x v="0"/>
    <x v="10"/>
    <x v="0"/>
    <x v="7"/>
    <x v="0"/>
    <x v="1"/>
    <x v="5"/>
    <x v="1"/>
    <x v="1"/>
    <n v="56370.677000000003"/>
    <n v="-1454.4562370000001"/>
    <n v="54916.220762999998"/>
    <x v="0"/>
    <n v="54916.220762999998"/>
    <n v="32172.029887000001"/>
    <n v="33451.339503000003"/>
    <m/>
  </r>
  <r>
    <x v="0"/>
    <x v="0"/>
    <x v="10"/>
    <x v="0"/>
    <x v="7"/>
    <x v="0"/>
    <x v="1"/>
    <x v="5"/>
    <x v="2"/>
    <x v="2"/>
    <n v="11736.3"/>
    <n v="0"/>
    <n v="11736.3"/>
    <x v="0"/>
    <n v="11736.3"/>
    <n v="3456.8807160000001"/>
    <n v="10799.783342000001"/>
    <m/>
  </r>
  <r>
    <x v="0"/>
    <x v="0"/>
    <x v="10"/>
    <x v="0"/>
    <x v="7"/>
    <x v="0"/>
    <x v="1"/>
    <x v="5"/>
    <x v="16"/>
    <x v="15"/>
    <n v="2400"/>
    <n v="0"/>
    <n v="2400"/>
    <x v="0"/>
    <n v="2400"/>
    <n v="1000.89082"/>
    <n v="2400"/>
    <m/>
  </r>
  <r>
    <x v="0"/>
    <x v="0"/>
    <x v="10"/>
    <x v="0"/>
    <x v="7"/>
    <x v="0"/>
    <x v="1"/>
    <x v="5"/>
    <x v="15"/>
    <x v="14"/>
    <n v="2500"/>
    <n v="66.456237000000002"/>
    <n v="2566.4562369999999"/>
    <x v="0"/>
    <n v="2566.4562369999999"/>
    <n v="1522.2193560000001"/>
    <n v="2366.4562369999999"/>
    <m/>
  </r>
  <r>
    <x v="0"/>
    <x v="0"/>
    <x v="10"/>
    <x v="0"/>
    <x v="7"/>
    <x v="0"/>
    <x v="1"/>
    <x v="5"/>
    <x v="4"/>
    <x v="4"/>
    <n v="430877.239"/>
    <n v="-3013"/>
    <n v="427864.239"/>
    <x v="0"/>
    <n v="427864.239"/>
    <n v="105929.814407"/>
    <n v="276699.32062499999"/>
    <m/>
  </r>
  <r>
    <x v="0"/>
    <x v="0"/>
    <x v="10"/>
    <x v="0"/>
    <x v="7"/>
    <x v="0"/>
    <x v="1"/>
    <x v="5"/>
    <x v="5"/>
    <x v="5"/>
    <n v="430877.239"/>
    <n v="-3013"/>
    <n v="427864.239"/>
    <x v="0"/>
    <n v="427864.239"/>
    <n v="105929.814407"/>
    <n v="276699.32062499999"/>
    <m/>
  </r>
  <r>
    <x v="0"/>
    <x v="0"/>
    <x v="10"/>
    <x v="0"/>
    <x v="7"/>
    <x v="0"/>
    <x v="1"/>
    <x v="5"/>
    <x v="6"/>
    <x v="6"/>
    <n v="430877.239"/>
    <n v="-3013"/>
    <n v="427864.239"/>
    <x v="0"/>
    <n v="427864.239"/>
    <n v="105929.814407"/>
    <n v="276699.32062499999"/>
    <m/>
  </r>
  <r>
    <x v="0"/>
    <x v="0"/>
    <x v="10"/>
    <x v="0"/>
    <x v="7"/>
    <x v="0"/>
    <x v="1"/>
    <x v="5"/>
    <x v="7"/>
    <x v="7"/>
    <n v="9368.8430000000008"/>
    <n v="0"/>
    <n v="9368.8430000000008"/>
    <x v="0"/>
    <n v="9368.8430000000008"/>
    <n v="1445.709053"/>
    <n v="4240.4743399999998"/>
    <m/>
  </r>
  <r>
    <x v="0"/>
    <x v="0"/>
    <x v="10"/>
    <x v="0"/>
    <x v="7"/>
    <x v="0"/>
    <x v="1"/>
    <x v="5"/>
    <x v="8"/>
    <x v="8"/>
    <n v="5664.55"/>
    <n v="0"/>
    <n v="5664.55"/>
    <x v="0"/>
    <n v="5664.55"/>
    <n v="1174.980845"/>
    <n v="3514.5122860000001"/>
    <m/>
  </r>
  <r>
    <x v="0"/>
    <x v="0"/>
    <x v="10"/>
    <x v="0"/>
    <x v="7"/>
    <x v="0"/>
    <x v="1"/>
    <x v="5"/>
    <x v="10"/>
    <x v="10"/>
    <n v="300970.27600000001"/>
    <n v="-1099.4363900000001"/>
    <n v="299870.83961000002"/>
    <x v="0"/>
    <n v="299870.83961000002"/>
    <n v="70634.158028999998"/>
    <n v="180073.50340099999"/>
    <m/>
  </r>
  <r>
    <x v="0"/>
    <x v="0"/>
    <x v="10"/>
    <x v="0"/>
    <x v="7"/>
    <x v="0"/>
    <x v="1"/>
    <x v="5"/>
    <x v="11"/>
    <x v="11"/>
    <n v="114873.57"/>
    <n v="-1913.5636099999999"/>
    <n v="112960.00639"/>
    <x v="0"/>
    <n v="112960.00639"/>
    <n v="32674.966479999999"/>
    <n v="88870.830598"/>
    <m/>
  </r>
  <r>
    <x v="0"/>
    <x v="0"/>
    <x v="10"/>
    <x v="0"/>
    <x v="7"/>
    <x v="0"/>
    <x v="1"/>
    <x v="5"/>
    <x v="14"/>
    <x v="13"/>
    <n v="503884.21600000001"/>
    <n v="-4401"/>
    <n v="499483.21600000001"/>
    <x v="0"/>
    <n v="499483.21600000001"/>
    <n v="144081.83518600001"/>
    <n v="325716.899707"/>
    <m/>
  </r>
  <r>
    <x v="0"/>
    <x v="0"/>
    <x v="11"/>
    <x v="0"/>
    <x v="0"/>
    <x v="0"/>
    <x v="1"/>
    <x v="6"/>
    <x v="0"/>
    <x v="0"/>
    <n v="73605.456999999995"/>
    <n v="0"/>
    <n v="73605.456999999995"/>
    <x v="0"/>
    <n v="73605.456999999995"/>
    <n v="3746.6632380000001"/>
    <n v="3921.421374"/>
    <m/>
  </r>
  <r>
    <x v="0"/>
    <x v="0"/>
    <x v="11"/>
    <x v="0"/>
    <x v="0"/>
    <x v="0"/>
    <x v="1"/>
    <x v="6"/>
    <x v="1"/>
    <x v="1"/>
    <n v="72376.192999999999"/>
    <n v="0"/>
    <n v="72376.192999999999"/>
    <x v="0"/>
    <n v="72376.192999999999"/>
    <n v="3746.6632380000001"/>
    <n v="3746.6632380000001"/>
    <m/>
  </r>
  <r>
    <x v="0"/>
    <x v="0"/>
    <x v="11"/>
    <x v="0"/>
    <x v="0"/>
    <x v="0"/>
    <x v="1"/>
    <x v="6"/>
    <x v="2"/>
    <x v="2"/>
    <n v="1229.2639999999999"/>
    <n v="0"/>
    <n v="1229.2639999999999"/>
    <x v="0"/>
    <n v="1229.2639999999999"/>
    <n v="0"/>
    <n v="174.75813600000001"/>
    <m/>
  </r>
  <r>
    <x v="0"/>
    <x v="0"/>
    <x v="11"/>
    <x v="0"/>
    <x v="0"/>
    <x v="0"/>
    <x v="1"/>
    <x v="6"/>
    <x v="14"/>
    <x v="13"/>
    <n v="73605.456999999995"/>
    <n v="0"/>
    <n v="73605.456999999995"/>
    <x v="0"/>
    <n v="73605.456999999995"/>
    <n v="3746.6632380000001"/>
    <n v="3921.421374"/>
    <m/>
  </r>
  <r>
    <x v="0"/>
    <x v="0"/>
    <x v="11"/>
    <x v="0"/>
    <x v="1"/>
    <x v="0"/>
    <x v="1"/>
    <x v="6"/>
    <x v="0"/>
    <x v="0"/>
    <n v="73605.456999999995"/>
    <n v="0"/>
    <n v="73605.456999999995"/>
    <x v="0"/>
    <n v="73605.456999999995"/>
    <n v="7962.0199979999998"/>
    <n v="8840.407185"/>
    <m/>
  </r>
  <r>
    <x v="0"/>
    <x v="0"/>
    <x v="11"/>
    <x v="0"/>
    <x v="1"/>
    <x v="0"/>
    <x v="1"/>
    <x v="6"/>
    <x v="1"/>
    <x v="1"/>
    <n v="72376.192999999999"/>
    <n v="0"/>
    <n v="72376.192999999999"/>
    <x v="0"/>
    <n v="72376.192999999999"/>
    <n v="7962.0199979999998"/>
    <n v="8260.9992619999994"/>
    <m/>
  </r>
  <r>
    <x v="0"/>
    <x v="0"/>
    <x v="11"/>
    <x v="0"/>
    <x v="1"/>
    <x v="0"/>
    <x v="1"/>
    <x v="6"/>
    <x v="2"/>
    <x v="2"/>
    <n v="1229.2639999999999"/>
    <n v="0"/>
    <n v="1229.2639999999999"/>
    <x v="0"/>
    <n v="1229.2639999999999"/>
    <n v="0"/>
    <n v="579.40792299999998"/>
    <m/>
  </r>
  <r>
    <x v="0"/>
    <x v="0"/>
    <x v="11"/>
    <x v="0"/>
    <x v="1"/>
    <x v="0"/>
    <x v="1"/>
    <x v="6"/>
    <x v="14"/>
    <x v="13"/>
    <n v="73605.456999999995"/>
    <n v="0"/>
    <n v="73605.456999999995"/>
    <x v="0"/>
    <n v="73605.456999999995"/>
    <n v="7962.0199979999998"/>
    <n v="8840.407185"/>
    <m/>
  </r>
  <r>
    <x v="0"/>
    <x v="0"/>
    <x v="11"/>
    <x v="0"/>
    <x v="2"/>
    <x v="1"/>
    <x v="1"/>
    <x v="6"/>
    <x v="0"/>
    <x v="0"/>
    <n v="73605.456999999995"/>
    <n v="0"/>
    <n v="73605.456999999995"/>
    <x v="0"/>
    <n v="73605.456999999995"/>
    <n v="12200.695635"/>
    <n v="13509.711662"/>
    <m/>
  </r>
  <r>
    <x v="0"/>
    <x v="0"/>
    <x v="11"/>
    <x v="0"/>
    <x v="2"/>
    <x v="1"/>
    <x v="1"/>
    <x v="6"/>
    <x v="1"/>
    <x v="1"/>
    <n v="72376.192999999999"/>
    <n v="0"/>
    <n v="72376.192999999999"/>
    <x v="0"/>
    <n v="72376.192999999999"/>
    <n v="12170.306619999999"/>
    <n v="12470.203283999999"/>
    <m/>
  </r>
  <r>
    <x v="0"/>
    <x v="0"/>
    <x v="11"/>
    <x v="0"/>
    <x v="2"/>
    <x v="1"/>
    <x v="1"/>
    <x v="6"/>
    <x v="2"/>
    <x v="2"/>
    <n v="1229.2639999999999"/>
    <n v="0"/>
    <n v="1229.2639999999999"/>
    <x v="0"/>
    <n v="1229.2639999999999"/>
    <n v="30.389015000000001"/>
    <n v="1039.508378"/>
    <m/>
  </r>
  <r>
    <x v="0"/>
    <x v="0"/>
    <x v="11"/>
    <x v="0"/>
    <x v="2"/>
    <x v="1"/>
    <x v="1"/>
    <x v="6"/>
    <x v="14"/>
    <x v="13"/>
    <n v="73605.456999999995"/>
    <n v="0"/>
    <n v="73605.456999999995"/>
    <x v="0"/>
    <n v="73605.456999999995"/>
    <n v="12200.695635"/>
    <n v="13509.711662"/>
    <m/>
  </r>
  <r>
    <x v="0"/>
    <x v="0"/>
    <x v="11"/>
    <x v="0"/>
    <x v="3"/>
    <x v="0"/>
    <x v="1"/>
    <x v="6"/>
    <x v="0"/>
    <x v="0"/>
    <n v="73605.456999999995"/>
    <n v="0"/>
    <n v="73605.456999999995"/>
    <x v="0"/>
    <n v="73605.456999999995"/>
    <n v="16859.834712"/>
    <n v="18248.813416000001"/>
    <m/>
  </r>
  <r>
    <x v="0"/>
    <x v="0"/>
    <x v="11"/>
    <x v="0"/>
    <x v="3"/>
    <x v="0"/>
    <x v="1"/>
    <x v="6"/>
    <x v="1"/>
    <x v="1"/>
    <n v="72376.192999999999"/>
    <n v="-8"/>
    <n v="72368.192999999999"/>
    <x v="0"/>
    <n v="72368.192999999999"/>
    <n v="16743.786746000002"/>
    <n v="17080.513355999999"/>
    <m/>
  </r>
  <r>
    <x v="0"/>
    <x v="0"/>
    <x v="11"/>
    <x v="0"/>
    <x v="3"/>
    <x v="0"/>
    <x v="1"/>
    <x v="6"/>
    <x v="2"/>
    <x v="2"/>
    <n v="1229.2639999999999"/>
    <n v="8"/>
    <n v="1237.2639999999999"/>
    <x v="0"/>
    <n v="1237.2639999999999"/>
    <n v="116.047966"/>
    <n v="1168.30006"/>
    <m/>
  </r>
  <r>
    <x v="0"/>
    <x v="0"/>
    <x v="11"/>
    <x v="0"/>
    <x v="3"/>
    <x v="0"/>
    <x v="1"/>
    <x v="6"/>
    <x v="14"/>
    <x v="13"/>
    <n v="73605.456999999995"/>
    <n v="0"/>
    <n v="73605.456999999995"/>
    <x v="0"/>
    <n v="73605.456999999995"/>
    <n v="16859.834712"/>
    <n v="18248.813416000001"/>
    <m/>
  </r>
  <r>
    <x v="0"/>
    <x v="0"/>
    <x v="11"/>
    <x v="0"/>
    <x v="4"/>
    <x v="0"/>
    <x v="1"/>
    <x v="6"/>
    <x v="0"/>
    <x v="0"/>
    <n v="73605.456999999995"/>
    <n v="0"/>
    <n v="73605.456999999995"/>
    <x v="0"/>
    <n v="73605.456999999995"/>
    <n v="21492.782888000002"/>
    <n v="22802.960021999999"/>
    <m/>
  </r>
  <r>
    <x v="0"/>
    <x v="0"/>
    <x v="11"/>
    <x v="0"/>
    <x v="4"/>
    <x v="0"/>
    <x v="1"/>
    <x v="6"/>
    <x v="1"/>
    <x v="1"/>
    <n v="72376.192999999999"/>
    <n v="-8"/>
    <n v="72368.192999999999"/>
    <x v="0"/>
    <n v="72368.192999999999"/>
    <n v="21275.360882000001"/>
    <n v="21585.866846000001"/>
    <m/>
  </r>
  <r>
    <x v="0"/>
    <x v="0"/>
    <x v="11"/>
    <x v="0"/>
    <x v="4"/>
    <x v="0"/>
    <x v="1"/>
    <x v="6"/>
    <x v="2"/>
    <x v="2"/>
    <n v="1229.2639999999999"/>
    <n v="8"/>
    <n v="1237.2639999999999"/>
    <x v="0"/>
    <n v="1237.2639999999999"/>
    <n v="217.42200600000001"/>
    <n v="1217.0931760000001"/>
    <m/>
  </r>
  <r>
    <x v="0"/>
    <x v="0"/>
    <x v="11"/>
    <x v="0"/>
    <x v="4"/>
    <x v="0"/>
    <x v="1"/>
    <x v="6"/>
    <x v="14"/>
    <x v="13"/>
    <n v="73605.456999999995"/>
    <n v="0"/>
    <n v="73605.456999999995"/>
    <x v="0"/>
    <n v="73605.456999999995"/>
    <n v="21492.782888000002"/>
    <n v="22802.960021999999"/>
    <m/>
  </r>
  <r>
    <x v="0"/>
    <x v="0"/>
    <x v="11"/>
    <x v="0"/>
    <x v="5"/>
    <x v="2"/>
    <x v="1"/>
    <x v="6"/>
    <x v="0"/>
    <x v="0"/>
    <n v="73605.456999999995"/>
    <n v="0"/>
    <n v="73605.456999999995"/>
    <x v="0"/>
    <n v="73605.456999999995"/>
    <n v="29984.642097"/>
    <n v="31200.027251"/>
    <m/>
  </r>
  <r>
    <x v="0"/>
    <x v="0"/>
    <x v="11"/>
    <x v="0"/>
    <x v="5"/>
    <x v="2"/>
    <x v="1"/>
    <x v="6"/>
    <x v="1"/>
    <x v="1"/>
    <n v="72376.192999999999"/>
    <n v="-8"/>
    <n v="72368.192999999999"/>
    <x v="0"/>
    <n v="72368.192999999999"/>
    <n v="29656.930321"/>
    <n v="29982.466584999998"/>
    <m/>
  </r>
  <r>
    <x v="0"/>
    <x v="0"/>
    <x v="11"/>
    <x v="0"/>
    <x v="5"/>
    <x v="2"/>
    <x v="1"/>
    <x v="6"/>
    <x v="2"/>
    <x v="2"/>
    <n v="1229.2639999999999"/>
    <n v="8"/>
    <n v="1237.2639999999999"/>
    <x v="0"/>
    <n v="1237.2639999999999"/>
    <n v="327.71177599999999"/>
    <n v="1217.5606660000001"/>
    <m/>
  </r>
  <r>
    <x v="0"/>
    <x v="0"/>
    <x v="11"/>
    <x v="0"/>
    <x v="5"/>
    <x v="2"/>
    <x v="1"/>
    <x v="6"/>
    <x v="14"/>
    <x v="13"/>
    <n v="73605.456999999995"/>
    <n v="0"/>
    <n v="73605.456999999995"/>
    <x v="0"/>
    <n v="73605.456999999995"/>
    <n v="29984.642097"/>
    <n v="31200.027251"/>
    <m/>
  </r>
  <r>
    <x v="0"/>
    <x v="0"/>
    <x v="11"/>
    <x v="0"/>
    <x v="6"/>
    <x v="0"/>
    <x v="1"/>
    <x v="6"/>
    <x v="0"/>
    <x v="0"/>
    <n v="73605.456999999995"/>
    <n v="0"/>
    <n v="73605.456999999995"/>
    <x v="0"/>
    <n v="73605.456999999995"/>
    <n v="35155.405580999999"/>
    <n v="36268.081256999998"/>
    <m/>
  </r>
  <r>
    <x v="0"/>
    <x v="0"/>
    <x v="11"/>
    <x v="0"/>
    <x v="6"/>
    <x v="0"/>
    <x v="1"/>
    <x v="6"/>
    <x v="1"/>
    <x v="1"/>
    <n v="72376.192999999999"/>
    <n v="-77.8"/>
    <n v="72298.392999999996"/>
    <x v="0"/>
    <n v="72298.392999999996"/>
    <n v="34643.993652999998"/>
    <n v="34979.299117000002"/>
    <m/>
  </r>
  <r>
    <x v="0"/>
    <x v="0"/>
    <x v="11"/>
    <x v="0"/>
    <x v="6"/>
    <x v="0"/>
    <x v="1"/>
    <x v="6"/>
    <x v="2"/>
    <x v="2"/>
    <n v="1229.2639999999999"/>
    <n v="77.8"/>
    <n v="1307.0640000000001"/>
    <x v="0"/>
    <n v="1307.0640000000001"/>
    <n v="511.41192799999999"/>
    <n v="1288.78214"/>
    <m/>
  </r>
  <r>
    <x v="0"/>
    <x v="0"/>
    <x v="11"/>
    <x v="0"/>
    <x v="6"/>
    <x v="0"/>
    <x v="1"/>
    <x v="6"/>
    <x v="14"/>
    <x v="13"/>
    <n v="73605.456999999995"/>
    <n v="0"/>
    <n v="73605.456999999995"/>
    <x v="0"/>
    <n v="73605.456999999995"/>
    <n v="35155.405580999999"/>
    <n v="36268.081256999998"/>
    <m/>
  </r>
  <r>
    <x v="0"/>
    <x v="0"/>
    <x v="11"/>
    <x v="0"/>
    <x v="7"/>
    <x v="0"/>
    <x v="1"/>
    <x v="6"/>
    <x v="0"/>
    <x v="0"/>
    <n v="73605.456999999995"/>
    <n v="0"/>
    <n v="73605.456999999995"/>
    <x v="0"/>
    <n v="73605.456999999995"/>
    <n v="39642.921984000001"/>
    <n v="40573.135376999999"/>
    <m/>
  </r>
  <r>
    <x v="0"/>
    <x v="0"/>
    <x v="11"/>
    <x v="0"/>
    <x v="7"/>
    <x v="0"/>
    <x v="1"/>
    <x v="6"/>
    <x v="1"/>
    <x v="1"/>
    <n v="72376.192999999999"/>
    <n v="-77.8"/>
    <n v="72298.392999999996"/>
    <x v="0"/>
    <n v="72298.392999999996"/>
    <n v="39019.031378"/>
    <n v="39337.471041999997"/>
    <m/>
  </r>
  <r>
    <x v="0"/>
    <x v="0"/>
    <x v="11"/>
    <x v="0"/>
    <x v="7"/>
    <x v="0"/>
    <x v="1"/>
    <x v="6"/>
    <x v="2"/>
    <x v="2"/>
    <n v="1229.2639999999999"/>
    <n v="77.8"/>
    <n v="1307.0640000000001"/>
    <x v="0"/>
    <n v="1307.0640000000001"/>
    <n v="623.89060600000005"/>
    <n v="1235.6643349999999"/>
    <m/>
  </r>
  <r>
    <x v="0"/>
    <x v="0"/>
    <x v="11"/>
    <x v="0"/>
    <x v="7"/>
    <x v="0"/>
    <x v="1"/>
    <x v="6"/>
    <x v="14"/>
    <x v="13"/>
    <n v="73605.456999999995"/>
    <n v="0"/>
    <n v="73605.456999999995"/>
    <x v="0"/>
    <n v="73605.456999999995"/>
    <n v="39642.921984000001"/>
    <n v="40573.135376999999"/>
    <m/>
  </r>
  <r>
    <x v="0"/>
    <x v="0"/>
    <x v="12"/>
    <x v="0"/>
    <x v="0"/>
    <x v="0"/>
    <x v="1"/>
    <x v="7"/>
    <x v="0"/>
    <x v="0"/>
    <n v="32477.255000000001"/>
    <n v="0"/>
    <n v="32477.255000000001"/>
    <x v="0"/>
    <n v="32477.255000000001"/>
    <n v="1088.190805"/>
    <n v="1401.1705300000001"/>
    <m/>
  </r>
  <r>
    <x v="0"/>
    <x v="0"/>
    <x v="12"/>
    <x v="0"/>
    <x v="0"/>
    <x v="0"/>
    <x v="1"/>
    <x v="7"/>
    <x v="1"/>
    <x v="1"/>
    <n v="23571.222000000002"/>
    <n v="0"/>
    <n v="23571.222000000002"/>
    <x v="0"/>
    <n v="23571.222000000002"/>
    <n v="1079.081015"/>
    <n v="1170.0483549999999"/>
    <m/>
  </r>
  <r>
    <x v="0"/>
    <x v="0"/>
    <x v="12"/>
    <x v="0"/>
    <x v="0"/>
    <x v="0"/>
    <x v="1"/>
    <x v="7"/>
    <x v="2"/>
    <x v="2"/>
    <n v="8905.2330000000002"/>
    <n v="0"/>
    <n v="8905.2330000000002"/>
    <x v="0"/>
    <n v="8905.2330000000002"/>
    <n v="9.1097900000000003"/>
    <n v="231.122175"/>
    <m/>
  </r>
  <r>
    <x v="0"/>
    <x v="0"/>
    <x v="12"/>
    <x v="0"/>
    <x v="0"/>
    <x v="0"/>
    <x v="1"/>
    <x v="7"/>
    <x v="16"/>
    <x v="15"/>
    <n v="0.8"/>
    <n v="0"/>
    <n v="0.8"/>
    <x v="0"/>
    <n v="0.8"/>
    <n v="0"/>
    <n v="0"/>
    <m/>
  </r>
  <r>
    <x v="0"/>
    <x v="0"/>
    <x v="12"/>
    <x v="0"/>
    <x v="0"/>
    <x v="0"/>
    <x v="1"/>
    <x v="7"/>
    <x v="4"/>
    <x v="4"/>
    <n v="164619.095"/>
    <n v="0"/>
    <n v="164619.095"/>
    <x v="0"/>
    <n v="164619.095"/>
    <n v="0"/>
    <n v="4861.3700019999997"/>
    <m/>
  </r>
  <r>
    <x v="0"/>
    <x v="0"/>
    <x v="12"/>
    <x v="0"/>
    <x v="0"/>
    <x v="0"/>
    <x v="1"/>
    <x v="7"/>
    <x v="5"/>
    <x v="5"/>
    <n v="164619.095"/>
    <n v="0"/>
    <n v="164619.095"/>
    <x v="0"/>
    <n v="164619.095"/>
    <n v="0"/>
    <n v="4861.3700019999997"/>
    <m/>
  </r>
  <r>
    <x v="0"/>
    <x v="0"/>
    <x v="12"/>
    <x v="0"/>
    <x v="0"/>
    <x v="0"/>
    <x v="1"/>
    <x v="7"/>
    <x v="6"/>
    <x v="6"/>
    <n v="164619.095"/>
    <n v="0"/>
    <n v="164619.095"/>
    <x v="0"/>
    <n v="164619.095"/>
    <n v="0"/>
    <n v="4861.3700019999997"/>
    <m/>
  </r>
  <r>
    <x v="0"/>
    <x v="0"/>
    <x v="12"/>
    <x v="0"/>
    <x v="0"/>
    <x v="0"/>
    <x v="1"/>
    <x v="7"/>
    <x v="7"/>
    <x v="7"/>
    <n v="148580.726"/>
    <n v="0"/>
    <n v="148580.726"/>
    <x v="0"/>
    <n v="148580.726"/>
    <n v="0"/>
    <n v="2090.5"/>
    <m/>
  </r>
  <r>
    <x v="0"/>
    <x v="0"/>
    <x v="12"/>
    <x v="0"/>
    <x v="0"/>
    <x v="0"/>
    <x v="1"/>
    <x v="7"/>
    <x v="11"/>
    <x v="11"/>
    <n v="16038.369000000001"/>
    <n v="0"/>
    <n v="16038.369000000001"/>
    <x v="0"/>
    <n v="16038.369000000001"/>
    <n v="0"/>
    <n v="2770.8700020000001"/>
    <m/>
  </r>
  <r>
    <x v="0"/>
    <x v="0"/>
    <x v="12"/>
    <x v="0"/>
    <x v="0"/>
    <x v="0"/>
    <x v="1"/>
    <x v="7"/>
    <x v="14"/>
    <x v="13"/>
    <n v="197096.35"/>
    <n v="0"/>
    <n v="197096.35"/>
    <x v="0"/>
    <n v="197096.35"/>
    <n v="1088.190805"/>
    <n v="6262.540532"/>
    <m/>
  </r>
  <r>
    <x v="0"/>
    <x v="0"/>
    <x v="12"/>
    <x v="0"/>
    <x v="1"/>
    <x v="0"/>
    <x v="1"/>
    <x v="7"/>
    <x v="0"/>
    <x v="0"/>
    <n v="32477.255000000001"/>
    <n v="0"/>
    <n v="32477.255000000001"/>
    <x v="0"/>
    <n v="32477.255000000001"/>
    <n v="2513.7873"/>
    <n v="3284.759509"/>
    <m/>
  </r>
  <r>
    <x v="0"/>
    <x v="0"/>
    <x v="12"/>
    <x v="0"/>
    <x v="1"/>
    <x v="0"/>
    <x v="1"/>
    <x v="7"/>
    <x v="1"/>
    <x v="1"/>
    <n v="23571.222000000002"/>
    <n v="0"/>
    <n v="23571.222000000002"/>
    <x v="0"/>
    <n v="23571.222000000002"/>
    <n v="2479.2303360000001"/>
    <n v="2572.5290759999998"/>
    <m/>
  </r>
  <r>
    <x v="0"/>
    <x v="0"/>
    <x v="12"/>
    <x v="0"/>
    <x v="1"/>
    <x v="0"/>
    <x v="1"/>
    <x v="7"/>
    <x v="2"/>
    <x v="2"/>
    <n v="8905.2330000000002"/>
    <n v="0"/>
    <n v="8905.2330000000002"/>
    <x v="0"/>
    <n v="8905.2330000000002"/>
    <n v="34.356963999999998"/>
    <n v="712.03043300000002"/>
    <m/>
  </r>
  <r>
    <x v="0"/>
    <x v="0"/>
    <x v="12"/>
    <x v="0"/>
    <x v="1"/>
    <x v="0"/>
    <x v="1"/>
    <x v="7"/>
    <x v="16"/>
    <x v="15"/>
    <n v="0.8"/>
    <n v="0"/>
    <n v="0.8"/>
    <x v="0"/>
    <n v="0.8"/>
    <n v="0.2"/>
    <n v="0.2"/>
    <m/>
  </r>
  <r>
    <x v="0"/>
    <x v="0"/>
    <x v="12"/>
    <x v="0"/>
    <x v="1"/>
    <x v="0"/>
    <x v="1"/>
    <x v="7"/>
    <x v="4"/>
    <x v="4"/>
    <n v="164619.095"/>
    <n v="0"/>
    <n v="164619.095"/>
    <x v="0"/>
    <n v="164619.095"/>
    <n v="96.543059999999997"/>
    <n v="15104.249314000001"/>
    <m/>
  </r>
  <r>
    <x v="0"/>
    <x v="0"/>
    <x v="12"/>
    <x v="0"/>
    <x v="1"/>
    <x v="0"/>
    <x v="1"/>
    <x v="7"/>
    <x v="5"/>
    <x v="5"/>
    <n v="164619.095"/>
    <n v="0"/>
    <n v="164619.095"/>
    <x v="0"/>
    <n v="164619.095"/>
    <n v="96.543059999999997"/>
    <n v="15104.249314000001"/>
    <m/>
  </r>
  <r>
    <x v="0"/>
    <x v="0"/>
    <x v="12"/>
    <x v="0"/>
    <x v="1"/>
    <x v="0"/>
    <x v="1"/>
    <x v="7"/>
    <x v="6"/>
    <x v="6"/>
    <n v="164619.095"/>
    <n v="0"/>
    <n v="164619.095"/>
    <x v="0"/>
    <n v="164619.095"/>
    <n v="96.543059999999997"/>
    <n v="15104.249314000001"/>
    <m/>
  </r>
  <r>
    <x v="0"/>
    <x v="0"/>
    <x v="12"/>
    <x v="0"/>
    <x v="1"/>
    <x v="0"/>
    <x v="1"/>
    <x v="7"/>
    <x v="7"/>
    <x v="7"/>
    <n v="148580.726"/>
    <n v="0"/>
    <n v="148580.726"/>
    <x v="0"/>
    <n v="148580.726"/>
    <n v="0"/>
    <n v="8800.1687409999995"/>
    <m/>
  </r>
  <r>
    <x v="0"/>
    <x v="0"/>
    <x v="12"/>
    <x v="0"/>
    <x v="1"/>
    <x v="0"/>
    <x v="1"/>
    <x v="7"/>
    <x v="11"/>
    <x v="11"/>
    <n v="16038.369000000001"/>
    <n v="0"/>
    <n v="16038.369000000001"/>
    <x v="0"/>
    <n v="16038.369000000001"/>
    <n v="96.543059999999997"/>
    <n v="6304.0805730000002"/>
    <m/>
  </r>
  <r>
    <x v="0"/>
    <x v="0"/>
    <x v="12"/>
    <x v="0"/>
    <x v="1"/>
    <x v="0"/>
    <x v="1"/>
    <x v="7"/>
    <x v="14"/>
    <x v="13"/>
    <n v="197096.35"/>
    <n v="0"/>
    <n v="197096.35"/>
    <x v="0"/>
    <n v="197096.35"/>
    <n v="2610.3303599999999"/>
    <n v="18389.008823"/>
    <m/>
  </r>
  <r>
    <x v="0"/>
    <x v="0"/>
    <x v="12"/>
    <x v="0"/>
    <x v="2"/>
    <x v="1"/>
    <x v="1"/>
    <x v="7"/>
    <x v="0"/>
    <x v="0"/>
    <n v="32477.255000000001"/>
    <n v="0"/>
    <n v="32477.255000000001"/>
    <x v="0"/>
    <n v="32477.255000000001"/>
    <n v="4040.3883559999999"/>
    <n v="4725.1614099999997"/>
    <m/>
  </r>
  <r>
    <x v="0"/>
    <x v="0"/>
    <x v="12"/>
    <x v="0"/>
    <x v="2"/>
    <x v="1"/>
    <x v="1"/>
    <x v="7"/>
    <x v="1"/>
    <x v="1"/>
    <n v="23571.222000000002"/>
    <n v="0"/>
    <n v="23571.222000000002"/>
    <x v="0"/>
    <n v="23571.222000000002"/>
    <n v="3899.8831890000001"/>
    <n v="3997.8128929999998"/>
    <m/>
  </r>
  <r>
    <x v="0"/>
    <x v="0"/>
    <x v="12"/>
    <x v="0"/>
    <x v="2"/>
    <x v="1"/>
    <x v="1"/>
    <x v="7"/>
    <x v="2"/>
    <x v="2"/>
    <n v="8905.2330000000002"/>
    <n v="0"/>
    <n v="8905.2330000000002"/>
    <x v="0"/>
    <n v="8905.2330000000002"/>
    <n v="140.30516700000001"/>
    <n v="727.14851699999997"/>
    <m/>
  </r>
  <r>
    <x v="0"/>
    <x v="0"/>
    <x v="12"/>
    <x v="0"/>
    <x v="2"/>
    <x v="1"/>
    <x v="1"/>
    <x v="7"/>
    <x v="16"/>
    <x v="15"/>
    <n v="0.8"/>
    <n v="0"/>
    <n v="0.8"/>
    <x v="0"/>
    <n v="0.8"/>
    <n v="0.2"/>
    <n v="0.2"/>
    <m/>
  </r>
  <r>
    <x v="0"/>
    <x v="0"/>
    <x v="12"/>
    <x v="0"/>
    <x v="2"/>
    <x v="1"/>
    <x v="1"/>
    <x v="7"/>
    <x v="4"/>
    <x v="4"/>
    <n v="164619.095"/>
    <n v="0"/>
    <n v="164619.095"/>
    <x v="0"/>
    <n v="164619.095"/>
    <n v="1206.9472989999999"/>
    <n v="16877.988300000001"/>
    <m/>
  </r>
  <r>
    <x v="0"/>
    <x v="0"/>
    <x v="12"/>
    <x v="0"/>
    <x v="2"/>
    <x v="1"/>
    <x v="1"/>
    <x v="7"/>
    <x v="5"/>
    <x v="5"/>
    <n v="164619.095"/>
    <n v="0"/>
    <n v="164619.095"/>
    <x v="0"/>
    <n v="164619.095"/>
    <n v="1206.9472989999999"/>
    <n v="16877.988300000001"/>
    <m/>
  </r>
  <r>
    <x v="0"/>
    <x v="0"/>
    <x v="12"/>
    <x v="0"/>
    <x v="2"/>
    <x v="1"/>
    <x v="1"/>
    <x v="7"/>
    <x v="6"/>
    <x v="6"/>
    <n v="164619.095"/>
    <n v="0"/>
    <n v="164619.095"/>
    <x v="0"/>
    <n v="164619.095"/>
    <n v="1206.9472989999999"/>
    <n v="16877.988300000001"/>
    <m/>
  </r>
  <r>
    <x v="0"/>
    <x v="0"/>
    <x v="12"/>
    <x v="0"/>
    <x v="2"/>
    <x v="1"/>
    <x v="1"/>
    <x v="7"/>
    <x v="7"/>
    <x v="7"/>
    <n v="148580.726"/>
    <n v="0"/>
    <n v="148580.726"/>
    <x v="0"/>
    <n v="148580.726"/>
    <n v="556.50958800000001"/>
    <n v="9673.2612410000002"/>
    <m/>
  </r>
  <r>
    <x v="0"/>
    <x v="0"/>
    <x v="12"/>
    <x v="0"/>
    <x v="2"/>
    <x v="1"/>
    <x v="1"/>
    <x v="7"/>
    <x v="11"/>
    <x v="11"/>
    <n v="16038.369000000001"/>
    <n v="0"/>
    <n v="16038.369000000001"/>
    <x v="0"/>
    <n v="16038.369000000001"/>
    <n v="650.43771100000004"/>
    <n v="7204.7270589999998"/>
    <m/>
  </r>
  <r>
    <x v="0"/>
    <x v="0"/>
    <x v="12"/>
    <x v="0"/>
    <x v="2"/>
    <x v="1"/>
    <x v="1"/>
    <x v="7"/>
    <x v="14"/>
    <x v="13"/>
    <n v="197096.35"/>
    <n v="0"/>
    <n v="197096.35"/>
    <x v="0"/>
    <n v="197096.35"/>
    <n v="5247.3356549999999"/>
    <n v="21603.149710000002"/>
    <m/>
  </r>
  <r>
    <x v="0"/>
    <x v="0"/>
    <x v="12"/>
    <x v="0"/>
    <x v="3"/>
    <x v="0"/>
    <x v="1"/>
    <x v="7"/>
    <x v="0"/>
    <x v="0"/>
    <n v="32477.255000000001"/>
    <n v="0"/>
    <n v="32477.255000000001"/>
    <x v="0"/>
    <n v="32477.255000000001"/>
    <n v="5714.9510460000001"/>
    <n v="7237.0056969999996"/>
    <m/>
  </r>
  <r>
    <x v="0"/>
    <x v="0"/>
    <x v="12"/>
    <x v="0"/>
    <x v="3"/>
    <x v="0"/>
    <x v="1"/>
    <x v="7"/>
    <x v="1"/>
    <x v="1"/>
    <n v="23571.222000000002"/>
    <n v="0"/>
    <n v="23571.222000000002"/>
    <x v="0"/>
    <n v="23571.222000000002"/>
    <n v="5436.0392519999996"/>
    <n v="5639.7149159999999"/>
    <m/>
  </r>
  <r>
    <x v="0"/>
    <x v="0"/>
    <x v="12"/>
    <x v="0"/>
    <x v="3"/>
    <x v="0"/>
    <x v="1"/>
    <x v="7"/>
    <x v="2"/>
    <x v="2"/>
    <n v="8905.2330000000002"/>
    <n v="0"/>
    <n v="8905.2330000000002"/>
    <x v="0"/>
    <n v="8905.2330000000002"/>
    <n v="278.711794"/>
    <n v="1597.0907810000001"/>
    <m/>
  </r>
  <r>
    <x v="0"/>
    <x v="0"/>
    <x v="12"/>
    <x v="0"/>
    <x v="3"/>
    <x v="0"/>
    <x v="1"/>
    <x v="7"/>
    <x v="16"/>
    <x v="15"/>
    <n v="0.8"/>
    <n v="0"/>
    <n v="0.8"/>
    <x v="0"/>
    <n v="0.8"/>
    <n v="0.2"/>
    <n v="0.2"/>
    <m/>
  </r>
  <r>
    <x v="0"/>
    <x v="0"/>
    <x v="12"/>
    <x v="0"/>
    <x v="3"/>
    <x v="0"/>
    <x v="1"/>
    <x v="7"/>
    <x v="4"/>
    <x v="4"/>
    <n v="164619.095"/>
    <n v="0"/>
    <n v="164619.095"/>
    <x v="0"/>
    <n v="164619.095"/>
    <n v="2877.8783370000001"/>
    <n v="19241.262300999999"/>
    <m/>
  </r>
  <r>
    <x v="0"/>
    <x v="0"/>
    <x v="12"/>
    <x v="0"/>
    <x v="3"/>
    <x v="0"/>
    <x v="1"/>
    <x v="7"/>
    <x v="5"/>
    <x v="5"/>
    <n v="164619.095"/>
    <n v="0"/>
    <n v="164619.095"/>
    <x v="0"/>
    <n v="164619.095"/>
    <n v="2877.8783370000001"/>
    <n v="19241.262300999999"/>
    <m/>
  </r>
  <r>
    <x v="0"/>
    <x v="0"/>
    <x v="12"/>
    <x v="0"/>
    <x v="3"/>
    <x v="0"/>
    <x v="1"/>
    <x v="7"/>
    <x v="6"/>
    <x v="6"/>
    <n v="164619.095"/>
    <n v="0"/>
    <n v="164619.095"/>
    <x v="0"/>
    <n v="164619.095"/>
    <n v="2877.8783370000001"/>
    <n v="19241.262300999999"/>
    <m/>
  </r>
  <r>
    <x v="0"/>
    <x v="0"/>
    <x v="12"/>
    <x v="0"/>
    <x v="3"/>
    <x v="0"/>
    <x v="1"/>
    <x v="7"/>
    <x v="7"/>
    <x v="7"/>
    <n v="148580.726"/>
    <n v="0"/>
    <n v="148580.726"/>
    <x v="0"/>
    <n v="148580.726"/>
    <n v="1591.9606739999999"/>
    <n v="11674.708674"/>
    <m/>
  </r>
  <r>
    <x v="0"/>
    <x v="0"/>
    <x v="12"/>
    <x v="0"/>
    <x v="3"/>
    <x v="0"/>
    <x v="1"/>
    <x v="7"/>
    <x v="11"/>
    <x v="11"/>
    <n v="16038.369000000001"/>
    <n v="0"/>
    <n v="16038.369000000001"/>
    <x v="0"/>
    <n v="16038.369000000001"/>
    <n v="1285.9176629999999"/>
    <n v="7566.5536270000002"/>
    <m/>
  </r>
  <r>
    <x v="0"/>
    <x v="0"/>
    <x v="12"/>
    <x v="0"/>
    <x v="3"/>
    <x v="0"/>
    <x v="1"/>
    <x v="7"/>
    <x v="14"/>
    <x v="13"/>
    <n v="197096.35"/>
    <n v="0"/>
    <n v="197096.35"/>
    <x v="0"/>
    <n v="197096.35"/>
    <n v="8592.8293830000002"/>
    <n v="26478.267997999999"/>
    <m/>
  </r>
  <r>
    <x v="0"/>
    <x v="0"/>
    <x v="12"/>
    <x v="0"/>
    <x v="4"/>
    <x v="0"/>
    <x v="1"/>
    <x v="7"/>
    <x v="0"/>
    <x v="0"/>
    <n v="32477.255000000001"/>
    <n v="0"/>
    <n v="32477.255000000001"/>
    <x v="0"/>
    <n v="32477.255000000001"/>
    <n v="7285.4642489999997"/>
    <n v="8884.6808849999998"/>
    <m/>
  </r>
  <r>
    <x v="0"/>
    <x v="0"/>
    <x v="12"/>
    <x v="0"/>
    <x v="4"/>
    <x v="0"/>
    <x v="1"/>
    <x v="7"/>
    <x v="1"/>
    <x v="1"/>
    <n v="23571.222000000002"/>
    <n v="0"/>
    <n v="23571.222000000002"/>
    <x v="0"/>
    <n v="23571.222000000002"/>
    <n v="6950.9172639999997"/>
    <n v="7254.6149880000003"/>
    <m/>
  </r>
  <r>
    <x v="0"/>
    <x v="0"/>
    <x v="12"/>
    <x v="0"/>
    <x v="4"/>
    <x v="0"/>
    <x v="1"/>
    <x v="7"/>
    <x v="2"/>
    <x v="2"/>
    <n v="8905.2330000000002"/>
    <n v="0"/>
    <n v="8905.2330000000002"/>
    <x v="0"/>
    <n v="8905.2330000000002"/>
    <n v="334.34698500000002"/>
    <n v="1629.8658969999999"/>
    <m/>
  </r>
  <r>
    <x v="0"/>
    <x v="0"/>
    <x v="12"/>
    <x v="0"/>
    <x v="4"/>
    <x v="0"/>
    <x v="1"/>
    <x v="7"/>
    <x v="16"/>
    <x v="15"/>
    <n v="0.8"/>
    <n v="0"/>
    <n v="0.8"/>
    <x v="0"/>
    <n v="0.8"/>
    <n v="0.2"/>
    <n v="0.2"/>
    <m/>
  </r>
  <r>
    <x v="0"/>
    <x v="0"/>
    <x v="12"/>
    <x v="0"/>
    <x v="4"/>
    <x v="0"/>
    <x v="1"/>
    <x v="7"/>
    <x v="4"/>
    <x v="4"/>
    <n v="164619.095"/>
    <n v="0"/>
    <n v="164619.095"/>
    <x v="0"/>
    <n v="164619.095"/>
    <n v="4430.52369"/>
    <n v="20057.604397999999"/>
    <m/>
  </r>
  <r>
    <x v="0"/>
    <x v="0"/>
    <x v="12"/>
    <x v="0"/>
    <x v="4"/>
    <x v="0"/>
    <x v="1"/>
    <x v="7"/>
    <x v="5"/>
    <x v="5"/>
    <n v="164619.095"/>
    <n v="0"/>
    <n v="164619.095"/>
    <x v="0"/>
    <n v="164619.095"/>
    <n v="4430.52369"/>
    <n v="20057.604397999999"/>
    <m/>
  </r>
  <r>
    <x v="0"/>
    <x v="0"/>
    <x v="12"/>
    <x v="0"/>
    <x v="4"/>
    <x v="0"/>
    <x v="1"/>
    <x v="7"/>
    <x v="6"/>
    <x v="6"/>
    <n v="164619.095"/>
    <n v="0"/>
    <n v="164619.095"/>
    <x v="0"/>
    <n v="164619.095"/>
    <n v="4430.52369"/>
    <n v="20057.604397999999"/>
    <m/>
  </r>
  <r>
    <x v="0"/>
    <x v="0"/>
    <x v="12"/>
    <x v="0"/>
    <x v="4"/>
    <x v="0"/>
    <x v="1"/>
    <x v="7"/>
    <x v="7"/>
    <x v="7"/>
    <n v="148580.726"/>
    <n v="0"/>
    <n v="148580.726"/>
    <x v="0"/>
    <n v="148580.726"/>
    <n v="2469.894444"/>
    <n v="12302.024008"/>
    <m/>
  </r>
  <r>
    <x v="0"/>
    <x v="0"/>
    <x v="12"/>
    <x v="0"/>
    <x v="4"/>
    <x v="0"/>
    <x v="1"/>
    <x v="7"/>
    <x v="11"/>
    <x v="11"/>
    <n v="16038.369000000001"/>
    <n v="0"/>
    <n v="16038.369000000001"/>
    <x v="0"/>
    <n v="16038.369000000001"/>
    <n v="1960.629246"/>
    <n v="7755.5803900000001"/>
    <m/>
  </r>
  <r>
    <x v="0"/>
    <x v="0"/>
    <x v="12"/>
    <x v="0"/>
    <x v="4"/>
    <x v="0"/>
    <x v="1"/>
    <x v="7"/>
    <x v="14"/>
    <x v="13"/>
    <n v="197096.35"/>
    <n v="0"/>
    <n v="197096.35"/>
    <x v="0"/>
    <n v="197096.35"/>
    <n v="11715.987939000001"/>
    <n v="28942.285283000001"/>
    <m/>
  </r>
  <r>
    <x v="0"/>
    <x v="0"/>
    <x v="12"/>
    <x v="0"/>
    <x v="5"/>
    <x v="2"/>
    <x v="1"/>
    <x v="7"/>
    <x v="0"/>
    <x v="0"/>
    <n v="32477.255000000001"/>
    <n v="0"/>
    <n v="32477.255000000001"/>
    <x v="0"/>
    <n v="32477.255000000001"/>
    <n v="10307.854909"/>
    <n v="12080.44904"/>
    <m/>
  </r>
  <r>
    <x v="0"/>
    <x v="0"/>
    <x v="12"/>
    <x v="0"/>
    <x v="5"/>
    <x v="2"/>
    <x v="1"/>
    <x v="7"/>
    <x v="1"/>
    <x v="1"/>
    <n v="23571.222000000002"/>
    <n v="0"/>
    <n v="23571.222000000002"/>
    <x v="0"/>
    <n v="23571.222000000002"/>
    <n v="9690.169887"/>
    <n v="9990.3169510000007"/>
    <m/>
  </r>
  <r>
    <x v="0"/>
    <x v="0"/>
    <x v="12"/>
    <x v="0"/>
    <x v="5"/>
    <x v="2"/>
    <x v="1"/>
    <x v="7"/>
    <x v="2"/>
    <x v="2"/>
    <n v="8905.2330000000002"/>
    <n v="0"/>
    <n v="8905.2330000000002"/>
    <x v="0"/>
    <n v="8905.2330000000002"/>
    <n v="617.48502199999996"/>
    <n v="2089.9320889999999"/>
    <m/>
  </r>
  <r>
    <x v="0"/>
    <x v="0"/>
    <x v="12"/>
    <x v="0"/>
    <x v="5"/>
    <x v="2"/>
    <x v="1"/>
    <x v="7"/>
    <x v="16"/>
    <x v="15"/>
    <n v="0.8"/>
    <n v="0"/>
    <n v="0.8"/>
    <x v="0"/>
    <n v="0.8"/>
    <n v="0.2"/>
    <n v="0.2"/>
    <m/>
  </r>
  <r>
    <x v="0"/>
    <x v="0"/>
    <x v="12"/>
    <x v="0"/>
    <x v="5"/>
    <x v="2"/>
    <x v="1"/>
    <x v="7"/>
    <x v="4"/>
    <x v="4"/>
    <n v="164619.095"/>
    <n v="0"/>
    <n v="164619.095"/>
    <x v="0"/>
    <n v="164619.095"/>
    <n v="6540.4107039999999"/>
    <n v="28320.846121999999"/>
    <m/>
  </r>
  <r>
    <x v="0"/>
    <x v="0"/>
    <x v="12"/>
    <x v="0"/>
    <x v="5"/>
    <x v="2"/>
    <x v="1"/>
    <x v="7"/>
    <x v="5"/>
    <x v="5"/>
    <n v="164619.095"/>
    <n v="0"/>
    <n v="164619.095"/>
    <x v="0"/>
    <n v="164619.095"/>
    <n v="6540.4107039999999"/>
    <n v="28320.846121999999"/>
    <m/>
  </r>
  <r>
    <x v="0"/>
    <x v="0"/>
    <x v="12"/>
    <x v="0"/>
    <x v="5"/>
    <x v="2"/>
    <x v="1"/>
    <x v="7"/>
    <x v="6"/>
    <x v="6"/>
    <n v="164619.095"/>
    <n v="0"/>
    <n v="164619.095"/>
    <x v="0"/>
    <n v="164619.095"/>
    <n v="6540.4107039999999"/>
    <n v="28320.846121999999"/>
    <m/>
  </r>
  <r>
    <x v="0"/>
    <x v="0"/>
    <x v="12"/>
    <x v="0"/>
    <x v="5"/>
    <x v="2"/>
    <x v="1"/>
    <x v="7"/>
    <x v="7"/>
    <x v="7"/>
    <n v="148580.726"/>
    <n v="0"/>
    <n v="148580.726"/>
    <x v="0"/>
    <n v="148580.726"/>
    <n v="3583.8265609999999"/>
    <n v="20204.679013000001"/>
    <m/>
  </r>
  <r>
    <x v="0"/>
    <x v="0"/>
    <x v="12"/>
    <x v="0"/>
    <x v="5"/>
    <x v="2"/>
    <x v="1"/>
    <x v="7"/>
    <x v="11"/>
    <x v="11"/>
    <n v="16038.369000000001"/>
    <n v="0"/>
    <n v="16038.369000000001"/>
    <x v="0"/>
    <n v="16038.369000000001"/>
    <n v="2956.584143"/>
    <n v="8116.167109"/>
    <m/>
  </r>
  <r>
    <x v="0"/>
    <x v="0"/>
    <x v="12"/>
    <x v="0"/>
    <x v="5"/>
    <x v="2"/>
    <x v="1"/>
    <x v="7"/>
    <x v="14"/>
    <x v="13"/>
    <n v="197096.35"/>
    <n v="0"/>
    <n v="197096.35"/>
    <x v="0"/>
    <n v="197096.35"/>
    <n v="16848.265613"/>
    <n v="40401.295162000002"/>
    <m/>
  </r>
  <r>
    <x v="0"/>
    <x v="0"/>
    <x v="12"/>
    <x v="0"/>
    <x v="6"/>
    <x v="0"/>
    <x v="1"/>
    <x v="7"/>
    <x v="0"/>
    <x v="0"/>
    <n v="32477.255000000001"/>
    <n v="0"/>
    <n v="32477.255000000001"/>
    <x v="0"/>
    <n v="32477.255000000001"/>
    <n v="12222.156590000001"/>
    <n v="13737.297757"/>
    <m/>
  </r>
  <r>
    <x v="0"/>
    <x v="0"/>
    <x v="12"/>
    <x v="0"/>
    <x v="6"/>
    <x v="0"/>
    <x v="1"/>
    <x v="7"/>
    <x v="1"/>
    <x v="1"/>
    <n v="23571.222000000002"/>
    <n v="0"/>
    <n v="23571.222000000002"/>
    <x v="0"/>
    <n v="23571.222000000002"/>
    <n v="11270.559815000001"/>
    <n v="11598.212036999999"/>
    <m/>
  </r>
  <r>
    <x v="0"/>
    <x v="0"/>
    <x v="12"/>
    <x v="0"/>
    <x v="6"/>
    <x v="0"/>
    <x v="1"/>
    <x v="7"/>
    <x v="2"/>
    <x v="2"/>
    <n v="8905.2330000000002"/>
    <n v="0"/>
    <n v="8905.2330000000002"/>
    <x v="0"/>
    <n v="8905.2330000000002"/>
    <n v="951.39677500000005"/>
    <n v="2138.8857200000002"/>
    <m/>
  </r>
  <r>
    <x v="0"/>
    <x v="0"/>
    <x v="12"/>
    <x v="0"/>
    <x v="6"/>
    <x v="0"/>
    <x v="1"/>
    <x v="7"/>
    <x v="16"/>
    <x v="15"/>
    <n v="0.8"/>
    <n v="0"/>
    <n v="0.8"/>
    <x v="0"/>
    <n v="0.8"/>
    <n v="0.2"/>
    <n v="0.2"/>
    <m/>
  </r>
  <r>
    <x v="0"/>
    <x v="0"/>
    <x v="12"/>
    <x v="0"/>
    <x v="6"/>
    <x v="0"/>
    <x v="1"/>
    <x v="7"/>
    <x v="4"/>
    <x v="4"/>
    <n v="164619.095"/>
    <n v="0"/>
    <n v="164619.095"/>
    <x v="0"/>
    <n v="164619.095"/>
    <n v="20185.557535"/>
    <n v="52126.815371999997"/>
    <m/>
  </r>
  <r>
    <x v="0"/>
    <x v="0"/>
    <x v="12"/>
    <x v="0"/>
    <x v="6"/>
    <x v="0"/>
    <x v="1"/>
    <x v="7"/>
    <x v="5"/>
    <x v="5"/>
    <n v="164619.095"/>
    <n v="0"/>
    <n v="164619.095"/>
    <x v="0"/>
    <n v="164619.095"/>
    <n v="20185.557535"/>
    <n v="52126.815371999997"/>
    <m/>
  </r>
  <r>
    <x v="0"/>
    <x v="0"/>
    <x v="12"/>
    <x v="0"/>
    <x v="6"/>
    <x v="0"/>
    <x v="1"/>
    <x v="7"/>
    <x v="6"/>
    <x v="6"/>
    <n v="164619.095"/>
    <n v="0"/>
    <n v="164619.095"/>
    <x v="0"/>
    <n v="164619.095"/>
    <n v="20185.557535"/>
    <n v="52126.815371999997"/>
    <m/>
  </r>
  <r>
    <x v="0"/>
    <x v="0"/>
    <x v="12"/>
    <x v="0"/>
    <x v="6"/>
    <x v="0"/>
    <x v="1"/>
    <x v="7"/>
    <x v="7"/>
    <x v="7"/>
    <n v="148580.726"/>
    <n v="0"/>
    <n v="148580.726"/>
    <x v="0"/>
    <n v="148580.726"/>
    <n v="15943.220799999999"/>
    <n v="42671.075445000002"/>
    <m/>
  </r>
  <r>
    <x v="0"/>
    <x v="0"/>
    <x v="12"/>
    <x v="0"/>
    <x v="6"/>
    <x v="0"/>
    <x v="1"/>
    <x v="7"/>
    <x v="11"/>
    <x v="11"/>
    <n v="16038.369000000001"/>
    <n v="0"/>
    <n v="16038.369000000001"/>
    <x v="0"/>
    <n v="16038.369000000001"/>
    <n v="4242.3367349999999"/>
    <n v="9455.7399270000005"/>
    <m/>
  </r>
  <r>
    <x v="0"/>
    <x v="0"/>
    <x v="12"/>
    <x v="0"/>
    <x v="6"/>
    <x v="0"/>
    <x v="1"/>
    <x v="7"/>
    <x v="14"/>
    <x v="13"/>
    <n v="197096.35"/>
    <n v="0"/>
    <n v="197096.35"/>
    <x v="0"/>
    <n v="197096.35"/>
    <n v="32407.714124999999"/>
    <n v="65864.113129000005"/>
    <m/>
  </r>
  <r>
    <x v="0"/>
    <x v="0"/>
    <x v="12"/>
    <x v="0"/>
    <x v="7"/>
    <x v="0"/>
    <x v="1"/>
    <x v="7"/>
    <x v="0"/>
    <x v="0"/>
    <n v="32477.255000000001"/>
    <n v="-4826.0710570000001"/>
    <n v="27651.183943"/>
    <x v="0"/>
    <n v="27651.183943"/>
    <n v="13790.661040999999"/>
    <n v="15361.521177000001"/>
    <m/>
  </r>
  <r>
    <x v="0"/>
    <x v="0"/>
    <x v="12"/>
    <x v="0"/>
    <x v="7"/>
    <x v="0"/>
    <x v="1"/>
    <x v="7"/>
    <x v="1"/>
    <x v="1"/>
    <n v="23571.222000000002"/>
    <n v="0"/>
    <n v="23571.222000000002"/>
    <x v="0"/>
    <n v="23571.222000000002"/>
    <n v="12696.205914"/>
    <n v="12993.758403"/>
    <m/>
  </r>
  <r>
    <x v="0"/>
    <x v="0"/>
    <x v="12"/>
    <x v="0"/>
    <x v="7"/>
    <x v="0"/>
    <x v="1"/>
    <x v="7"/>
    <x v="2"/>
    <x v="2"/>
    <n v="8905.2330000000002"/>
    <n v="-4826.0710570000001"/>
    <n v="4079.1619430000001"/>
    <x v="0"/>
    <n v="4079.1619430000001"/>
    <n v="1094.2551269999999"/>
    <n v="2367.562774"/>
    <m/>
  </r>
  <r>
    <x v="0"/>
    <x v="0"/>
    <x v="12"/>
    <x v="0"/>
    <x v="7"/>
    <x v="0"/>
    <x v="1"/>
    <x v="7"/>
    <x v="16"/>
    <x v="15"/>
    <n v="0.8"/>
    <n v="0"/>
    <n v="0.8"/>
    <x v="0"/>
    <n v="0.8"/>
    <n v="0.2"/>
    <n v="0.2"/>
    <m/>
  </r>
  <r>
    <x v="0"/>
    <x v="0"/>
    <x v="12"/>
    <x v="0"/>
    <x v="7"/>
    <x v="0"/>
    <x v="1"/>
    <x v="7"/>
    <x v="4"/>
    <x v="4"/>
    <n v="164619.095"/>
    <n v="0"/>
    <n v="164619.095"/>
    <x v="0"/>
    <n v="164619.095"/>
    <n v="26830.973945000002"/>
    <n v="74244.221982999996"/>
    <m/>
  </r>
  <r>
    <x v="0"/>
    <x v="0"/>
    <x v="12"/>
    <x v="0"/>
    <x v="7"/>
    <x v="0"/>
    <x v="1"/>
    <x v="7"/>
    <x v="5"/>
    <x v="5"/>
    <n v="164619.095"/>
    <n v="0"/>
    <n v="164619.095"/>
    <x v="0"/>
    <n v="164619.095"/>
    <n v="26830.973945000002"/>
    <n v="74244.221982999996"/>
    <m/>
  </r>
  <r>
    <x v="0"/>
    <x v="0"/>
    <x v="12"/>
    <x v="0"/>
    <x v="7"/>
    <x v="0"/>
    <x v="1"/>
    <x v="7"/>
    <x v="6"/>
    <x v="6"/>
    <n v="164619.095"/>
    <n v="0"/>
    <n v="164619.095"/>
    <x v="0"/>
    <n v="164619.095"/>
    <n v="26830.973945000002"/>
    <n v="74244.221982999996"/>
    <m/>
  </r>
  <r>
    <x v="0"/>
    <x v="0"/>
    <x v="12"/>
    <x v="0"/>
    <x v="7"/>
    <x v="0"/>
    <x v="1"/>
    <x v="7"/>
    <x v="7"/>
    <x v="7"/>
    <n v="148580.726"/>
    <n v="0"/>
    <n v="148580.726"/>
    <x v="0"/>
    <n v="148580.726"/>
    <n v="21801.443777"/>
    <n v="64074.794103"/>
    <m/>
  </r>
  <r>
    <x v="0"/>
    <x v="0"/>
    <x v="12"/>
    <x v="0"/>
    <x v="7"/>
    <x v="0"/>
    <x v="1"/>
    <x v="7"/>
    <x v="11"/>
    <x v="11"/>
    <n v="16038.369000000001"/>
    <n v="0"/>
    <n v="16038.369000000001"/>
    <x v="0"/>
    <n v="16038.369000000001"/>
    <n v="5029.5301680000002"/>
    <n v="10169.427879999999"/>
    <m/>
  </r>
  <r>
    <x v="0"/>
    <x v="0"/>
    <x v="12"/>
    <x v="0"/>
    <x v="7"/>
    <x v="0"/>
    <x v="1"/>
    <x v="7"/>
    <x v="14"/>
    <x v="13"/>
    <n v="197096.35"/>
    <n v="-4826.0710570000001"/>
    <n v="192270.27894300001"/>
    <x v="0"/>
    <n v="192270.27894300001"/>
    <n v="40621.634985999997"/>
    <n v="89605.743159999998"/>
    <m/>
  </r>
  <r>
    <x v="0"/>
    <x v="0"/>
    <x v="13"/>
    <x v="0"/>
    <x v="0"/>
    <x v="0"/>
    <x v="1"/>
    <x v="8"/>
    <x v="0"/>
    <x v="0"/>
    <n v="21194.508999999998"/>
    <n v="0"/>
    <n v="21194.508999999998"/>
    <x v="0"/>
    <n v="21194.508999999998"/>
    <n v="825.543676"/>
    <n v="961.03331800000001"/>
    <m/>
  </r>
  <r>
    <x v="0"/>
    <x v="0"/>
    <x v="13"/>
    <x v="0"/>
    <x v="0"/>
    <x v="0"/>
    <x v="1"/>
    <x v="8"/>
    <x v="1"/>
    <x v="1"/>
    <n v="15494.224"/>
    <n v="0"/>
    <n v="15494.224"/>
    <x v="0"/>
    <n v="15494.224"/>
    <n v="738.94730700000002"/>
    <n v="805.95480699999996"/>
    <m/>
  </r>
  <r>
    <x v="0"/>
    <x v="0"/>
    <x v="13"/>
    <x v="0"/>
    <x v="0"/>
    <x v="0"/>
    <x v="1"/>
    <x v="8"/>
    <x v="2"/>
    <x v="2"/>
    <n v="5700"/>
    <n v="0"/>
    <n v="5700"/>
    <x v="0"/>
    <n v="5700"/>
    <n v="86.596368999999996"/>
    <n v="155.07851099999999"/>
    <m/>
  </r>
  <r>
    <x v="0"/>
    <x v="0"/>
    <x v="13"/>
    <x v="0"/>
    <x v="0"/>
    <x v="0"/>
    <x v="1"/>
    <x v="8"/>
    <x v="16"/>
    <x v="15"/>
    <n v="0.28499999999999998"/>
    <n v="0"/>
    <n v="0.28499999999999998"/>
    <x v="0"/>
    <n v="0.28499999999999998"/>
    <n v="0"/>
    <n v="0"/>
    <m/>
  </r>
  <r>
    <x v="0"/>
    <x v="0"/>
    <x v="13"/>
    <x v="0"/>
    <x v="0"/>
    <x v="0"/>
    <x v="1"/>
    <x v="8"/>
    <x v="4"/>
    <x v="4"/>
    <n v="331816.15299999999"/>
    <n v="0"/>
    <n v="331816.15299999999"/>
    <x v="0"/>
    <n v="331816.15299999999"/>
    <n v="0"/>
    <n v="11505.782740000001"/>
    <m/>
  </r>
  <r>
    <x v="0"/>
    <x v="0"/>
    <x v="13"/>
    <x v="0"/>
    <x v="0"/>
    <x v="0"/>
    <x v="1"/>
    <x v="8"/>
    <x v="5"/>
    <x v="5"/>
    <n v="152661"/>
    <n v="0"/>
    <n v="152661"/>
    <x v="0"/>
    <n v="152661"/>
    <n v="0"/>
    <n v="11505.782740000001"/>
    <m/>
  </r>
  <r>
    <x v="0"/>
    <x v="0"/>
    <x v="13"/>
    <x v="0"/>
    <x v="0"/>
    <x v="0"/>
    <x v="1"/>
    <x v="8"/>
    <x v="6"/>
    <x v="6"/>
    <n v="152661"/>
    <n v="0"/>
    <n v="152661"/>
    <x v="0"/>
    <n v="152661"/>
    <n v="0"/>
    <n v="11505.782740000001"/>
    <m/>
  </r>
  <r>
    <x v="0"/>
    <x v="0"/>
    <x v="13"/>
    <x v="0"/>
    <x v="0"/>
    <x v="0"/>
    <x v="1"/>
    <x v="8"/>
    <x v="7"/>
    <x v="7"/>
    <n v="114817.60000000001"/>
    <n v="0"/>
    <n v="114817.60000000001"/>
    <x v="0"/>
    <n v="114817.60000000001"/>
    <n v="0"/>
    <n v="6036.8730530000003"/>
    <m/>
  </r>
  <r>
    <x v="0"/>
    <x v="0"/>
    <x v="13"/>
    <x v="0"/>
    <x v="0"/>
    <x v="0"/>
    <x v="1"/>
    <x v="8"/>
    <x v="8"/>
    <x v="8"/>
    <n v="9734.89"/>
    <n v="0"/>
    <n v="9734.89"/>
    <x v="0"/>
    <n v="9734.89"/>
    <n v="0"/>
    <n v="2001.4549999999999"/>
    <m/>
  </r>
  <r>
    <x v="0"/>
    <x v="0"/>
    <x v="13"/>
    <x v="0"/>
    <x v="0"/>
    <x v="0"/>
    <x v="1"/>
    <x v="8"/>
    <x v="9"/>
    <x v="9"/>
    <n v="8140.85"/>
    <n v="0"/>
    <n v="8140.85"/>
    <x v="0"/>
    <n v="8140.85"/>
    <n v="0"/>
    <n v="558.63"/>
    <m/>
  </r>
  <r>
    <x v="0"/>
    <x v="0"/>
    <x v="13"/>
    <x v="0"/>
    <x v="0"/>
    <x v="0"/>
    <x v="1"/>
    <x v="8"/>
    <x v="11"/>
    <x v="11"/>
    <n v="19967.66"/>
    <n v="0"/>
    <n v="19967.66"/>
    <x v="0"/>
    <n v="19967.66"/>
    <n v="0"/>
    <n v="2908.8246869999998"/>
    <m/>
  </r>
  <r>
    <x v="0"/>
    <x v="0"/>
    <x v="13"/>
    <x v="0"/>
    <x v="0"/>
    <x v="0"/>
    <x v="1"/>
    <x v="8"/>
    <x v="26"/>
    <x v="25"/>
    <n v="179155.15299999999"/>
    <n v="0"/>
    <n v="179155.15299999999"/>
    <x v="0"/>
    <n v="179155.15299999999"/>
    <n v="0"/>
    <n v="0"/>
    <m/>
  </r>
  <r>
    <x v="0"/>
    <x v="0"/>
    <x v="13"/>
    <x v="0"/>
    <x v="0"/>
    <x v="0"/>
    <x v="1"/>
    <x v="8"/>
    <x v="14"/>
    <x v="13"/>
    <n v="353010.66200000001"/>
    <n v="0"/>
    <n v="353010.66200000001"/>
    <x v="0"/>
    <n v="353010.66200000001"/>
    <n v="825.543676"/>
    <n v="12466.816058"/>
    <m/>
  </r>
  <r>
    <x v="0"/>
    <x v="0"/>
    <x v="13"/>
    <x v="0"/>
    <x v="1"/>
    <x v="0"/>
    <x v="1"/>
    <x v="8"/>
    <x v="0"/>
    <x v="0"/>
    <n v="21194.508999999998"/>
    <n v="0"/>
    <n v="21194.508999999998"/>
    <x v="0"/>
    <n v="21194.508999999998"/>
    <n v="2504.9831749999998"/>
    <n v="3427.4377039999999"/>
    <m/>
  </r>
  <r>
    <x v="0"/>
    <x v="0"/>
    <x v="13"/>
    <x v="0"/>
    <x v="1"/>
    <x v="0"/>
    <x v="1"/>
    <x v="8"/>
    <x v="1"/>
    <x v="1"/>
    <n v="15494.224"/>
    <n v="0"/>
    <n v="15494.224"/>
    <x v="0"/>
    <n v="15494.224"/>
    <n v="2154.1574019999998"/>
    <n v="2218.6744979999999"/>
    <m/>
  </r>
  <r>
    <x v="0"/>
    <x v="0"/>
    <x v="13"/>
    <x v="0"/>
    <x v="1"/>
    <x v="0"/>
    <x v="1"/>
    <x v="8"/>
    <x v="2"/>
    <x v="2"/>
    <n v="5700"/>
    <n v="0"/>
    <n v="5700"/>
    <x v="0"/>
    <n v="5700"/>
    <n v="350.82577300000003"/>
    <n v="1208.7632060000001"/>
    <m/>
  </r>
  <r>
    <x v="0"/>
    <x v="0"/>
    <x v="13"/>
    <x v="0"/>
    <x v="1"/>
    <x v="0"/>
    <x v="1"/>
    <x v="8"/>
    <x v="16"/>
    <x v="15"/>
    <n v="0.28499999999999998"/>
    <n v="0"/>
    <n v="0.28499999999999998"/>
    <x v="0"/>
    <n v="0.28499999999999998"/>
    <n v="0"/>
    <n v="0"/>
    <m/>
  </r>
  <r>
    <x v="0"/>
    <x v="0"/>
    <x v="13"/>
    <x v="0"/>
    <x v="1"/>
    <x v="0"/>
    <x v="1"/>
    <x v="8"/>
    <x v="4"/>
    <x v="4"/>
    <n v="331816.15299999999"/>
    <n v="0"/>
    <n v="331816.15299999999"/>
    <x v="0"/>
    <n v="331816.15299999999"/>
    <n v="457.34630700000002"/>
    <n v="20553.994691"/>
    <m/>
  </r>
  <r>
    <x v="0"/>
    <x v="0"/>
    <x v="13"/>
    <x v="0"/>
    <x v="1"/>
    <x v="0"/>
    <x v="1"/>
    <x v="8"/>
    <x v="5"/>
    <x v="5"/>
    <n v="152661"/>
    <n v="0"/>
    <n v="152661"/>
    <x v="0"/>
    <n v="152661"/>
    <n v="457.34630700000002"/>
    <n v="20553.994691"/>
    <m/>
  </r>
  <r>
    <x v="0"/>
    <x v="0"/>
    <x v="13"/>
    <x v="0"/>
    <x v="1"/>
    <x v="0"/>
    <x v="1"/>
    <x v="8"/>
    <x v="6"/>
    <x v="6"/>
    <n v="152661"/>
    <n v="0"/>
    <n v="152661"/>
    <x v="0"/>
    <n v="152661"/>
    <n v="457.34630700000002"/>
    <n v="20553.994691"/>
    <m/>
  </r>
  <r>
    <x v="0"/>
    <x v="0"/>
    <x v="13"/>
    <x v="0"/>
    <x v="1"/>
    <x v="0"/>
    <x v="1"/>
    <x v="8"/>
    <x v="7"/>
    <x v="7"/>
    <n v="114817.60000000001"/>
    <n v="0"/>
    <n v="114817.60000000001"/>
    <x v="0"/>
    <n v="114817.60000000001"/>
    <n v="302.28810099999998"/>
    <n v="9733.7871859999996"/>
    <m/>
  </r>
  <r>
    <x v="0"/>
    <x v="0"/>
    <x v="13"/>
    <x v="0"/>
    <x v="1"/>
    <x v="0"/>
    <x v="1"/>
    <x v="8"/>
    <x v="8"/>
    <x v="8"/>
    <n v="9734.89"/>
    <n v="0"/>
    <n v="9734.89"/>
    <x v="0"/>
    <n v="9734.89"/>
    <n v="60.540667999999997"/>
    <n v="2130.8649999999998"/>
    <m/>
  </r>
  <r>
    <x v="0"/>
    <x v="0"/>
    <x v="13"/>
    <x v="0"/>
    <x v="1"/>
    <x v="0"/>
    <x v="1"/>
    <x v="8"/>
    <x v="9"/>
    <x v="9"/>
    <n v="8140.85"/>
    <n v="0"/>
    <n v="8140.85"/>
    <x v="0"/>
    <n v="8140.85"/>
    <n v="5.64"/>
    <n v="2232.0225"/>
    <m/>
  </r>
  <r>
    <x v="0"/>
    <x v="0"/>
    <x v="13"/>
    <x v="0"/>
    <x v="1"/>
    <x v="0"/>
    <x v="1"/>
    <x v="8"/>
    <x v="11"/>
    <x v="11"/>
    <n v="19967.66"/>
    <n v="0"/>
    <n v="19967.66"/>
    <x v="0"/>
    <n v="19967.66"/>
    <n v="88.877538000000001"/>
    <n v="6457.3200049999996"/>
    <m/>
  </r>
  <r>
    <x v="0"/>
    <x v="0"/>
    <x v="13"/>
    <x v="0"/>
    <x v="1"/>
    <x v="0"/>
    <x v="1"/>
    <x v="8"/>
    <x v="26"/>
    <x v="25"/>
    <n v="179155.15299999999"/>
    <n v="0"/>
    <n v="179155.15299999999"/>
    <x v="0"/>
    <n v="179155.15299999999"/>
    <n v="0"/>
    <n v="0"/>
    <m/>
  </r>
  <r>
    <x v="0"/>
    <x v="0"/>
    <x v="13"/>
    <x v="0"/>
    <x v="1"/>
    <x v="0"/>
    <x v="1"/>
    <x v="8"/>
    <x v="14"/>
    <x v="13"/>
    <n v="353010.66200000001"/>
    <n v="0"/>
    <n v="353010.66200000001"/>
    <x v="0"/>
    <n v="353010.66200000001"/>
    <n v="2962.3294820000001"/>
    <n v="23981.432395"/>
    <m/>
  </r>
  <r>
    <x v="0"/>
    <x v="0"/>
    <x v="13"/>
    <x v="0"/>
    <x v="2"/>
    <x v="1"/>
    <x v="1"/>
    <x v="8"/>
    <x v="0"/>
    <x v="0"/>
    <n v="21194.508999999998"/>
    <n v="0"/>
    <n v="21194.508999999998"/>
    <x v="0"/>
    <n v="21194.508999999998"/>
    <n v="3837.8071559999998"/>
    <n v="4818.2045529999996"/>
    <m/>
  </r>
  <r>
    <x v="0"/>
    <x v="0"/>
    <x v="13"/>
    <x v="0"/>
    <x v="2"/>
    <x v="1"/>
    <x v="1"/>
    <x v="8"/>
    <x v="1"/>
    <x v="1"/>
    <n v="15494.224"/>
    <n v="0"/>
    <n v="15494.224"/>
    <x v="0"/>
    <n v="15494.224"/>
    <n v="3186.1117669999999"/>
    <n v="3267.2159390000002"/>
    <m/>
  </r>
  <r>
    <x v="0"/>
    <x v="0"/>
    <x v="13"/>
    <x v="0"/>
    <x v="2"/>
    <x v="1"/>
    <x v="1"/>
    <x v="8"/>
    <x v="2"/>
    <x v="2"/>
    <n v="5700"/>
    <n v="0"/>
    <n v="5700"/>
    <x v="0"/>
    <n v="5700"/>
    <n v="651.69538899999998"/>
    <n v="1550.9886140000001"/>
    <m/>
  </r>
  <r>
    <x v="0"/>
    <x v="0"/>
    <x v="13"/>
    <x v="0"/>
    <x v="2"/>
    <x v="1"/>
    <x v="1"/>
    <x v="8"/>
    <x v="16"/>
    <x v="15"/>
    <n v="0.28499999999999998"/>
    <n v="0"/>
    <n v="0.28499999999999998"/>
    <x v="0"/>
    <n v="0.28499999999999998"/>
    <n v="0"/>
    <n v="0"/>
    <m/>
  </r>
  <r>
    <x v="0"/>
    <x v="0"/>
    <x v="13"/>
    <x v="0"/>
    <x v="2"/>
    <x v="1"/>
    <x v="1"/>
    <x v="8"/>
    <x v="4"/>
    <x v="4"/>
    <n v="331816.15299999999"/>
    <n v="0"/>
    <n v="331816.15299999999"/>
    <x v="0"/>
    <n v="331816.15299999999"/>
    <n v="9077.4656400000003"/>
    <n v="40901.973793999998"/>
    <m/>
  </r>
  <r>
    <x v="0"/>
    <x v="0"/>
    <x v="13"/>
    <x v="0"/>
    <x v="2"/>
    <x v="1"/>
    <x v="1"/>
    <x v="8"/>
    <x v="5"/>
    <x v="5"/>
    <n v="152661"/>
    <n v="0"/>
    <n v="152661"/>
    <x v="0"/>
    <n v="152661"/>
    <n v="3056.3741129999999"/>
    <n v="34880.882267000001"/>
    <m/>
  </r>
  <r>
    <x v="0"/>
    <x v="0"/>
    <x v="13"/>
    <x v="0"/>
    <x v="2"/>
    <x v="1"/>
    <x v="1"/>
    <x v="8"/>
    <x v="6"/>
    <x v="6"/>
    <n v="152661"/>
    <n v="0"/>
    <n v="152661"/>
    <x v="0"/>
    <n v="152661"/>
    <n v="3056.3741129999999"/>
    <n v="34880.882267000001"/>
    <m/>
  </r>
  <r>
    <x v="0"/>
    <x v="0"/>
    <x v="13"/>
    <x v="0"/>
    <x v="2"/>
    <x v="1"/>
    <x v="1"/>
    <x v="8"/>
    <x v="7"/>
    <x v="7"/>
    <n v="114817.60000000001"/>
    <n v="0"/>
    <n v="114817.60000000001"/>
    <x v="0"/>
    <n v="114817.60000000001"/>
    <n v="2013.673513"/>
    <n v="16540.787678000001"/>
    <m/>
  </r>
  <r>
    <x v="0"/>
    <x v="0"/>
    <x v="13"/>
    <x v="0"/>
    <x v="2"/>
    <x v="1"/>
    <x v="1"/>
    <x v="8"/>
    <x v="8"/>
    <x v="8"/>
    <n v="9734.89"/>
    <n v="0"/>
    <n v="9734.89"/>
    <x v="0"/>
    <n v="9734.89"/>
    <n v="284.91200099999998"/>
    <n v="2781.297"/>
    <m/>
  </r>
  <r>
    <x v="0"/>
    <x v="0"/>
    <x v="13"/>
    <x v="0"/>
    <x v="2"/>
    <x v="1"/>
    <x v="1"/>
    <x v="8"/>
    <x v="9"/>
    <x v="9"/>
    <n v="8140.85"/>
    <n v="0"/>
    <n v="8140.85"/>
    <x v="0"/>
    <n v="8140.85"/>
    <n v="159.657332"/>
    <n v="4963.3675000000003"/>
    <m/>
  </r>
  <r>
    <x v="0"/>
    <x v="0"/>
    <x v="13"/>
    <x v="0"/>
    <x v="2"/>
    <x v="1"/>
    <x v="1"/>
    <x v="8"/>
    <x v="11"/>
    <x v="11"/>
    <n v="19967.66"/>
    <n v="0"/>
    <n v="19967.66"/>
    <x v="0"/>
    <n v="19967.66"/>
    <n v="598.13126699999998"/>
    <n v="10595.430088999999"/>
    <m/>
  </r>
  <r>
    <x v="0"/>
    <x v="0"/>
    <x v="13"/>
    <x v="0"/>
    <x v="2"/>
    <x v="1"/>
    <x v="1"/>
    <x v="8"/>
    <x v="26"/>
    <x v="25"/>
    <n v="179155.15299999999"/>
    <n v="0"/>
    <n v="179155.15299999999"/>
    <x v="0"/>
    <n v="179155.15299999999"/>
    <n v="6021.0915269999996"/>
    <n v="6021.0915269999996"/>
    <m/>
  </r>
  <r>
    <x v="0"/>
    <x v="0"/>
    <x v="13"/>
    <x v="0"/>
    <x v="2"/>
    <x v="1"/>
    <x v="1"/>
    <x v="8"/>
    <x v="14"/>
    <x v="13"/>
    <n v="353010.66200000001"/>
    <n v="0"/>
    <n v="353010.66200000001"/>
    <x v="0"/>
    <n v="353010.66200000001"/>
    <n v="12915.272795999999"/>
    <n v="45720.178347000001"/>
    <m/>
  </r>
  <r>
    <x v="0"/>
    <x v="0"/>
    <x v="13"/>
    <x v="0"/>
    <x v="3"/>
    <x v="0"/>
    <x v="1"/>
    <x v="8"/>
    <x v="0"/>
    <x v="0"/>
    <n v="21194.508999999998"/>
    <n v="0"/>
    <n v="21194.508999999998"/>
    <x v="0"/>
    <n v="21194.508999999998"/>
    <n v="5152.1432750000004"/>
    <n v="7640.5189680000003"/>
    <m/>
  </r>
  <r>
    <x v="0"/>
    <x v="0"/>
    <x v="13"/>
    <x v="0"/>
    <x v="3"/>
    <x v="0"/>
    <x v="1"/>
    <x v="8"/>
    <x v="1"/>
    <x v="1"/>
    <n v="15494.224"/>
    <n v="-0.39825700000000003"/>
    <n v="15493.825742999999"/>
    <x v="0"/>
    <n v="15493.825742999999"/>
    <n v="4185.3311100000001"/>
    <n v="4283.0673989999996"/>
    <m/>
  </r>
  <r>
    <x v="0"/>
    <x v="0"/>
    <x v="13"/>
    <x v="0"/>
    <x v="3"/>
    <x v="0"/>
    <x v="1"/>
    <x v="8"/>
    <x v="2"/>
    <x v="2"/>
    <n v="5700"/>
    <n v="0.37775700000000001"/>
    <n v="5700.3777570000002"/>
    <x v="0"/>
    <n v="5700.3777570000002"/>
    <n v="966.81216500000005"/>
    <n v="3357.4515689999998"/>
    <m/>
  </r>
  <r>
    <x v="0"/>
    <x v="0"/>
    <x v="13"/>
    <x v="0"/>
    <x v="3"/>
    <x v="0"/>
    <x v="1"/>
    <x v="8"/>
    <x v="16"/>
    <x v="15"/>
    <n v="0.28499999999999998"/>
    <n v="2.0500000000000001E-2"/>
    <n v="0.30549999999999999"/>
    <x v="0"/>
    <n v="0.30549999999999999"/>
    <n v="0"/>
    <n v="0"/>
    <m/>
  </r>
  <r>
    <x v="0"/>
    <x v="0"/>
    <x v="13"/>
    <x v="0"/>
    <x v="3"/>
    <x v="0"/>
    <x v="1"/>
    <x v="8"/>
    <x v="4"/>
    <x v="4"/>
    <n v="331816.15299999999"/>
    <n v="0"/>
    <n v="331816.15299999999"/>
    <x v="0"/>
    <n v="331816.15299999999"/>
    <n v="24266.609865999999"/>
    <n v="58681.052937"/>
    <m/>
  </r>
  <r>
    <x v="0"/>
    <x v="0"/>
    <x v="13"/>
    <x v="0"/>
    <x v="3"/>
    <x v="0"/>
    <x v="1"/>
    <x v="8"/>
    <x v="5"/>
    <x v="5"/>
    <n v="152661"/>
    <n v="0"/>
    <n v="152661"/>
    <x v="0"/>
    <n v="152661"/>
    <n v="5406.051719"/>
    <n v="39820.494789999997"/>
    <m/>
  </r>
  <r>
    <x v="0"/>
    <x v="0"/>
    <x v="13"/>
    <x v="0"/>
    <x v="3"/>
    <x v="0"/>
    <x v="1"/>
    <x v="8"/>
    <x v="6"/>
    <x v="6"/>
    <n v="152661"/>
    <n v="0"/>
    <n v="152661"/>
    <x v="0"/>
    <n v="152661"/>
    <n v="5406.051719"/>
    <n v="39820.494789999997"/>
    <m/>
  </r>
  <r>
    <x v="0"/>
    <x v="0"/>
    <x v="13"/>
    <x v="0"/>
    <x v="3"/>
    <x v="0"/>
    <x v="1"/>
    <x v="8"/>
    <x v="7"/>
    <x v="7"/>
    <n v="114817.60000000001"/>
    <n v="285.82499999999999"/>
    <n v="115103.425"/>
    <x v="0"/>
    <n v="115103.425"/>
    <n v="3105.0669520000001"/>
    <n v="18904.331314999999"/>
    <m/>
  </r>
  <r>
    <x v="0"/>
    <x v="0"/>
    <x v="13"/>
    <x v="0"/>
    <x v="3"/>
    <x v="0"/>
    <x v="1"/>
    <x v="8"/>
    <x v="8"/>
    <x v="8"/>
    <n v="9734.89"/>
    <n v="83.85"/>
    <n v="9818.74"/>
    <x v="0"/>
    <n v="9818.74"/>
    <n v="519.33333400000004"/>
    <n v="3010.9769999999999"/>
    <m/>
  </r>
  <r>
    <x v="0"/>
    <x v="0"/>
    <x v="13"/>
    <x v="0"/>
    <x v="3"/>
    <x v="0"/>
    <x v="1"/>
    <x v="8"/>
    <x v="9"/>
    <x v="9"/>
    <n v="8140.85"/>
    <n v="1000"/>
    <n v="9140.85"/>
    <x v="0"/>
    <n v="9140.85"/>
    <n v="413.86582600000003"/>
    <n v="5552.2809939999997"/>
    <m/>
  </r>
  <r>
    <x v="0"/>
    <x v="0"/>
    <x v="13"/>
    <x v="0"/>
    <x v="3"/>
    <x v="0"/>
    <x v="1"/>
    <x v="8"/>
    <x v="11"/>
    <x v="11"/>
    <n v="19967.66"/>
    <n v="-1369.675"/>
    <n v="18597.985000000001"/>
    <x v="0"/>
    <n v="18597.985000000001"/>
    <n v="1367.785607"/>
    <n v="12352.905481"/>
    <m/>
  </r>
  <r>
    <x v="0"/>
    <x v="0"/>
    <x v="13"/>
    <x v="0"/>
    <x v="3"/>
    <x v="0"/>
    <x v="1"/>
    <x v="8"/>
    <x v="26"/>
    <x v="25"/>
    <n v="179155.15299999999"/>
    <n v="0"/>
    <n v="179155.15299999999"/>
    <x v="0"/>
    <n v="179155.15299999999"/>
    <n v="18860.558147"/>
    <n v="18860.558147"/>
    <m/>
  </r>
  <r>
    <x v="0"/>
    <x v="0"/>
    <x v="13"/>
    <x v="0"/>
    <x v="3"/>
    <x v="0"/>
    <x v="1"/>
    <x v="8"/>
    <x v="14"/>
    <x v="13"/>
    <n v="353010.66200000001"/>
    <n v="0"/>
    <n v="353010.66200000001"/>
    <x v="0"/>
    <n v="353010.66200000001"/>
    <n v="29418.753141000001"/>
    <n v="66321.571905000004"/>
    <m/>
  </r>
  <r>
    <x v="0"/>
    <x v="0"/>
    <x v="13"/>
    <x v="0"/>
    <x v="4"/>
    <x v="0"/>
    <x v="1"/>
    <x v="8"/>
    <x v="0"/>
    <x v="0"/>
    <n v="21194.508999999998"/>
    <n v="0"/>
    <n v="21194.508999999998"/>
    <x v="0"/>
    <n v="21194.508999999998"/>
    <n v="6691.4104340000004"/>
    <n v="8979.0734680000005"/>
    <m/>
  </r>
  <r>
    <x v="0"/>
    <x v="0"/>
    <x v="13"/>
    <x v="0"/>
    <x v="4"/>
    <x v="0"/>
    <x v="1"/>
    <x v="8"/>
    <x v="1"/>
    <x v="1"/>
    <n v="15494.224"/>
    <n v="-0.39825700000000003"/>
    <n v="15493.825742999999"/>
    <x v="0"/>
    <n v="15493.825742999999"/>
    <n v="5327.9106339999998"/>
    <n v="5433.0399960000004"/>
    <m/>
  </r>
  <r>
    <x v="0"/>
    <x v="0"/>
    <x v="13"/>
    <x v="0"/>
    <x v="4"/>
    <x v="0"/>
    <x v="1"/>
    <x v="8"/>
    <x v="2"/>
    <x v="2"/>
    <n v="5700"/>
    <n v="0.37775700000000001"/>
    <n v="5700.3777570000002"/>
    <x v="0"/>
    <n v="5700.3777570000002"/>
    <n v="1363.1943000000001"/>
    <n v="3545.7279720000001"/>
    <m/>
  </r>
  <r>
    <x v="0"/>
    <x v="0"/>
    <x v="13"/>
    <x v="0"/>
    <x v="4"/>
    <x v="0"/>
    <x v="1"/>
    <x v="8"/>
    <x v="16"/>
    <x v="15"/>
    <n v="0.28499999999999998"/>
    <n v="2.0500000000000001E-2"/>
    <n v="0.30549999999999999"/>
    <x v="0"/>
    <n v="0.30549999999999999"/>
    <n v="0.30549999999999999"/>
    <n v="0.30549999999999999"/>
    <m/>
  </r>
  <r>
    <x v="0"/>
    <x v="0"/>
    <x v="13"/>
    <x v="0"/>
    <x v="4"/>
    <x v="0"/>
    <x v="1"/>
    <x v="8"/>
    <x v="4"/>
    <x v="4"/>
    <n v="331816.15299999999"/>
    <n v="0"/>
    <n v="331816.15299999999"/>
    <x v="0"/>
    <n v="331816.15299999999"/>
    <n v="44440.252180000003"/>
    <n v="129005.428612"/>
    <m/>
  </r>
  <r>
    <x v="0"/>
    <x v="0"/>
    <x v="13"/>
    <x v="0"/>
    <x v="4"/>
    <x v="0"/>
    <x v="1"/>
    <x v="8"/>
    <x v="5"/>
    <x v="5"/>
    <n v="152661"/>
    <n v="0"/>
    <n v="152661"/>
    <x v="0"/>
    <n v="152661"/>
    <n v="9823.0733529999998"/>
    <n v="94388.249785000007"/>
    <m/>
  </r>
  <r>
    <x v="0"/>
    <x v="0"/>
    <x v="13"/>
    <x v="0"/>
    <x v="4"/>
    <x v="0"/>
    <x v="1"/>
    <x v="8"/>
    <x v="6"/>
    <x v="6"/>
    <n v="152661"/>
    <n v="0"/>
    <n v="152661"/>
    <x v="0"/>
    <n v="152661"/>
    <n v="9823.0733529999998"/>
    <n v="94388.249785000007"/>
    <m/>
  </r>
  <r>
    <x v="0"/>
    <x v="0"/>
    <x v="13"/>
    <x v="0"/>
    <x v="4"/>
    <x v="0"/>
    <x v="1"/>
    <x v="8"/>
    <x v="7"/>
    <x v="7"/>
    <n v="114817.60000000001"/>
    <n v="285.82499999999999"/>
    <n v="115103.425"/>
    <x v="0"/>
    <n v="115103.425"/>
    <n v="5177.1779379999998"/>
    <n v="71414.192473999996"/>
    <m/>
  </r>
  <r>
    <x v="0"/>
    <x v="0"/>
    <x v="13"/>
    <x v="0"/>
    <x v="4"/>
    <x v="0"/>
    <x v="1"/>
    <x v="8"/>
    <x v="8"/>
    <x v="8"/>
    <n v="9734.89"/>
    <n v="83.85"/>
    <n v="9818.74"/>
    <x v="0"/>
    <n v="9818.74"/>
    <n v="826.98333400000001"/>
    <n v="3081.4769999999999"/>
    <m/>
  </r>
  <r>
    <x v="0"/>
    <x v="0"/>
    <x v="13"/>
    <x v="0"/>
    <x v="4"/>
    <x v="0"/>
    <x v="1"/>
    <x v="8"/>
    <x v="9"/>
    <x v="9"/>
    <n v="8140.85"/>
    <n v="1000"/>
    <n v="9140.85"/>
    <x v="0"/>
    <n v="9140.85"/>
    <n v="947.30415900000003"/>
    <n v="5906.710994"/>
    <m/>
  </r>
  <r>
    <x v="0"/>
    <x v="0"/>
    <x v="13"/>
    <x v="0"/>
    <x v="4"/>
    <x v="0"/>
    <x v="1"/>
    <x v="8"/>
    <x v="11"/>
    <x v="11"/>
    <n v="19967.66"/>
    <n v="-1369.675"/>
    <n v="18597.985000000001"/>
    <x v="0"/>
    <n v="18597.985000000001"/>
    <n v="2871.6079220000001"/>
    <n v="13985.869317000001"/>
    <m/>
  </r>
  <r>
    <x v="0"/>
    <x v="0"/>
    <x v="13"/>
    <x v="0"/>
    <x v="4"/>
    <x v="0"/>
    <x v="1"/>
    <x v="8"/>
    <x v="26"/>
    <x v="25"/>
    <n v="179155.15299999999"/>
    <n v="0"/>
    <n v="179155.15299999999"/>
    <x v="0"/>
    <n v="179155.15299999999"/>
    <n v="34617.178827000003"/>
    <n v="34617.178827000003"/>
    <m/>
  </r>
  <r>
    <x v="0"/>
    <x v="0"/>
    <x v="13"/>
    <x v="0"/>
    <x v="4"/>
    <x v="0"/>
    <x v="1"/>
    <x v="8"/>
    <x v="14"/>
    <x v="13"/>
    <n v="353010.66200000001"/>
    <n v="0"/>
    <n v="353010.66200000001"/>
    <x v="0"/>
    <n v="353010.66200000001"/>
    <n v="51131.662614000001"/>
    <n v="137984.50208000001"/>
    <m/>
  </r>
  <r>
    <x v="0"/>
    <x v="0"/>
    <x v="13"/>
    <x v="0"/>
    <x v="5"/>
    <x v="2"/>
    <x v="1"/>
    <x v="8"/>
    <x v="0"/>
    <x v="0"/>
    <n v="21194.508999999998"/>
    <n v="0"/>
    <n v="21194.508999999998"/>
    <x v="0"/>
    <n v="21194.508999999998"/>
    <n v="8913.5941619999994"/>
    <n v="11051.622063000001"/>
    <m/>
  </r>
  <r>
    <x v="0"/>
    <x v="0"/>
    <x v="13"/>
    <x v="0"/>
    <x v="5"/>
    <x v="2"/>
    <x v="1"/>
    <x v="8"/>
    <x v="1"/>
    <x v="1"/>
    <n v="15494.224"/>
    <n v="-0.39825700000000003"/>
    <n v="15493.825742999999"/>
    <x v="0"/>
    <n v="15493.825742999999"/>
    <n v="7124.1498160000001"/>
    <n v="7213.4968010000002"/>
    <m/>
  </r>
  <r>
    <x v="0"/>
    <x v="0"/>
    <x v="13"/>
    <x v="0"/>
    <x v="5"/>
    <x v="2"/>
    <x v="1"/>
    <x v="8"/>
    <x v="2"/>
    <x v="2"/>
    <n v="5700"/>
    <n v="-4.164873"/>
    <n v="5695.8351270000003"/>
    <x v="0"/>
    <n v="5695.8351270000003"/>
    <n v="1784.5962159999999"/>
    <n v="3833.2771320000002"/>
    <m/>
  </r>
  <r>
    <x v="0"/>
    <x v="0"/>
    <x v="13"/>
    <x v="0"/>
    <x v="5"/>
    <x v="2"/>
    <x v="1"/>
    <x v="8"/>
    <x v="16"/>
    <x v="15"/>
    <n v="0.28499999999999998"/>
    <n v="2.0500000000000001E-2"/>
    <n v="0.30549999999999999"/>
    <x v="0"/>
    <n v="0.30549999999999999"/>
    <n v="0.30549999999999999"/>
    <n v="0.30549999999999999"/>
    <m/>
  </r>
  <r>
    <x v="0"/>
    <x v="0"/>
    <x v="13"/>
    <x v="0"/>
    <x v="5"/>
    <x v="2"/>
    <x v="1"/>
    <x v="8"/>
    <x v="15"/>
    <x v="14"/>
    <n v="0"/>
    <n v="4.5426299999999999"/>
    <n v="4.5426299999999999"/>
    <x v="0"/>
    <n v="4.5426299999999999"/>
    <n v="4.5426299999999999"/>
    <n v="4.5426299999999999"/>
    <m/>
  </r>
  <r>
    <x v="0"/>
    <x v="0"/>
    <x v="13"/>
    <x v="0"/>
    <x v="5"/>
    <x v="2"/>
    <x v="1"/>
    <x v="8"/>
    <x v="4"/>
    <x v="4"/>
    <n v="331816.15299999999"/>
    <n v="0"/>
    <n v="331816.15299999999"/>
    <x v="0"/>
    <n v="331816.15299999999"/>
    <n v="98697.683810000002"/>
    <n v="146378.87148100001"/>
    <m/>
  </r>
  <r>
    <x v="0"/>
    <x v="0"/>
    <x v="13"/>
    <x v="0"/>
    <x v="5"/>
    <x v="2"/>
    <x v="1"/>
    <x v="8"/>
    <x v="5"/>
    <x v="5"/>
    <n v="152661"/>
    <n v="0"/>
    <n v="152661"/>
    <x v="0"/>
    <n v="152661"/>
    <n v="51180.670120000002"/>
    <n v="98861.857791000002"/>
    <m/>
  </r>
  <r>
    <x v="0"/>
    <x v="0"/>
    <x v="13"/>
    <x v="0"/>
    <x v="5"/>
    <x v="2"/>
    <x v="1"/>
    <x v="8"/>
    <x v="6"/>
    <x v="6"/>
    <n v="152661"/>
    <n v="0"/>
    <n v="152661"/>
    <x v="0"/>
    <n v="152661"/>
    <n v="51180.670120000002"/>
    <n v="98861.857791000002"/>
    <m/>
  </r>
  <r>
    <x v="0"/>
    <x v="0"/>
    <x v="13"/>
    <x v="0"/>
    <x v="5"/>
    <x v="2"/>
    <x v="1"/>
    <x v="8"/>
    <x v="7"/>
    <x v="7"/>
    <n v="114817.60000000001"/>
    <n v="285.82499999999999"/>
    <n v="115103.425"/>
    <x v="0"/>
    <n v="115103.425"/>
    <n v="44095.235659999998"/>
    <n v="74690.413180000003"/>
    <m/>
  </r>
  <r>
    <x v="0"/>
    <x v="0"/>
    <x v="13"/>
    <x v="0"/>
    <x v="5"/>
    <x v="2"/>
    <x v="1"/>
    <x v="8"/>
    <x v="8"/>
    <x v="8"/>
    <n v="9734.89"/>
    <n v="-88.15"/>
    <n v="9646.74"/>
    <x v="0"/>
    <n v="9646.74"/>
    <n v="1146.3733340000001"/>
    <n v="3535.2728910000001"/>
    <m/>
  </r>
  <r>
    <x v="0"/>
    <x v="0"/>
    <x v="13"/>
    <x v="0"/>
    <x v="5"/>
    <x v="2"/>
    <x v="1"/>
    <x v="8"/>
    <x v="9"/>
    <x v="9"/>
    <n v="8140.85"/>
    <n v="1172"/>
    <n v="9312.85"/>
    <x v="0"/>
    <n v="9312.85"/>
    <n v="1528.3323370000001"/>
    <n v="6401.4189610000003"/>
    <m/>
  </r>
  <r>
    <x v="0"/>
    <x v="0"/>
    <x v="13"/>
    <x v="0"/>
    <x v="5"/>
    <x v="2"/>
    <x v="1"/>
    <x v="8"/>
    <x v="11"/>
    <x v="11"/>
    <n v="19967.66"/>
    <n v="-1369.675"/>
    <n v="18597.985000000001"/>
    <x v="0"/>
    <n v="18597.985000000001"/>
    <n v="4410.7287889999998"/>
    <n v="14234.752759000001"/>
    <m/>
  </r>
  <r>
    <x v="0"/>
    <x v="0"/>
    <x v="13"/>
    <x v="0"/>
    <x v="5"/>
    <x v="2"/>
    <x v="1"/>
    <x v="8"/>
    <x v="26"/>
    <x v="25"/>
    <n v="179155.15299999999"/>
    <n v="0"/>
    <n v="179155.15299999999"/>
    <x v="0"/>
    <n v="179155.15299999999"/>
    <n v="47517.01369"/>
    <n v="47517.01369"/>
    <m/>
  </r>
  <r>
    <x v="0"/>
    <x v="0"/>
    <x v="13"/>
    <x v="0"/>
    <x v="5"/>
    <x v="2"/>
    <x v="1"/>
    <x v="8"/>
    <x v="14"/>
    <x v="13"/>
    <n v="353010.66200000001"/>
    <n v="0"/>
    <n v="353010.66200000001"/>
    <x v="0"/>
    <n v="353010.66200000001"/>
    <n v="107611.277972"/>
    <n v="157430.493544"/>
    <m/>
  </r>
  <r>
    <x v="0"/>
    <x v="0"/>
    <x v="13"/>
    <x v="0"/>
    <x v="6"/>
    <x v="0"/>
    <x v="1"/>
    <x v="8"/>
    <x v="0"/>
    <x v="0"/>
    <n v="21194.508999999998"/>
    <n v="0"/>
    <n v="21194.508999999998"/>
    <x v="0"/>
    <n v="21194.508999999998"/>
    <n v="10482.651855"/>
    <n v="12521.013370999999"/>
    <m/>
  </r>
  <r>
    <x v="0"/>
    <x v="0"/>
    <x v="13"/>
    <x v="0"/>
    <x v="6"/>
    <x v="0"/>
    <x v="1"/>
    <x v="8"/>
    <x v="1"/>
    <x v="1"/>
    <n v="15494.224"/>
    <n v="-0.39825700000000003"/>
    <n v="15493.825742999999"/>
    <x v="0"/>
    <n v="15493.825742999999"/>
    <n v="8228.4071729999996"/>
    <n v="8334.2866159999994"/>
    <m/>
  </r>
  <r>
    <x v="0"/>
    <x v="0"/>
    <x v="13"/>
    <x v="0"/>
    <x v="6"/>
    <x v="0"/>
    <x v="1"/>
    <x v="8"/>
    <x v="2"/>
    <x v="2"/>
    <n v="5700"/>
    <n v="-4.164873"/>
    <n v="5695.8351270000003"/>
    <x v="0"/>
    <n v="5695.8351270000003"/>
    <n v="2249.3965520000002"/>
    <n v="4181.8786250000003"/>
    <m/>
  </r>
  <r>
    <x v="0"/>
    <x v="0"/>
    <x v="13"/>
    <x v="0"/>
    <x v="6"/>
    <x v="0"/>
    <x v="1"/>
    <x v="8"/>
    <x v="16"/>
    <x v="15"/>
    <n v="0.28499999999999998"/>
    <n v="2.0500000000000001E-2"/>
    <n v="0.30549999999999999"/>
    <x v="0"/>
    <n v="0.30549999999999999"/>
    <n v="0.30549999999999999"/>
    <n v="0.30549999999999999"/>
    <m/>
  </r>
  <r>
    <x v="0"/>
    <x v="0"/>
    <x v="13"/>
    <x v="0"/>
    <x v="6"/>
    <x v="0"/>
    <x v="1"/>
    <x v="8"/>
    <x v="15"/>
    <x v="14"/>
    <n v="0"/>
    <n v="4.5426299999999999"/>
    <n v="4.5426299999999999"/>
    <x v="0"/>
    <n v="4.5426299999999999"/>
    <n v="4.5426299999999999"/>
    <n v="4.5426299999999999"/>
    <m/>
  </r>
  <r>
    <x v="0"/>
    <x v="0"/>
    <x v="13"/>
    <x v="0"/>
    <x v="6"/>
    <x v="0"/>
    <x v="1"/>
    <x v="8"/>
    <x v="4"/>
    <x v="4"/>
    <n v="331816.15299999999"/>
    <n v="0"/>
    <n v="331816.15299999999"/>
    <x v="0"/>
    <n v="331816.15299999999"/>
    <n v="121094.38516799999"/>
    <n v="167377.72913699999"/>
    <m/>
  </r>
  <r>
    <x v="0"/>
    <x v="0"/>
    <x v="13"/>
    <x v="0"/>
    <x v="6"/>
    <x v="0"/>
    <x v="1"/>
    <x v="8"/>
    <x v="5"/>
    <x v="5"/>
    <n v="152661"/>
    <n v="0"/>
    <n v="152661"/>
    <x v="0"/>
    <n v="152661"/>
    <n v="56115.160089999998"/>
    <n v="101945.332928"/>
    <m/>
  </r>
  <r>
    <x v="0"/>
    <x v="0"/>
    <x v="13"/>
    <x v="0"/>
    <x v="6"/>
    <x v="0"/>
    <x v="1"/>
    <x v="8"/>
    <x v="6"/>
    <x v="6"/>
    <n v="152661"/>
    <n v="0"/>
    <n v="152661"/>
    <x v="0"/>
    <n v="152661"/>
    <n v="56115.160089999998"/>
    <n v="101945.332928"/>
    <m/>
  </r>
  <r>
    <x v="0"/>
    <x v="0"/>
    <x v="13"/>
    <x v="0"/>
    <x v="6"/>
    <x v="0"/>
    <x v="1"/>
    <x v="8"/>
    <x v="7"/>
    <x v="7"/>
    <n v="114817.60000000001"/>
    <n v="285.82499999999999"/>
    <n v="115103.425"/>
    <x v="0"/>
    <n v="115103.425"/>
    <n v="46654.634676000001"/>
    <n v="75932.257496000006"/>
    <m/>
  </r>
  <r>
    <x v="0"/>
    <x v="0"/>
    <x v="13"/>
    <x v="0"/>
    <x v="6"/>
    <x v="0"/>
    <x v="1"/>
    <x v="8"/>
    <x v="8"/>
    <x v="8"/>
    <n v="9734.89"/>
    <n v="-88.15"/>
    <n v="9646.74"/>
    <x v="0"/>
    <n v="9646.74"/>
    <n v="1481.463334"/>
    <n v="3555.238891"/>
    <m/>
  </r>
  <r>
    <x v="0"/>
    <x v="0"/>
    <x v="13"/>
    <x v="0"/>
    <x v="6"/>
    <x v="0"/>
    <x v="1"/>
    <x v="8"/>
    <x v="9"/>
    <x v="9"/>
    <n v="8140.85"/>
    <n v="1172"/>
    <n v="9312.85"/>
    <x v="0"/>
    <n v="9312.85"/>
    <n v="2186.63481"/>
    <n v="7332.4367670000001"/>
    <m/>
  </r>
  <r>
    <x v="0"/>
    <x v="0"/>
    <x v="13"/>
    <x v="0"/>
    <x v="6"/>
    <x v="0"/>
    <x v="1"/>
    <x v="8"/>
    <x v="11"/>
    <x v="11"/>
    <n v="19967.66"/>
    <n v="-1369.675"/>
    <n v="18597.985000000001"/>
    <x v="0"/>
    <n v="18597.985000000001"/>
    <n v="5792.4272700000001"/>
    <n v="15125.399774"/>
    <m/>
  </r>
  <r>
    <x v="0"/>
    <x v="0"/>
    <x v="13"/>
    <x v="0"/>
    <x v="6"/>
    <x v="0"/>
    <x v="1"/>
    <x v="8"/>
    <x v="26"/>
    <x v="25"/>
    <n v="179155.15299999999"/>
    <n v="0"/>
    <n v="179155.15299999999"/>
    <x v="0"/>
    <n v="179155.15299999999"/>
    <n v="64979.225078000003"/>
    <n v="65432.396208999999"/>
    <m/>
  </r>
  <r>
    <x v="0"/>
    <x v="0"/>
    <x v="13"/>
    <x v="0"/>
    <x v="6"/>
    <x v="0"/>
    <x v="1"/>
    <x v="8"/>
    <x v="14"/>
    <x v="13"/>
    <n v="353010.66200000001"/>
    <n v="0"/>
    <n v="353010.66200000001"/>
    <x v="0"/>
    <n v="353010.66200000001"/>
    <n v="131577.03702300001"/>
    <n v="179898.742508"/>
    <m/>
  </r>
  <r>
    <x v="0"/>
    <x v="0"/>
    <x v="13"/>
    <x v="0"/>
    <x v="7"/>
    <x v="0"/>
    <x v="1"/>
    <x v="8"/>
    <x v="0"/>
    <x v="0"/>
    <n v="21194.508999999998"/>
    <n v="0"/>
    <n v="21194.508999999998"/>
    <x v="0"/>
    <n v="21194.508999999998"/>
    <n v="11790.190817000001"/>
    <n v="13580.390427"/>
    <m/>
  </r>
  <r>
    <x v="0"/>
    <x v="0"/>
    <x v="13"/>
    <x v="0"/>
    <x v="7"/>
    <x v="0"/>
    <x v="1"/>
    <x v="8"/>
    <x v="1"/>
    <x v="1"/>
    <n v="15494.224"/>
    <n v="-0.39825700000000003"/>
    <n v="15493.825742999999"/>
    <x v="0"/>
    <n v="15493.825742999999"/>
    <n v="9153.3847490000007"/>
    <n v="9256.7749920000006"/>
    <m/>
  </r>
  <r>
    <x v="0"/>
    <x v="0"/>
    <x v="13"/>
    <x v="0"/>
    <x v="7"/>
    <x v="0"/>
    <x v="1"/>
    <x v="8"/>
    <x v="2"/>
    <x v="2"/>
    <n v="5700"/>
    <n v="-4.164873"/>
    <n v="5695.8351270000003"/>
    <x v="0"/>
    <n v="5695.8351270000003"/>
    <n v="2631.957938"/>
    <n v="4318.7673050000003"/>
    <m/>
  </r>
  <r>
    <x v="0"/>
    <x v="0"/>
    <x v="13"/>
    <x v="0"/>
    <x v="7"/>
    <x v="0"/>
    <x v="1"/>
    <x v="8"/>
    <x v="16"/>
    <x v="15"/>
    <n v="0.28499999999999998"/>
    <n v="2.0500000000000001E-2"/>
    <n v="0.30549999999999999"/>
    <x v="0"/>
    <n v="0.30549999999999999"/>
    <n v="0.30549999999999999"/>
    <n v="0.30549999999999999"/>
    <m/>
  </r>
  <r>
    <x v="0"/>
    <x v="0"/>
    <x v="13"/>
    <x v="0"/>
    <x v="7"/>
    <x v="0"/>
    <x v="1"/>
    <x v="8"/>
    <x v="15"/>
    <x v="14"/>
    <n v="0"/>
    <n v="4.5426299999999999"/>
    <n v="4.5426299999999999"/>
    <x v="0"/>
    <n v="4.5426299999999999"/>
    <n v="4.5426299999999999"/>
    <n v="4.5426299999999999"/>
    <m/>
  </r>
  <r>
    <x v="0"/>
    <x v="0"/>
    <x v="13"/>
    <x v="0"/>
    <x v="7"/>
    <x v="0"/>
    <x v="1"/>
    <x v="8"/>
    <x v="4"/>
    <x v="4"/>
    <n v="331816.15299999999"/>
    <n v="0"/>
    <n v="331816.15299999999"/>
    <x v="0"/>
    <n v="331816.15299999999"/>
    <n v="154233.359249"/>
    <n v="201574.98953399999"/>
    <m/>
  </r>
  <r>
    <x v="0"/>
    <x v="0"/>
    <x v="13"/>
    <x v="0"/>
    <x v="7"/>
    <x v="0"/>
    <x v="1"/>
    <x v="8"/>
    <x v="5"/>
    <x v="5"/>
    <n v="152661"/>
    <n v="0"/>
    <n v="152661"/>
    <x v="0"/>
    <n v="152661"/>
    <n v="68218.226576999994"/>
    <n v="115558.93537000001"/>
    <m/>
  </r>
  <r>
    <x v="0"/>
    <x v="0"/>
    <x v="13"/>
    <x v="0"/>
    <x v="7"/>
    <x v="0"/>
    <x v="1"/>
    <x v="8"/>
    <x v="6"/>
    <x v="6"/>
    <n v="152661"/>
    <n v="0"/>
    <n v="152661"/>
    <x v="0"/>
    <n v="152661"/>
    <n v="68218.226576999994"/>
    <n v="115558.93537000001"/>
    <m/>
  </r>
  <r>
    <x v="0"/>
    <x v="0"/>
    <x v="13"/>
    <x v="0"/>
    <x v="7"/>
    <x v="0"/>
    <x v="1"/>
    <x v="8"/>
    <x v="7"/>
    <x v="7"/>
    <n v="114817.60000000001"/>
    <n v="285.82499999999999"/>
    <n v="115103.425"/>
    <x v="0"/>
    <n v="115103.425"/>
    <n v="55584.774617000003"/>
    <n v="88569.012468000001"/>
    <m/>
  </r>
  <r>
    <x v="0"/>
    <x v="0"/>
    <x v="13"/>
    <x v="0"/>
    <x v="7"/>
    <x v="0"/>
    <x v="1"/>
    <x v="8"/>
    <x v="8"/>
    <x v="8"/>
    <n v="9734.89"/>
    <n v="-88.15"/>
    <n v="9646.74"/>
    <x v="0"/>
    <n v="9646.74"/>
    <n v="1870.3403499999999"/>
    <n v="3956.7912230000002"/>
    <m/>
  </r>
  <r>
    <x v="0"/>
    <x v="0"/>
    <x v="13"/>
    <x v="0"/>
    <x v="7"/>
    <x v="0"/>
    <x v="1"/>
    <x v="8"/>
    <x v="9"/>
    <x v="9"/>
    <n v="8140.85"/>
    <n v="1172"/>
    <n v="9312.85"/>
    <x v="0"/>
    <n v="9312.85"/>
    <n v="3561.8170490000002"/>
    <n v="7404.6990059999998"/>
    <m/>
  </r>
  <r>
    <x v="0"/>
    <x v="0"/>
    <x v="13"/>
    <x v="0"/>
    <x v="7"/>
    <x v="0"/>
    <x v="1"/>
    <x v="8"/>
    <x v="11"/>
    <x v="11"/>
    <n v="19967.66"/>
    <n v="-1369.675"/>
    <n v="18597.985000000001"/>
    <x v="0"/>
    <n v="18597.985000000001"/>
    <n v="7201.2945609999997"/>
    <n v="15628.432672999999"/>
    <m/>
  </r>
  <r>
    <x v="0"/>
    <x v="0"/>
    <x v="13"/>
    <x v="0"/>
    <x v="7"/>
    <x v="0"/>
    <x v="1"/>
    <x v="8"/>
    <x v="26"/>
    <x v="25"/>
    <n v="179155.15299999999"/>
    <n v="0"/>
    <n v="179155.15299999999"/>
    <x v="0"/>
    <n v="179155.15299999999"/>
    <n v="86015.132672000007"/>
    <n v="86016.054164000001"/>
    <m/>
  </r>
  <r>
    <x v="0"/>
    <x v="0"/>
    <x v="13"/>
    <x v="0"/>
    <x v="7"/>
    <x v="0"/>
    <x v="1"/>
    <x v="8"/>
    <x v="14"/>
    <x v="13"/>
    <n v="353010.66200000001"/>
    <n v="0"/>
    <n v="353010.66200000001"/>
    <x v="0"/>
    <n v="353010.66200000001"/>
    <n v="166023.550066"/>
    <n v="215155.379961"/>
    <m/>
  </r>
  <r>
    <x v="0"/>
    <x v="0"/>
    <x v="14"/>
    <x v="0"/>
    <x v="0"/>
    <x v="0"/>
    <x v="1"/>
    <x v="9"/>
    <x v="0"/>
    <x v="0"/>
    <n v="24140.798999999999"/>
    <n v="0"/>
    <n v="24140.798999999999"/>
    <x v="0"/>
    <n v="24140.798999999999"/>
    <n v="889.64473399999997"/>
    <n v="1050.9690599999999"/>
    <m/>
  </r>
  <r>
    <x v="0"/>
    <x v="0"/>
    <x v="14"/>
    <x v="0"/>
    <x v="0"/>
    <x v="0"/>
    <x v="1"/>
    <x v="9"/>
    <x v="1"/>
    <x v="1"/>
    <n v="20448.746999999999"/>
    <n v="0"/>
    <n v="20448.746999999999"/>
    <x v="0"/>
    <n v="20448.746999999999"/>
    <n v="888.81235400000003"/>
    <n v="965.96085600000004"/>
    <m/>
  </r>
  <r>
    <x v="0"/>
    <x v="0"/>
    <x v="14"/>
    <x v="0"/>
    <x v="0"/>
    <x v="0"/>
    <x v="1"/>
    <x v="9"/>
    <x v="2"/>
    <x v="2"/>
    <n v="3691.5239999999999"/>
    <n v="0"/>
    <n v="3691.5239999999999"/>
    <x v="0"/>
    <n v="3691.5239999999999"/>
    <n v="0.83238000000000001"/>
    <n v="85.008204000000006"/>
    <m/>
  </r>
  <r>
    <x v="0"/>
    <x v="0"/>
    <x v="14"/>
    <x v="0"/>
    <x v="0"/>
    <x v="0"/>
    <x v="1"/>
    <x v="9"/>
    <x v="16"/>
    <x v="15"/>
    <n v="0.52800000000000002"/>
    <n v="0"/>
    <n v="0.52800000000000002"/>
    <x v="0"/>
    <n v="0.52800000000000002"/>
    <n v="0"/>
    <n v="0"/>
    <m/>
  </r>
  <r>
    <x v="0"/>
    <x v="0"/>
    <x v="14"/>
    <x v="0"/>
    <x v="0"/>
    <x v="0"/>
    <x v="1"/>
    <x v="9"/>
    <x v="4"/>
    <x v="4"/>
    <n v="123851.856"/>
    <n v="0"/>
    <n v="123851.856"/>
    <x v="0"/>
    <n v="123851.856"/>
    <n v="0"/>
    <n v="15452.157787"/>
    <m/>
  </r>
  <r>
    <x v="0"/>
    <x v="0"/>
    <x v="14"/>
    <x v="0"/>
    <x v="0"/>
    <x v="0"/>
    <x v="1"/>
    <x v="9"/>
    <x v="5"/>
    <x v="5"/>
    <n v="123851.856"/>
    <n v="0"/>
    <n v="123851.856"/>
    <x v="0"/>
    <n v="123851.856"/>
    <n v="0"/>
    <n v="15452.157787"/>
    <m/>
  </r>
  <r>
    <x v="0"/>
    <x v="0"/>
    <x v="14"/>
    <x v="0"/>
    <x v="0"/>
    <x v="0"/>
    <x v="1"/>
    <x v="9"/>
    <x v="6"/>
    <x v="6"/>
    <n v="123851.856"/>
    <n v="0"/>
    <n v="123851.856"/>
    <x v="0"/>
    <n v="123851.856"/>
    <n v="0"/>
    <n v="15452.157787"/>
    <m/>
  </r>
  <r>
    <x v="0"/>
    <x v="0"/>
    <x v="14"/>
    <x v="0"/>
    <x v="0"/>
    <x v="0"/>
    <x v="1"/>
    <x v="9"/>
    <x v="7"/>
    <x v="7"/>
    <n v="108489.124"/>
    <n v="0"/>
    <n v="108489.124"/>
    <x v="0"/>
    <n v="108489.124"/>
    <n v="0"/>
    <n v="13143.724689999999"/>
    <m/>
  </r>
  <r>
    <x v="0"/>
    <x v="0"/>
    <x v="14"/>
    <x v="0"/>
    <x v="0"/>
    <x v="0"/>
    <x v="1"/>
    <x v="9"/>
    <x v="9"/>
    <x v="9"/>
    <n v="503"/>
    <n v="0"/>
    <n v="503"/>
    <x v="0"/>
    <n v="503"/>
    <n v="0"/>
    <n v="0"/>
    <m/>
  </r>
  <r>
    <x v="0"/>
    <x v="0"/>
    <x v="14"/>
    <x v="0"/>
    <x v="0"/>
    <x v="0"/>
    <x v="1"/>
    <x v="9"/>
    <x v="11"/>
    <x v="11"/>
    <n v="14859.732"/>
    <n v="0"/>
    <n v="14859.732"/>
    <x v="0"/>
    <n v="14859.732"/>
    <n v="0"/>
    <n v="2308.4330970000001"/>
    <m/>
  </r>
  <r>
    <x v="0"/>
    <x v="0"/>
    <x v="14"/>
    <x v="0"/>
    <x v="0"/>
    <x v="0"/>
    <x v="1"/>
    <x v="9"/>
    <x v="14"/>
    <x v="13"/>
    <n v="147992.655"/>
    <n v="0"/>
    <n v="147992.655"/>
    <x v="0"/>
    <n v="147992.655"/>
    <n v="889.64473399999997"/>
    <n v="16503.126847"/>
    <m/>
  </r>
  <r>
    <x v="0"/>
    <x v="0"/>
    <x v="14"/>
    <x v="0"/>
    <x v="1"/>
    <x v="0"/>
    <x v="1"/>
    <x v="9"/>
    <x v="0"/>
    <x v="0"/>
    <n v="24140.798999999999"/>
    <n v="0"/>
    <n v="24140.798999999999"/>
    <x v="0"/>
    <n v="24140.798999999999"/>
    <n v="2121.780941"/>
    <n v="2599.9929609999999"/>
    <m/>
  </r>
  <r>
    <x v="0"/>
    <x v="0"/>
    <x v="14"/>
    <x v="0"/>
    <x v="1"/>
    <x v="0"/>
    <x v="1"/>
    <x v="9"/>
    <x v="1"/>
    <x v="1"/>
    <n v="20448.746999999999"/>
    <n v="0.95099999999999996"/>
    <n v="20447.795999999998"/>
    <x v="0"/>
    <n v="20447.795999999998"/>
    <n v="2120.1421289999998"/>
    <n v="2203.8520450000001"/>
    <m/>
  </r>
  <r>
    <x v="0"/>
    <x v="0"/>
    <x v="14"/>
    <x v="0"/>
    <x v="1"/>
    <x v="0"/>
    <x v="1"/>
    <x v="9"/>
    <x v="2"/>
    <x v="2"/>
    <n v="3691.5239999999999"/>
    <n v="0.95099999999999996"/>
    <n v="3692.4749999999999"/>
    <x v="0"/>
    <n v="3692.4749999999999"/>
    <n v="1.6388119999999999"/>
    <n v="396.140916"/>
    <m/>
  </r>
  <r>
    <x v="0"/>
    <x v="0"/>
    <x v="14"/>
    <x v="0"/>
    <x v="1"/>
    <x v="0"/>
    <x v="1"/>
    <x v="9"/>
    <x v="16"/>
    <x v="15"/>
    <n v="0.52800000000000002"/>
    <n v="0"/>
    <n v="0.52800000000000002"/>
    <x v="0"/>
    <n v="0.52800000000000002"/>
    <n v="0"/>
    <n v="0"/>
    <m/>
  </r>
  <r>
    <x v="0"/>
    <x v="0"/>
    <x v="14"/>
    <x v="0"/>
    <x v="1"/>
    <x v="0"/>
    <x v="1"/>
    <x v="9"/>
    <x v="4"/>
    <x v="4"/>
    <n v="123851.856"/>
    <n v="0"/>
    <n v="123851.856"/>
    <x v="0"/>
    <n v="123851.856"/>
    <n v="7249.5208169999996"/>
    <n v="23842.953441000001"/>
    <m/>
  </r>
  <r>
    <x v="0"/>
    <x v="0"/>
    <x v="14"/>
    <x v="0"/>
    <x v="1"/>
    <x v="0"/>
    <x v="1"/>
    <x v="9"/>
    <x v="5"/>
    <x v="5"/>
    <n v="123851.856"/>
    <n v="0"/>
    <n v="123851.856"/>
    <x v="0"/>
    <n v="123851.856"/>
    <n v="7249.5208169999996"/>
    <n v="23842.953441000001"/>
    <m/>
  </r>
  <r>
    <x v="0"/>
    <x v="0"/>
    <x v="14"/>
    <x v="0"/>
    <x v="1"/>
    <x v="0"/>
    <x v="1"/>
    <x v="9"/>
    <x v="6"/>
    <x v="6"/>
    <n v="123851.856"/>
    <n v="0"/>
    <n v="123851.856"/>
    <x v="0"/>
    <n v="123851.856"/>
    <n v="7249.5208169999996"/>
    <n v="23842.953441000001"/>
    <m/>
  </r>
  <r>
    <x v="0"/>
    <x v="0"/>
    <x v="14"/>
    <x v="0"/>
    <x v="1"/>
    <x v="0"/>
    <x v="1"/>
    <x v="9"/>
    <x v="7"/>
    <x v="7"/>
    <n v="108489.124"/>
    <n v="0"/>
    <n v="108489.124"/>
    <x v="0"/>
    <n v="108489.124"/>
    <n v="7244.1690289999997"/>
    <n v="18157.986586999999"/>
    <m/>
  </r>
  <r>
    <x v="0"/>
    <x v="0"/>
    <x v="14"/>
    <x v="0"/>
    <x v="1"/>
    <x v="0"/>
    <x v="1"/>
    <x v="9"/>
    <x v="9"/>
    <x v="9"/>
    <n v="503"/>
    <n v="0"/>
    <n v="503"/>
    <x v="0"/>
    <n v="503"/>
    <n v="0"/>
    <n v="77.532470000000004"/>
    <m/>
  </r>
  <r>
    <x v="0"/>
    <x v="0"/>
    <x v="14"/>
    <x v="0"/>
    <x v="1"/>
    <x v="0"/>
    <x v="1"/>
    <x v="9"/>
    <x v="11"/>
    <x v="11"/>
    <n v="14859.732"/>
    <n v="0"/>
    <n v="14859.732"/>
    <x v="0"/>
    <n v="14859.732"/>
    <n v="5.351788"/>
    <n v="5607.4343840000001"/>
    <m/>
  </r>
  <r>
    <x v="0"/>
    <x v="0"/>
    <x v="14"/>
    <x v="0"/>
    <x v="1"/>
    <x v="0"/>
    <x v="1"/>
    <x v="9"/>
    <x v="14"/>
    <x v="13"/>
    <n v="147992.655"/>
    <n v="0"/>
    <n v="147992.655"/>
    <x v="0"/>
    <n v="147992.655"/>
    <n v="9371.3017579999996"/>
    <n v="26442.946402000001"/>
    <m/>
  </r>
  <r>
    <x v="0"/>
    <x v="0"/>
    <x v="14"/>
    <x v="0"/>
    <x v="2"/>
    <x v="1"/>
    <x v="1"/>
    <x v="9"/>
    <x v="0"/>
    <x v="0"/>
    <n v="24140.798999999999"/>
    <n v="0"/>
    <n v="24140.798999999999"/>
    <x v="0"/>
    <n v="24140.798999999999"/>
    <n v="3528.494823"/>
    <n v="4328.6054430000004"/>
    <m/>
  </r>
  <r>
    <x v="0"/>
    <x v="0"/>
    <x v="14"/>
    <x v="0"/>
    <x v="2"/>
    <x v="1"/>
    <x v="1"/>
    <x v="9"/>
    <x v="1"/>
    <x v="1"/>
    <n v="20448.746999999999"/>
    <n v="-0.95099999999999996"/>
    <n v="20447.795999999998"/>
    <x v="0"/>
    <n v="20447.795999999998"/>
    <n v="3484.0440829999998"/>
    <n v="3598.2269799999999"/>
    <m/>
  </r>
  <r>
    <x v="0"/>
    <x v="0"/>
    <x v="14"/>
    <x v="0"/>
    <x v="2"/>
    <x v="1"/>
    <x v="1"/>
    <x v="9"/>
    <x v="2"/>
    <x v="2"/>
    <n v="3691.5239999999999"/>
    <n v="0.95099999999999996"/>
    <n v="3692.4749999999999"/>
    <x v="0"/>
    <n v="3692.4749999999999"/>
    <n v="44.450740000000003"/>
    <n v="730.37846300000001"/>
    <m/>
  </r>
  <r>
    <x v="0"/>
    <x v="0"/>
    <x v="14"/>
    <x v="0"/>
    <x v="2"/>
    <x v="1"/>
    <x v="1"/>
    <x v="9"/>
    <x v="16"/>
    <x v="15"/>
    <n v="0.52800000000000002"/>
    <n v="0"/>
    <n v="0.52800000000000002"/>
    <x v="0"/>
    <n v="0.52800000000000002"/>
    <n v="0"/>
    <n v="0"/>
    <m/>
  </r>
  <r>
    <x v="0"/>
    <x v="0"/>
    <x v="14"/>
    <x v="0"/>
    <x v="2"/>
    <x v="1"/>
    <x v="1"/>
    <x v="9"/>
    <x v="4"/>
    <x v="4"/>
    <n v="123851.856"/>
    <n v="0"/>
    <n v="123851.856"/>
    <x v="0"/>
    <n v="123851.856"/>
    <n v="9125.0316180000009"/>
    <n v="28730.370523000001"/>
    <m/>
  </r>
  <r>
    <x v="0"/>
    <x v="0"/>
    <x v="14"/>
    <x v="0"/>
    <x v="2"/>
    <x v="1"/>
    <x v="1"/>
    <x v="9"/>
    <x v="5"/>
    <x v="5"/>
    <n v="123851.856"/>
    <n v="0"/>
    <n v="123851.856"/>
    <x v="0"/>
    <n v="123851.856"/>
    <n v="9125.0316180000009"/>
    <n v="28730.370523000001"/>
    <m/>
  </r>
  <r>
    <x v="0"/>
    <x v="0"/>
    <x v="14"/>
    <x v="0"/>
    <x v="2"/>
    <x v="1"/>
    <x v="1"/>
    <x v="9"/>
    <x v="6"/>
    <x v="6"/>
    <n v="123851.856"/>
    <n v="0"/>
    <n v="123851.856"/>
    <x v="0"/>
    <n v="123851.856"/>
    <n v="9125.0316180000009"/>
    <n v="28730.370523000001"/>
    <m/>
  </r>
  <r>
    <x v="0"/>
    <x v="0"/>
    <x v="14"/>
    <x v="0"/>
    <x v="2"/>
    <x v="1"/>
    <x v="1"/>
    <x v="9"/>
    <x v="7"/>
    <x v="7"/>
    <n v="108489.124"/>
    <n v="0"/>
    <n v="108489.124"/>
    <x v="0"/>
    <n v="108489.124"/>
    <n v="8666.793549"/>
    <n v="21016.523475999998"/>
    <m/>
  </r>
  <r>
    <x v="0"/>
    <x v="0"/>
    <x v="14"/>
    <x v="0"/>
    <x v="2"/>
    <x v="1"/>
    <x v="1"/>
    <x v="9"/>
    <x v="9"/>
    <x v="9"/>
    <n v="503"/>
    <n v="0"/>
    <n v="503"/>
    <x v="0"/>
    <n v="503"/>
    <n v="2.325974"/>
    <n v="308.92694499999999"/>
    <m/>
  </r>
  <r>
    <x v="0"/>
    <x v="0"/>
    <x v="14"/>
    <x v="0"/>
    <x v="2"/>
    <x v="1"/>
    <x v="1"/>
    <x v="9"/>
    <x v="11"/>
    <x v="11"/>
    <n v="14859.732"/>
    <n v="0"/>
    <n v="14859.732"/>
    <x v="0"/>
    <n v="14859.732"/>
    <n v="455.91209500000002"/>
    <n v="7404.920102"/>
    <m/>
  </r>
  <r>
    <x v="0"/>
    <x v="0"/>
    <x v="14"/>
    <x v="0"/>
    <x v="2"/>
    <x v="1"/>
    <x v="1"/>
    <x v="9"/>
    <x v="14"/>
    <x v="13"/>
    <n v="147992.655"/>
    <n v="0"/>
    <n v="147992.655"/>
    <x v="0"/>
    <n v="147992.655"/>
    <n v="12653.526441"/>
    <n v="33058.975965999998"/>
    <m/>
  </r>
  <r>
    <x v="0"/>
    <x v="0"/>
    <x v="14"/>
    <x v="0"/>
    <x v="3"/>
    <x v="0"/>
    <x v="1"/>
    <x v="9"/>
    <x v="0"/>
    <x v="0"/>
    <n v="24140.798999999999"/>
    <n v="-12"/>
    <n v="24128.798999999999"/>
    <x v="0"/>
    <n v="24128.798999999999"/>
    <n v="4956.6237899999996"/>
    <n v="6036.0310529999997"/>
    <m/>
  </r>
  <r>
    <x v="0"/>
    <x v="0"/>
    <x v="14"/>
    <x v="0"/>
    <x v="3"/>
    <x v="0"/>
    <x v="1"/>
    <x v="9"/>
    <x v="1"/>
    <x v="1"/>
    <n v="20448.746999999999"/>
    <n v="-0.95099999999999996"/>
    <n v="20447.795999999998"/>
    <x v="0"/>
    <n v="20447.795999999998"/>
    <n v="4816.0663199999999"/>
    <n v="4964.3388000000004"/>
    <m/>
  </r>
  <r>
    <x v="0"/>
    <x v="0"/>
    <x v="14"/>
    <x v="0"/>
    <x v="3"/>
    <x v="0"/>
    <x v="1"/>
    <x v="9"/>
    <x v="2"/>
    <x v="2"/>
    <n v="3691.5239999999999"/>
    <n v="-11.048999999999999"/>
    <n v="3680.4749999999999"/>
    <x v="0"/>
    <n v="3680.4749999999999"/>
    <n v="140.55747"/>
    <n v="1071.6922529999999"/>
    <m/>
  </r>
  <r>
    <x v="0"/>
    <x v="0"/>
    <x v="14"/>
    <x v="0"/>
    <x v="3"/>
    <x v="0"/>
    <x v="1"/>
    <x v="9"/>
    <x v="16"/>
    <x v="15"/>
    <n v="0.52800000000000002"/>
    <n v="0"/>
    <n v="0.52800000000000002"/>
    <x v="0"/>
    <n v="0.52800000000000002"/>
    <n v="0"/>
    <n v="0"/>
    <m/>
  </r>
  <r>
    <x v="0"/>
    <x v="0"/>
    <x v="14"/>
    <x v="0"/>
    <x v="3"/>
    <x v="0"/>
    <x v="1"/>
    <x v="9"/>
    <x v="4"/>
    <x v="4"/>
    <n v="123851.856"/>
    <n v="0"/>
    <n v="123851.856"/>
    <x v="0"/>
    <n v="123851.856"/>
    <n v="12447.501993"/>
    <n v="51341.704235999998"/>
    <m/>
  </r>
  <r>
    <x v="0"/>
    <x v="0"/>
    <x v="14"/>
    <x v="0"/>
    <x v="3"/>
    <x v="0"/>
    <x v="1"/>
    <x v="9"/>
    <x v="5"/>
    <x v="5"/>
    <n v="123851.856"/>
    <n v="0"/>
    <n v="123851.856"/>
    <x v="0"/>
    <n v="123851.856"/>
    <n v="12447.501993"/>
    <n v="51341.704235999998"/>
    <m/>
  </r>
  <r>
    <x v="0"/>
    <x v="0"/>
    <x v="14"/>
    <x v="0"/>
    <x v="3"/>
    <x v="0"/>
    <x v="1"/>
    <x v="9"/>
    <x v="6"/>
    <x v="6"/>
    <n v="123851.856"/>
    <n v="0"/>
    <n v="123851.856"/>
    <x v="0"/>
    <n v="123851.856"/>
    <n v="12447.501993"/>
    <n v="51341.704235999998"/>
    <m/>
  </r>
  <r>
    <x v="0"/>
    <x v="0"/>
    <x v="14"/>
    <x v="0"/>
    <x v="3"/>
    <x v="0"/>
    <x v="1"/>
    <x v="9"/>
    <x v="7"/>
    <x v="7"/>
    <n v="108489.124"/>
    <n v="0"/>
    <n v="108489.124"/>
    <x v="0"/>
    <n v="108489.124"/>
    <n v="11304.131244"/>
    <n v="42788.533711999997"/>
    <m/>
  </r>
  <r>
    <x v="0"/>
    <x v="0"/>
    <x v="14"/>
    <x v="0"/>
    <x v="3"/>
    <x v="0"/>
    <x v="1"/>
    <x v="9"/>
    <x v="9"/>
    <x v="9"/>
    <n v="503"/>
    <n v="0"/>
    <n v="503"/>
    <x v="0"/>
    <n v="503"/>
    <n v="22.545342000000002"/>
    <n v="308.92694499999999"/>
    <m/>
  </r>
  <r>
    <x v="0"/>
    <x v="0"/>
    <x v="14"/>
    <x v="0"/>
    <x v="3"/>
    <x v="0"/>
    <x v="1"/>
    <x v="9"/>
    <x v="11"/>
    <x v="11"/>
    <n v="14859.732"/>
    <n v="0"/>
    <n v="14859.732"/>
    <x v="0"/>
    <n v="14859.732"/>
    <n v="1120.825407"/>
    <n v="8244.243579"/>
    <m/>
  </r>
  <r>
    <x v="0"/>
    <x v="0"/>
    <x v="14"/>
    <x v="0"/>
    <x v="3"/>
    <x v="0"/>
    <x v="1"/>
    <x v="9"/>
    <x v="14"/>
    <x v="13"/>
    <n v="147992.655"/>
    <n v="-12"/>
    <n v="147980.655"/>
    <x v="0"/>
    <n v="147980.655"/>
    <n v="17404.125783"/>
    <n v="57377.735288999997"/>
    <m/>
  </r>
  <r>
    <x v="0"/>
    <x v="0"/>
    <x v="14"/>
    <x v="0"/>
    <x v="4"/>
    <x v="0"/>
    <x v="1"/>
    <x v="9"/>
    <x v="0"/>
    <x v="0"/>
    <n v="24140.798999999999"/>
    <n v="-12"/>
    <n v="24128.798999999999"/>
    <x v="0"/>
    <n v="24128.798999999999"/>
    <n v="6547.0189300000002"/>
    <n v="7693.485482"/>
    <m/>
  </r>
  <r>
    <x v="0"/>
    <x v="0"/>
    <x v="14"/>
    <x v="0"/>
    <x v="4"/>
    <x v="0"/>
    <x v="1"/>
    <x v="9"/>
    <x v="1"/>
    <x v="1"/>
    <n v="20448.746999999999"/>
    <n v="-0.95099999999999996"/>
    <n v="20447.795999999998"/>
    <x v="0"/>
    <n v="20447.795999999998"/>
    <n v="6252.2497890000004"/>
    <n v="6484.2203229999996"/>
    <m/>
  </r>
  <r>
    <x v="0"/>
    <x v="0"/>
    <x v="14"/>
    <x v="0"/>
    <x v="4"/>
    <x v="0"/>
    <x v="1"/>
    <x v="9"/>
    <x v="2"/>
    <x v="2"/>
    <n v="3691.5239999999999"/>
    <n v="-11.048999999999999"/>
    <n v="3680.4749999999999"/>
    <x v="0"/>
    <n v="3680.4749999999999"/>
    <n v="294.76914099999999"/>
    <n v="1209.265159"/>
    <m/>
  </r>
  <r>
    <x v="0"/>
    <x v="0"/>
    <x v="14"/>
    <x v="0"/>
    <x v="4"/>
    <x v="0"/>
    <x v="1"/>
    <x v="9"/>
    <x v="16"/>
    <x v="15"/>
    <n v="0.52800000000000002"/>
    <n v="0"/>
    <n v="0.52800000000000002"/>
    <x v="0"/>
    <n v="0.52800000000000002"/>
    <n v="0"/>
    <n v="0"/>
    <m/>
  </r>
  <r>
    <x v="0"/>
    <x v="0"/>
    <x v="14"/>
    <x v="0"/>
    <x v="4"/>
    <x v="0"/>
    <x v="1"/>
    <x v="9"/>
    <x v="4"/>
    <x v="4"/>
    <n v="123851.856"/>
    <n v="5058.7865650000003"/>
    <n v="128910.642565"/>
    <x v="0"/>
    <n v="128910.642565"/>
    <n v="22983.344755999999"/>
    <n v="58471.927831000001"/>
    <m/>
  </r>
  <r>
    <x v="0"/>
    <x v="0"/>
    <x v="14"/>
    <x v="0"/>
    <x v="4"/>
    <x v="0"/>
    <x v="1"/>
    <x v="9"/>
    <x v="5"/>
    <x v="5"/>
    <n v="123851.856"/>
    <n v="5058.7865650000003"/>
    <n v="128910.642565"/>
    <x v="0"/>
    <n v="128910.642565"/>
    <n v="22983.344755999999"/>
    <n v="58471.927831000001"/>
    <m/>
  </r>
  <r>
    <x v="0"/>
    <x v="0"/>
    <x v="14"/>
    <x v="0"/>
    <x v="4"/>
    <x v="0"/>
    <x v="1"/>
    <x v="9"/>
    <x v="6"/>
    <x v="6"/>
    <n v="123851.856"/>
    <n v="5058.7865650000003"/>
    <n v="128910.642565"/>
    <x v="0"/>
    <n v="128910.642565"/>
    <n v="22983.344755999999"/>
    <n v="58471.927831000001"/>
    <m/>
  </r>
  <r>
    <x v="0"/>
    <x v="0"/>
    <x v="14"/>
    <x v="0"/>
    <x v="4"/>
    <x v="0"/>
    <x v="1"/>
    <x v="9"/>
    <x v="7"/>
    <x v="7"/>
    <n v="108489.124"/>
    <n v="5058.7865650000003"/>
    <n v="113547.910565"/>
    <x v="0"/>
    <n v="113547.910565"/>
    <n v="20883.398912000001"/>
    <n v="49324.871094000002"/>
    <m/>
  </r>
  <r>
    <x v="0"/>
    <x v="0"/>
    <x v="14"/>
    <x v="0"/>
    <x v="4"/>
    <x v="0"/>
    <x v="1"/>
    <x v="9"/>
    <x v="9"/>
    <x v="9"/>
    <n v="503"/>
    <n v="0"/>
    <n v="503"/>
    <x v="0"/>
    <n v="503"/>
    <n v="53.894782999999997"/>
    <n v="308.92694499999999"/>
    <m/>
  </r>
  <r>
    <x v="0"/>
    <x v="0"/>
    <x v="14"/>
    <x v="0"/>
    <x v="4"/>
    <x v="0"/>
    <x v="1"/>
    <x v="9"/>
    <x v="11"/>
    <x v="11"/>
    <n v="14859.732"/>
    <n v="0"/>
    <n v="14859.732"/>
    <x v="0"/>
    <n v="14859.732"/>
    <n v="2046.0510609999999"/>
    <n v="8838.1297919999997"/>
    <m/>
  </r>
  <r>
    <x v="0"/>
    <x v="0"/>
    <x v="14"/>
    <x v="0"/>
    <x v="4"/>
    <x v="0"/>
    <x v="1"/>
    <x v="9"/>
    <x v="14"/>
    <x v="13"/>
    <n v="147992.655"/>
    <n v="5046.7865650000003"/>
    <n v="153039.44156499999"/>
    <x v="0"/>
    <n v="153039.44156499999"/>
    <n v="29530.363686000001"/>
    <n v="66165.413312999997"/>
    <m/>
  </r>
  <r>
    <x v="0"/>
    <x v="0"/>
    <x v="14"/>
    <x v="0"/>
    <x v="5"/>
    <x v="2"/>
    <x v="1"/>
    <x v="9"/>
    <x v="0"/>
    <x v="0"/>
    <n v="24140.798999999999"/>
    <n v="-12"/>
    <n v="24128.798999999999"/>
    <x v="0"/>
    <n v="24128.798999999999"/>
    <n v="9210.5669679999992"/>
    <n v="10362.583876999999"/>
    <m/>
  </r>
  <r>
    <x v="0"/>
    <x v="0"/>
    <x v="14"/>
    <x v="0"/>
    <x v="5"/>
    <x v="2"/>
    <x v="1"/>
    <x v="9"/>
    <x v="1"/>
    <x v="1"/>
    <n v="20448.746999999999"/>
    <n v="-0.95099999999999996"/>
    <n v="20447.795999999998"/>
    <x v="0"/>
    <n v="20447.795999999998"/>
    <n v="8718.9965520000005"/>
    <n v="8854.8077250000006"/>
    <m/>
  </r>
  <r>
    <x v="0"/>
    <x v="0"/>
    <x v="14"/>
    <x v="0"/>
    <x v="5"/>
    <x v="2"/>
    <x v="1"/>
    <x v="9"/>
    <x v="2"/>
    <x v="2"/>
    <n v="3691.5239999999999"/>
    <n v="-11.048999999999999"/>
    <n v="3680.4749999999999"/>
    <x v="0"/>
    <n v="3680.4749999999999"/>
    <n v="491.57041600000002"/>
    <n v="1507.7761519999999"/>
    <m/>
  </r>
  <r>
    <x v="0"/>
    <x v="0"/>
    <x v="14"/>
    <x v="0"/>
    <x v="5"/>
    <x v="2"/>
    <x v="1"/>
    <x v="9"/>
    <x v="16"/>
    <x v="15"/>
    <n v="0.52800000000000002"/>
    <n v="0"/>
    <n v="0.52800000000000002"/>
    <x v="0"/>
    <n v="0.52800000000000002"/>
    <n v="0"/>
    <n v="0"/>
    <m/>
  </r>
  <r>
    <x v="0"/>
    <x v="0"/>
    <x v="14"/>
    <x v="0"/>
    <x v="5"/>
    <x v="2"/>
    <x v="1"/>
    <x v="9"/>
    <x v="4"/>
    <x v="4"/>
    <n v="123851.856"/>
    <n v="5058.7865650000003"/>
    <n v="128910.642565"/>
    <x v="0"/>
    <n v="128910.642565"/>
    <n v="28245.484402999999"/>
    <n v="66273.724759999997"/>
    <m/>
  </r>
  <r>
    <x v="0"/>
    <x v="0"/>
    <x v="14"/>
    <x v="0"/>
    <x v="5"/>
    <x v="2"/>
    <x v="1"/>
    <x v="9"/>
    <x v="5"/>
    <x v="5"/>
    <n v="123851.856"/>
    <n v="5058.7865650000003"/>
    <n v="128910.642565"/>
    <x v="0"/>
    <n v="128910.642565"/>
    <n v="28245.484402999999"/>
    <n v="66273.724759999997"/>
    <m/>
  </r>
  <r>
    <x v="0"/>
    <x v="0"/>
    <x v="14"/>
    <x v="0"/>
    <x v="5"/>
    <x v="2"/>
    <x v="1"/>
    <x v="9"/>
    <x v="6"/>
    <x v="6"/>
    <n v="123851.856"/>
    <n v="5058.7865650000003"/>
    <n v="128910.642565"/>
    <x v="0"/>
    <n v="128910.642565"/>
    <n v="28245.484402999999"/>
    <n v="66273.724759999997"/>
    <m/>
  </r>
  <r>
    <x v="0"/>
    <x v="0"/>
    <x v="14"/>
    <x v="0"/>
    <x v="5"/>
    <x v="2"/>
    <x v="1"/>
    <x v="9"/>
    <x v="7"/>
    <x v="7"/>
    <n v="108489.124"/>
    <n v="5058.7865650000003"/>
    <n v="113547.910565"/>
    <x v="0"/>
    <n v="113547.910565"/>
    <n v="25167.307961999999"/>
    <n v="55883.531325000004"/>
    <m/>
  </r>
  <r>
    <x v="0"/>
    <x v="0"/>
    <x v="14"/>
    <x v="0"/>
    <x v="5"/>
    <x v="2"/>
    <x v="1"/>
    <x v="9"/>
    <x v="9"/>
    <x v="9"/>
    <n v="503"/>
    <n v="0"/>
    <n v="503"/>
    <x v="0"/>
    <n v="503"/>
    <n v="85.244224000000003"/>
    <n v="464.10328199999998"/>
    <m/>
  </r>
  <r>
    <x v="0"/>
    <x v="0"/>
    <x v="14"/>
    <x v="0"/>
    <x v="5"/>
    <x v="2"/>
    <x v="1"/>
    <x v="9"/>
    <x v="11"/>
    <x v="11"/>
    <n v="14859.732"/>
    <n v="0"/>
    <n v="14859.732"/>
    <x v="0"/>
    <n v="14859.732"/>
    <n v="2992.932217"/>
    <n v="9926.0901529999992"/>
    <m/>
  </r>
  <r>
    <x v="0"/>
    <x v="0"/>
    <x v="14"/>
    <x v="0"/>
    <x v="5"/>
    <x v="2"/>
    <x v="1"/>
    <x v="9"/>
    <x v="14"/>
    <x v="13"/>
    <n v="147992.655"/>
    <n v="5046.7865650000003"/>
    <n v="153039.44156499999"/>
    <x v="0"/>
    <n v="153039.44156499999"/>
    <n v="37456.051371000001"/>
    <n v="76636.308636999995"/>
    <m/>
  </r>
  <r>
    <x v="0"/>
    <x v="0"/>
    <x v="14"/>
    <x v="0"/>
    <x v="6"/>
    <x v="0"/>
    <x v="1"/>
    <x v="9"/>
    <x v="0"/>
    <x v="0"/>
    <n v="24140.798999999999"/>
    <n v="-12"/>
    <n v="24128.798999999999"/>
    <x v="0"/>
    <n v="24128.798999999999"/>
    <n v="10785.67834"/>
    <n v="12318.513859999999"/>
    <m/>
  </r>
  <r>
    <x v="0"/>
    <x v="0"/>
    <x v="14"/>
    <x v="0"/>
    <x v="6"/>
    <x v="0"/>
    <x v="1"/>
    <x v="9"/>
    <x v="1"/>
    <x v="1"/>
    <n v="20448.746999999999"/>
    <n v="-0.95099999999999996"/>
    <n v="20447.795999999998"/>
    <x v="0"/>
    <n v="20447.795999999998"/>
    <n v="10058.906688999999"/>
    <n v="10200.885817"/>
    <m/>
  </r>
  <r>
    <x v="0"/>
    <x v="0"/>
    <x v="14"/>
    <x v="0"/>
    <x v="6"/>
    <x v="0"/>
    <x v="1"/>
    <x v="9"/>
    <x v="2"/>
    <x v="2"/>
    <n v="3691.5239999999999"/>
    <n v="-11.048999999999999"/>
    <n v="3680.4749999999999"/>
    <x v="0"/>
    <n v="3680.4749999999999"/>
    <n v="726.77165100000002"/>
    <n v="2117.6280430000002"/>
    <m/>
  </r>
  <r>
    <x v="0"/>
    <x v="0"/>
    <x v="14"/>
    <x v="0"/>
    <x v="6"/>
    <x v="0"/>
    <x v="1"/>
    <x v="9"/>
    <x v="16"/>
    <x v="15"/>
    <n v="0.52800000000000002"/>
    <n v="0"/>
    <n v="0.52800000000000002"/>
    <x v="0"/>
    <n v="0.52800000000000002"/>
    <n v="0"/>
    <n v="0"/>
    <m/>
  </r>
  <r>
    <x v="0"/>
    <x v="0"/>
    <x v="14"/>
    <x v="0"/>
    <x v="6"/>
    <x v="0"/>
    <x v="1"/>
    <x v="9"/>
    <x v="4"/>
    <x v="4"/>
    <n v="123851.856"/>
    <n v="5058.7865650000003"/>
    <n v="128910.642565"/>
    <x v="0"/>
    <n v="128910.642565"/>
    <n v="37242.880124000003"/>
    <n v="76539.161489999999"/>
    <m/>
  </r>
  <r>
    <x v="0"/>
    <x v="0"/>
    <x v="14"/>
    <x v="0"/>
    <x v="6"/>
    <x v="0"/>
    <x v="1"/>
    <x v="9"/>
    <x v="5"/>
    <x v="5"/>
    <n v="123851.856"/>
    <n v="5058.7865650000003"/>
    <n v="128910.642565"/>
    <x v="0"/>
    <n v="128910.642565"/>
    <n v="37242.880124000003"/>
    <n v="76539.161489999999"/>
    <m/>
  </r>
  <r>
    <x v="0"/>
    <x v="0"/>
    <x v="14"/>
    <x v="0"/>
    <x v="6"/>
    <x v="0"/>
    <x v="1"/>
    <x v="9"/>
    <x v="6"/>
    <x v="6"/>
    <n v="123851.856"/>
    <n v="5058.7865650000003"/>
    <n v="128910.642565"/>
    <x v="0"/>
    <n v="128910.642565"/>
    <n v="37242.880124000003"/>
    <n v="76539.161489999999"/>
    <m/>
  </r>
  <r>
    <x v="0"/>
    <x v="0"/>
    <x v="14"/>
    <x v="0"/>
    <x v="6"/>
    <x v="0"/>
    <x v="1"/>
    <x v="9"/>
    <x v="7"/>
    <x v="7"/>
    <n v="108489.124"/>
    <n v="4865.1945649999998"/>
    <n v="113354.31856499999"/>
    <x v="0"/>
    <n v="113354.31856499999"/>
    <n v="33166.540774000001"/>
    <n v="64047.463541999998"/>
    <m/>
  </r>
  <r>
    <x v="0"/>
    <x v="0"/>
    <x v="14"/>
    <x v="0"/>
    <x v="6"/>
    <x v="0"/>
    <x v="1"/>
    <x v="9"/>
    <x v="9"/>
    <x v="9"/>
    <n v="503"/>
    <n v="0"/>
    <n v="503"/>
    <x v="0"/>
    <n v="503"/>
    <n v="116.593665"/>
    <n v="464.10328199999998"/>
    <m/>
  </r>
  <r>
    <x v="0"/>
    <x v="0"/>
    <x v="14"/>
    <x v="0"/>
    <x v="6"/>
    <x v="0"/>
    <x v="1"/>
    <x v="9"/>
    <x v="11"/>
    <x v="11"/>
    <n v="14859.732"/>
    <n v="193.59200000000001"/>
    <n v="15053.324000000001"/>
    <x v="0"/>
    <n v="15053.324000000001"/>
    <n v="3959.7456849999999"/>
    <n v="12027.594666000001"/>
    <m/>
  </r>
  <r>
    <x v="0"/>
    <x v="0"/>
    <x v="14"/>
    <x v="0"/>
    <x v="6"/>
    <x v="0"/>
    <x v="1"/>
    <x v="9"/>
    <x v="14"/>
    <x v="13"/>
    <n v="147992.655"/>
    <n v="5046.7865650000003"/>
    <n v="153039.44156499999"/>
    <x v="0"/>
    <n v="153039.44156499999"/>
    <n v="48028.558464000002"/>
    <n v="88857.675350000005"/>
    <m/>
  </r>
  <r>
    <x v="0"/>
    <x v="0"/>
    <x v="14"/>
    <x v="0"/>
    <x v="7"/>
    <x v="0"/>
    <x v="1"/>
    <x v="9"/>
    <x v="0"/>
    <x v="0"/>
    <n v="24140.798999999999"/>
    <n v="-12"/>
    <n v="24128.798999999999"/>
    <x v="0"/>
    <n v="24128.798999999999"/>
    <n v="12493.693583"/>
    <n v="13995.624221"/>
    <m/>
  </r>
  <r>
    <x v="0"/>
    <x v="0"/>
    <x v="14"/>
    <x v="0"/>
    <x v="7"/>
    <x v="0"/>
    <x v="1"/>
    <x v="9"/>
    <x v="1"/>
    <x v="1"/>
    <n v="20448.746999999999"/>
    <n v="-0.95099999999999996"/>
    <n v="20447.795999999998"/>
    <x v="0"/>
    <n v="20447.795999999998"/>
    <n v="11559.227179"/>
    <n v="11645.225168000001"/>
    <m/>
  </r>
  <r>
    <x v="0"/>
    <x v="0"/>
    <x v="14"/>
    <x v="0"/>
    <x v="7"/>
    <x v="0"/>
    <x v="1"/>
    <x v="9"/>
    <x v="2"/>
    <x v="2"/>
    <n v="3691.5239999999999"/>
    <n v="-11.048999999999999"/>
    <n v="3680.4749999999999"/>
    <x v="0"/>
    <n v="3680.4749999999999"/>
    <n v="934.46640400000001"/>
    <n v="2349.8710529999998"/>
    <m/>
  </r>
  <r>
    <x v="0"/>
    <x v="0"/>
    <x v="14"/>
    <x v="0"/>
    <x v="7"/>
    <x v="0"/>
    <x v="1"/>
    <x v="9"/>
    <x v="16"/>
    <x v="15"/>
    <n v="0.52800000000000002"/>
    <n v="0"/>
    <n v="0.52800000000000002"/>
    <x v="0"/>
    <n v="0.52800000000000002"/>
    <n v="0"/>
    <n v="0.52800000000000002"/>
    <m/>
  </r>
  <r>
    <x v="0"/>
    <x v="0"/>
    <x v="14"/>
    <x v="0"/>
    <x v="7"/>
    <x v="0"/>
    <x v="1"/>
    <x v="9"/>
    <x v="4"/>
    <x v="4"/>
    <n v="123851.856"/>
    <n v="15611.727895"/>
    <n v="139463.58389499999"/>
    <x v="0"/>
    <n v="139463.58389499999"/>
    <n v="44683.974335999999"/>
    <n v="82289.692028999998"/>
    <m/>
  </r>
  <r>
    <x v="0"/>
    <x v="0"/>
    <x v="14"/>
    <x v="0"/>
    <x v="7"/>
    <x v="0"/>
    <x v="1"/>
    <x v="9"/>
    <x v="5"/>
    <x v="5"/>
    <n v="123851.856"/>
    <n v="15611.727895"/>
    <n v="139463.58389499999"/>
    <x v="0"/>
    <n v="139463.58389499999"/>
    <n v="44683.974335999999"/>
    <n v="82289.692028999998"/>
    <m/>
  </r>
  <r>
    <x v="0"/>
    <x v="0"/>
    <x v="14"/>
    <x v="0"/>
    <x v="7"/>
    <x v="0"/>
    <x v="1"/>
    <x v="9"/>
    <x v="6"/>
    <x v="6"/>
    <n v="123851.856"/>
    <n v="15611.727895"/>
    <n v="139463.58389499999"/>
    <x v="0"/>
    <n v="139463.58389499999"/>
    <n v="44683.974335999999"/>
    <n v="82289.692028999998"/>
    <m/>
  </r>
  <r>
    <x v="0"/>
    <x v="0"/>
    <x v="14"/>
    <x v="0"/>
    <x v="7"/>
    <x v="0"/>
    <x v="1"/>
    <x v="9"/>
    <x v="7"/>
    <x v="7"/>
    <n v="108489.124"/>
    <n v="15318.135894999999"/>
    <n v="123807.259895"/>
    <x v="0"/>
    <n v="123807.259895"/>
    <n v="39665.778904999999"/>
    <n v="69394.114193999994"/>
    <m/>
  </r>
  <r>
    <x v="0"/>
    <x v="0"/>
    <x v="14"/>
    <x v="0"/>
    <x v="7"/>
    <x v="0"/>
    <x v="1"/>
    <x v="9"/>
    <x v="9"/>
    <x v="9"/>
    <n v="503"/>
    <n v="100"/>
    <n v="603"/>
    <x v="0"/>
    <n v="603"/>
    <n v="150.86257499999999"/>
    <n v="460.48509999999999"/>
    <m/>
  </r>
  <r>
    <x v="0"/>
    <x v="0"/>
    <x v="14"/>
    <x v="0"/>
    <x v="7"/>
    <x v="0"/>
    <x v="1"/>
    <x v="9"/>
    <x v="11"/>
    <x v="11"/>
    <n v="14859.732"/>
    <n v="193.59200000000001"/>
    <n v="15053.324000000001"/>
    <x v="0"/>
    <n v="15053.324000000001"/>
    <n v="4867.332856"/>
    <n v="12435.092735"/>
    <m/>
  </r>
  <r>
    <x v="0"/>
    <x v="0"/>
    <x v="14"/>
    <x v="0"/>
    <x v="7"/>
    <x v="0"/>
    <x v="1"/>
    <x v="9"/>
    <x v="14"/>
    <x v="13"/>
    <n v="147992.655"/>
    <n v="15599.727895"/>
    <n v="163592.38289499999"/>
    <x v="0"/>
    <n v="163592.38289499999"/>
    <n v="57177.667919"/>
    <n v="96285.316250000003"/>
    <m/>
  </r>
  <r>
    <x v="0"/>
    <x v="0"/>
    <x v="15"/>
    <x v="0"/>
    <x v="0"/>
    <x v="0"/>
    <x v="0"/>
    <x v="0"/>
    <x v="0"/>
    <x v="0"/>
    <n v="2966.9830000000002"/>
    <n v="0"/>
    <n v="2966.9830000000002"/>
    <x v="0"/>
    <n v="2966.9830000000002"/>
    <n v="73.527623000000006"/>
    <n v="473.09105799999998"/>
    <m/>
  </r>
  <r>
    <x v="0"/>
    <x v="0"/>
    <x v="15"/>
    <x v="0"/>
    <x v="0"/>
    <x v="0"/>
    <x v="0"/>
    <x v="0"/>
    <x v="1"/>
    <x v="1"/>
    <n v="823.29600000000005"/>
    <n v="0"/>
    <n v="823.29600000000005"/>
    <x v="0"/>
    <n v="823.29600000000005"/>
    <n v="0"/>
    <n v="0"/>
    <m/>
  </r>
  <r>
    <x v="0"/>
    <x v="0"/>
    <x v="15"/>
    <x v="0"/>
    <x v="0"/>
    <x v="0"/>
    <x v="0"/>
    <x v="0"/>
    <x v="2"/>
    <x v="2"/>
    <n v="1317.704"/>
    <n v="0"/>
    <n v="1317.704"/>
    <x v="0"/>
    <n v="1317.704"/>
    <n v="2.6672199999999999"/>
    <n v="3.5783900000000002"/>
    <m/>
  </r>
  <r>
    <x v="0"/>
    <x v="0"/>
    <x v="15"/>
    <x v="0"/>
    <x v="0"/>
    <x v="0"/>
    <x v="0"/>
    <x v="0"/>
    <x v="3"/>
    <x v="3"/>
    <n v="825.98299999999995"/>
    <n v="0"/>
    <n v="825.98299999999995"/>
    <x v="0"/>
    <n v="825.98299999999995"/>
    <n v="70.860403000000005"/>
    <n v="469.51266800000002"/>
    <m/>
  </r>
  <r>
    <x v="0"/>
    <x v="0"/>
    <x v="15"/>
    <x v="0"/>
    <x v="0"/>
    <x v="0"/>
    <x v="0"/>
    <x v="0"/>
    <x v="4"/>
    <x v="4"/>
    <n v="46052.788999999997"/>
    <n v="0"/>
    <n v="46052.788999999997"/>
    <x v="0"/>
    <n v="46052.788999999997"/>
    <n v="475.66397000000001"/>
    <n v="13674.536211000001"/>
    <m/>
  </r>
  <r>
    <x v="0"/>
    <x v="0"/>
    <x v="15"/>
    <x v="0"/>
    <x v="0"/>
    <x v="0"/>
    <x v="0"/>
    <x v="0"/>
    <x v="5"/>
    <x v="5"/>
    <n v="22394.137999999999"/>
    <n v="0"/>
    <n v="22394.137999999999"/>
    <x v="0"/>
    <n v="22394.137999999999"/>
    <n v="0"/>
    <n v="0"/>
    <m/>
  </r>
  <r>
    <x v="0"/>
    <x v="0"/>
    <x v="15"/>
    <x v="0"/>
    <x v="0"/>
    <x v="0"/>
    <x v="0"/>
    <x v="0"/>
    <x v="6"/>
    <x v="6"/>
    <n v="22394.137999999999"/>
    <n v="0"/>
    <n v="22394.137999999999"/>
    <x v="0"/>
    <n v="22394.137999999999"/>
    <n v="0"/>
    <n v="0"/>
    <m/>
  </r>
  <r>
    <x v="0"/>
    <x v="0"/>
    <x v="15"/>
    <x v="0"/>
    <x v="0"/>
    <x v="0"/>
    <x v="0"/>
    <x v="0"/>
    <x v="7"/>
    <x v="7"/>
    <n v="12722.623"/>
    <n v="0"/>
    <n v="12722.623"/>
    <x v="0"/>
    <n v="12722.623"/>
    <n v="0"/>
    <n v="0"/>
    <m/>
  </r>
  <r>
    <x v="0"/>
    <x v="0"/>
    <x v="15"/>
    <x v="0"/>
    <x v="0"/>
    <x v="0"/>
    <x v="0"/>
    <x v="0"/>
    <x v="8"/>
    <x v="8"/>
    <n v="1912.462"/>
    <n v="0"/>
    <n v="1912.462"/>
    <x v="0"/>
    <n v="1912.462"/>
    <n v="0"/>
    <n v="0"/>
    <m/>
  </r>
  <r>
    <x v="0"/>
    <x v="0"/>
    <x v="15"/>
    <x v="0"/>
    <x v="0"/>
    <x v="0"/>
    <x v="0"/>
    <x v="0"/>
    <x v="9"/>
    <x v="9"/>
    <n v="1843.596"/>
    <n v="0"/>
    <n v="1843.596"/>
    <x v="0"/>
    <n v="1843.596"/>
    <n v="0"/>
    <n v="0"/>
    <m/>
  </r>
  <r>
    <x v="0"/>
    <x v="0"/>
    <x v="15"/>
    <x v="0"/>
    <x v="0"/>
    <x v="0"/>
    <x v="0"/>
    <x v="0"/>
    <x v="10"/>
    <x v="10"/>
    <n v="1111.8920000000001"/>
    <n v="0"/>
    <n v="1111.8920000000001"/>
    <x v="0"/>
    <n v="1111.8920000000001"/>
    <n v="0"/>
    <n v="0"/>
    <m/>
  </r>
  <r>
    <x v="0"/>
    <x v="0"/>
    <x v="15"/>
    <x v="0"/>
    <x v="0"/>
    <x v="0"/>
    <x v="0"/>
    <x v="0"/>
    <x v="11"/>
    <x v="11"/>
    <n v="4803.5649999999996"/>
    <n v="0"/>
    <n v="4803.5649999999996"/>
    <x v="0"/>
    <n v="4803.5649999999996"/>
    <n v="0"/>
    <n v="0"/>
    <m/>
  </r>
  <r>
    <x v="0"/>
    <x v="0"/>
    <x v="15"/>
    <x v="0"/>
    <x v="0"/>
    <x v="0"/>
    <x v="0"/>
    <x v="0"/>
    <x v="12"/>
    <x v="3"/>
    <n v="23658.651000000002"/>
    <n v="0"/>
    <n v="23658.651000000002"/>
    <x v="0"/>
    <n v="23658.651000000002"/>
    <n v="475.66397000000001"/>
    <n v="13674.536211000001"/>
    <m/>
  </r>
  <r>
    <x v="0"/>
    <x v="0"/>
    <x v="15"/>
    <x v="0"/>
    <x v="0"/>
    <x v="0"/>
    <x v="0"/>
    <x v="0"/>
    <x v="13"/>
    <x v="12"/>
    <n v="0"/>
    <n v="0"/>
    <n v="0"/>
    <x v="0"/>
    <n v="0"/>
    <n v="0"/>
    <n v="0"/>
    <m/>
  </r>
  <r>
    <x v="0"/>
    <x v="0"/>
    <x v="15"/>
    <x v="0"/>
    <x v="0"/>
    <x v="0"/>
    <x v="0"/>
    <x v="0"/>
    <x v="14"/>
    <x v="13"/>
    <n v="49019.771999999997"/>
    <n v="0"/>
    <n v="49019.771999999997"/>
    <x v="0"/>
    <n v="49019.771999999997"/>
    <n v="549.19159300000001"/>
    <n v="14147.627269000001"/>
    <m/>
  </r>
  <r>
    <x v="0"/>
    <x v="0"/>
    <x v="15"/>
    <x v="0"/>
    <x v="1"/>
    <x v="0"/>
    <x v="0"/>
    <x v="0"/>
    <x v="0"/>
    <x v="0"/>
    <n v="2966.9830000000002"/>
    <n v="0"/>
    <n v="2966.9830000000002"/>
    <x v="0"/>
    <n v="2966.9830000000002"/>
    <n v="233.33174099999999"/>
    <n v="1418.4207280000001"/>
    <m/>
  </r>
  <r>
    <x v="0"/>
    <x v="0"/>
    <x v="15"/>
    <x v="0"/>
    <x v="1"/>
    <x v="0"/>
    <x v="0"/>
    <x v="0"/>
    <x v="1"/>
    <x v="1"/>
    <n v="823.29600000000005"/>
    <n v="0"/>
    <n v="823.29600000000005"/>
    <x v="0"/>
    <n v="823.29600000000005"/>
    <n v="67.428666000000007"/>
    <n v="823.29600000000005"/>
    <m/>
  </r>
  <r>
    <x v="0"/>
    <x v="0"/>
    <x v="15"/>
    <x v="0"/>
    <x v="1"/>
    <x v="0"/>
    <x v="0"/>
    <x v="0"/>
    <x v="2"/>
    <x v="2"/>
    <n v="1317.704"/>
    <n v="0"/>
    <n v="1317.704"/>
    <x v="0"/>
    <n v="1317.704"/>
    <n v="15.07184"/>
    <n v="125.61206"/>
    <m/>
  </r>
  <r>
    <x v="0"/>
    <x v="0"/>
    <x v="15"/>
    <x v="0"/>
    <x v="1"/>
    <x v="0"/>
    <x v="0"/>
    <x v="0"/>
    <x v="3"/>
    <x v="3"/>
    <n v="825.98299999999995"/>
    <n v="0"/>
    <n v="825.98299999999995"/>
    <x v="0"/>
    <n v="825.98299999999995"/>
    <n v="150.83123499999999"/>
    <n v="469.51266800000002"/>
    <m/>
  </r>
  <r>
    <x v="0"/>
    <x v="0"/>
    <x v="15"/>
    <x v="0"/>
    <x v="1"/>
    <x v="0"/>
    <x v="0"/>
    <x v="0"/>
    <x v="4"/>
    <x v="4"/>
    <n v="46052.788999999997"/>
    <n v="0"/>
    <n v="46052.788999999997"/>
    <x v="0"/>
    <n v="46052.788999999997"/>
    <n v="1352.170576"/>
    <n v="17077.891910999999"/>
    <m/>
  </r>
  <r>
    <x v="0"/>
    <x v="0"/>
    <x v="15"/>
    <x v="0"/>
    <x v="1"/>
    <x v="0"/>
    <x v="0"/>
    <x v="0"/>
    <x v="5"/>
    <x v="5"/>
    <n v="22394.137999999999"/>
    <n v="0"/>
    <n v="22394.137999999999"/>
    <x v="0"/>
    <n v="22394.137999999999"/>
    <n v="87.802700000000002"/>
    <n v="3403.3557000000001"/>
    <m/>
  </r>
  <r>
    <x v="0"/>
    <x v="0"/>
    <x v="15"/>
    <x v="0"/>
    <x v="1"/>
    <x v="0"/>
    <x v="0"/>
    <x v="0"/>
    <x v="6"/>
    <x v="6"/>
    <n v="22394.137999999999"/>
    <n v="0"/>
    <n v="22394.137999999999"/>
    <x v="0"/>
    <n v="22394.137999999999"/>
    <n v="87.802700000000002"/>
    <n v="3403.3557000000001"/>
    <m/>
  </r>
  <r>
    <x v="0"/>
    <x v="0"/>
    <x v="15"/>
    <x v="0"/>
    <x v="1"/>
    <x v="0"/>
    <x v="0"/>
    <x v="0"/>
    <x v="7"/>
    <x v="7"/>
    <n v="12722.623"/>
    <n v="0"/>
    <n v="12722.623"/>
    <x v="0"/>
    <n v="12722.623"/>
    <n v="80.75"/>
    <n v="2988.7449999999999"/>
    <m/>
  </r>
  <r>
    <x v="0"/>
    <x v="0"/>
    <x v="15"/>
    <x v="0"/>
    <x v="1"/>
    <x v="0"/>
    <x v="0"/>
    <x v="0"/>
    <x v="8"/>
    <x v="8"/>
    <n v="1912.462"/>
    <n v="0"/>
    <n v="1912.462"/>
    <x v="0"/>
    <n v="1912.462"/>
    <n v="0"/>
    <n v="0"/>
    <m/>
  </r>
  <r>
    <x v="0"/>
    <x v="0"/>
    <x v="15"/>
    <x v="0"/>
    <x v="1"/>
    <x v="0"/>
    <x v="0"/>
    <x v="0"/>
    <x v="9"/>
    <x v="9"/>
    <n v="1843.596"/>
    <n v="0"/>
    <n v="1843.596"/>
    <x v="0"/>
    <n v="1843.596"/>
    <n v="0"/>
    <n v="0"/>
    <m/>
  </r>
  <r>
    <x v="0"/>
    <x v="0"/>
    <x v="15"/>
    <x v="0"/>
    <x v="1"/>
    <x v="0"/>
    <x v="0"/>
    <x v="0"/>
    <x v="10"/>
    <x v="10"/>
    <n v="1111.8920000000001"/>
    <n v="0"/>
    <n v="1111.8920000000001"/>
    <x v="0"/>
    <n v="1111.8920000000001"/>
    <n v="0"/>
    <n v="0"/>
    <m/>
  </r>
  <r>
    <x v="0"/>
    <x v="0"/>
    <x v="15"/>
    <x v="0"/>
    <x v="1"/>
    <x v="0"/>
    <x v="0"/>
    <x v="0"/>
    <x v="11"/>
    <x v="11"/>
    <n v="4803.5649999999996"/>
    <n v="0"/>
    <n v="4803.5649999999996"/>
    <x v="0"/>
    <n v="4803.5649999999996"/>
    <n v="7.0526999999999997"/>
    <n v="414.61070000000001"/>
    <m/>
  </r>
  <r>
    <x v="0"/>
    <x v="0"/>
    <x v="15"/>
    <x v="0"/>
    <x v="1"/>
    <x v="0"/>
    <x v="0"/>
    <x v="0"/>
    <x v="12"/>
    <x v="3"/>
    <n v="23658.651000000002"/>
    <n v="0"/>
    <n v="23658.651000000002"/>
    <x v="0"/>
    <n v="23658.651000000002"/>
    <n v="1264.367876"/>
    <n v="13674.536211000001"/>
    <m/>
  </r>
  <r>
    <x v="0"/>
    <x v="0"/>
    <x v="15"/>
    <x v="0"/>
    <x v="1"/>
    <x v="0"/>
    <x v="0"/>
    <x v="0"/>
    <x v="13"/>
    <x v="12"/>
    <n v="0"/>
    <n v="0"/>
    <n v="0"/>
    <x v="0"/>
    <n v="0"/>
    <n v="0"/>
    <n v="0"/>
    <m/>
  </r>
  <r>
    <x v="0"/>
    <x v="0"/>
    <x v="15"/>
    <x v="0"/>
    <x v="1"/>
    <x v="0"/>
    <x v="0"/>
    <x v="0"/>
    <x v="14"/>
    <x v="13"/>
    <n v="49019.771999999997"/>
    <n v="0"/>
    <n v="49019.771999999997"/>
    <x v="0"/>
    <n v="49019.771999999997"/>
    <n v="1585.5023169999999"/>
    <n v="18496.312639"/>
    <m/>
  </r>
  <r>
    <x v="0"/>
    <x v="0"/>
    <x v="15"/>
    <x v="0"/>
    <x v="2"/>
    <x v="1"/>
    <x v="0"/>
    <x v="0"/>
    <x v="0"/>
    <x v="0"/>
    <n v="2966.9830000000002"/>
    <n v="-356.47033199999998"/>
    <n v="2610.5126679999998"/>
    <x v="0"/>
    <n v="2610.5126679999998"/>
    <n v="386.52775200000002"/>
    <n v="1673.4802299999999"/>
    <m/>
  </r>
  <r>
    <x v="0"/>
    <x v="0"/>
    <x v="15"/>
    <x v="0"/>
    <x v="2"/>
    <x v="1"/>
    <x v="0"/>
    <x v="0"/>
    <x v="1"/>
    <x v="1"/>
    <n v="823.29600000000005"/>
    <n v="0"/>
    <n v="823.29600000000005"/>
    <x v="0"/>
    <n v="823.29600000000005"/>
    <n v="134.85733200000001"/>
    <n v="823.29600000000005"/>
    <m/>
  </r>
  <r>
    <x v="0"/>
    <x v="0"/>
    <x v="15"/>
    <x v="0"/>
    <x v="2"/>
    <x v="1"/>
    <x v="0"/>
    <x v="0"/>
    <x v="2"/>
    <x v="2"/>
    <n v="1317.704"/>
    <n v="0"/>
    <n v="1317.704"/>
    <x v="0"/>
    <n v="1317.704"/>
    <n v="27.147200000000002"/>
    <n v="385.71050700000001"/>
    <m/>
  </r>
  <r>
    <x v="0"/>
    <x v="0"/>
    <x v="15"/>
    <x v="0"/>
    <x v="2"/>
    <x v="1"/>
    <x v="0"/>
    <x v="0"/>
    <x v="3"/>
    <x v="3"/>
    <n v="825.98299999999995"/>
    <n v="-356.47033199999998"/>
    <n v="469.51266800000002"/>
    <x v="0"/>
    <n v="469.51266800000002"/>
    <n v="224.52322000000001"/>
    <n v="464.47372300000001"/>
    <m/>
  </r>
  <r>
    <x v="0"/>
    <x v="0"/>
    <x v="15"/>
    <x v="0"/>
    <x v="2"/>
    <x v="1"/>
    <x v="0"/>
    <x v="0"/>
    <x v="4"/>
    <x v="4"/>
    <n v="46052.788999999997"/>
    <n v="-9984.1147889999993"/>
    <n v="36068.674210999998"/>
    <x v="0"/>
    <n v="36068.674210999998"/>
    <n v="6268.2631520000004"/>
    <n v="20460.251411000001"/>
    <m/>
  </r>
  <r>
    <x v="0"/>
    <x v="0"/>
    <x v="15"/>
    <x v="0"/>
    <x v="2"/>
    <x v="1"/>
    <x v="0"/>
    <x v="0"/>
    <x v="5"/>
    <x v="5"/>
    <n v="22394.137999999999"/>
    <n v="0"/>
    <n v="22394.137999999999"/>
    <x v="0"/>
    <n v="22394.137999999999"/>
    <n v="2759.4675010000001"/>
    <n v="6788.5641999999998"/>
    <m/>
  </r>
  <r>
    <x v="0"/>
    <x v="0"/>
    <x v="15"/>
    <x v="0"/>
    <x v="2"/>
    <x v="1"/>
    <x v="0"/>
    <x v="0"/>
    <x v="6"/>
    <x v="6"/>
    <n v="22394.137999999999"/>
    <n v="0"/>
    <n v="22394.137999999999"/>
    <x v="0"/>
    <n v="22394.137999999999"/>
    <n v="2759.4675010000001"/>
    <n v="6788.5641999999998"/>
    <m/>
  </r>
  <r>
    <x v="0"/>
    <x v="0"/>
    <x v="15"/>
    <x v="0"/>
    <x v="2"/>
    <x v="1"/>
    <x v="0"/>
    <x v="0"/>
    <x v="7"/>
    <x v="7"/>
    <n v="12722.623"/>
    <n v="0"/>
    <n v="12722.623"/>
    <x v="0"/>
    <n v="12722.623"/>
    <n v="2738.62"/>
    <n v="3255.0259999999998"/>
    <m/>
  </r>
  <r>
    <x v="0"/>
    <x v="0"/>
    <x v="15"/>
    <x v="0"/>
    <x v="2"/>
    <x v="1"/>
    <x v="0"/>
    <x v="0"/>
    <x v="8"/>
    <x v="8"/>
    <n v="1912.462"/>
    <n v="0"/>
    <n v="1912.462"/>
    <x v="0"/>
    <n v="1912.462"/>
    <n v="0"/>
    <n v="123.78400000000001"/>
    <m/>
  </r>
  <r>
    <x v="0"/>
    <x v="0"/>
    <x v="15"/>
    <x v="0"/>
    <x v="2"/>
    <x v="1"/>
    <x v="0"/>
    <x v="0"/>
    <x v="9"/>
    <x v="9"/>
    <n v="1843.596"/>
    <n v="0"/>
    <n v="1843.596"/>
    <x v="0"/>
    <n v="1843.596"/>
    <n v="0"/>
    <n v="465.98200000000003"/>
    <m/>
  </r>
  <r>
    <x v="0"/>
    <x v="0"/>
    <x v="15"/>
    <x v="0"/>
    <x v="2"/>
    <x v="1"/>
    <x v="0"/>
    <x v="0"/>
    <x v="10"/>
    <x v="10"/>
    <n v="1111.8920000000001"/>
    <n v="0"/>
    <n v="1111.8920000000001"/>
    <x v="0"/>
    <n v="1111.8920000000001"/>
    <n v="0"/>
    <n v="165.78"/>
    <m/>
  </r>
  <r>
    <x v="0"/>
    <x v="0"/>
    <x v="15"/>
    <x v="0"/>
    <x v="2"/>
    <x v="1"/>
    <x v="0"/>
    <x v="0"/>
    <x v="11"/>
    <x v="11"/>
    <n v="4803.5649999999996"/>
    <n v="0"/>
    <n v="4803.5649999999996"/>
    <x v="0"/>
    <n v="4803.5649999999996"/>
    <n v="20.847501000000001"/>
    <n v="2777.9922000000001"/>
    <m/>
  </r>
  <r>
    <x v="0"/>
    <x v="0"/>
    <x v="15"/>
    <x v="0"/>
    <x v="2"/>
    <x v="1"/>
    <x v="0"/>
    <x v="0"/>
    <x v="12"/>
    <x v="3"/>
    <n v="23658.651000000002"/>
    <n v="-9984.1147889999993"/>
    <n v="13674.536211000001"/>
    <x v="0"/>
    <n v="13674.536211000001"/>
    <n v="3508.7956509999999"/>
    <n v="13671.687211"/>
    <m/>
  </r>
  <r>
    <x v="0"/>
    <x v="0"/>
    <x v="15"/>
    <x v="0"/>
    <x v="2"/>
    <x v="1"/>
    <x v="0"/>
    <x v="0"/>
    <x v="13"/>
    <x v="12"/>
    <n v="0"/>
    <n v="10340.585121"/>
    <n v="10340.585121"/>
    <x v="0"/>
    <n v="10340.585121"/>
    <n v="0"/>
    <n v="0"/>
    <m/>
  </r>
  <r>
    <x v="0"/>
    <x v="0"/>
    <x v="15"/>
    <x v="0"/>
    <x v="2"/>
    <x v="1"/>
    <x v="0"/>
    <x v="0"/>
    <x v="14"/>
    <x v="13"/>
    <n v="49019.771999999997"/>
    <n v="0"/>
    <n v="49019.771999999997"/>
    <x v="0"/>
    <n v="49019.771999999997"/>
    <n v="6654.7909040000004"/>
    <n v="22133.731640999998"/>
    <m/>
  </r>
  <r>
    <x v="0"/>
    <x v="0"/>
    <x v="15"/>
    <x v="0"/>
    <x v="3"/>
    <x v="0"/>
    <x v="0"/>
    <x v="0"/>
    <x v="0"/>
    <x v="0"/>
    <n v="2966.9830000000002"/>
    <n v="-356.47033199999998"/>
    <n v="2610.5126679999998"/>
    <x v="0"/>
    <n v="2610.5126679999998"/>
    <n v="569.42821200000003"/>
    <n v="1677.18136"/>
    <m/>
  </r>
  <r>
    <x v="0"/>
    <x v="0"/>
    <x v="15"/>
    <x v="0"/>
    <x v="3"/>
    <x v="0"/>
    <x v="0"/>
    <x v="0"/>
    <x v="1"/>
    <x v="1"/>
    <n v="823.29600000000005"/>
    <n v="0"/>
    <n v="823.29600000000005"/>
    <x v="0"/>
    <n v="823.29600000000005"/>
    <n v="202.28599800000001"/>
    <n v="823.29600000000005"/>
    <m/>
  </r>
  <r>
    <x v="0"/>
    <x v="0"/>
    <x v="15"/>
    <x v="0"/>
    <x v="3"/>
    <x v="0"/>
    <x v="0"/>
    <x v="0"/>
    <x v="2"/>
    <x v="2"/>
    <n v="1317.704"/>
    <n v="0"/>
    <n v="1317.704"/>
    <x v="0"/>
    <n v="1317.704"/>
    <n v="63.495708"/>
    <n v="389.41163699999998"/>
    <m/>
  </r>
  <r>
    <x v="0"/>
    <x v="0"/>
    <x v="15"/>
    <x v="0"/>
    <x v="3"/>
    <x v="0"/>
    <x v="0"/>
    <x v="0"/>
    <x v="3"/>
    <x v="3"/>
    <n v="825.98299999999995"/>
    <n v="-356.47033199999998"/>
    <n v="469.51266800000002"/>
    <x v="0"/>
    <n v="469.51266800000002"/>
    <n v="303.64650599999999"/>
    <n v="464.47372300000001"/>
    <m/>
  </r>
  <r>
    <x v="0"/>
    <x v="0"/>
    <x v="15"/>
    <x v="0"/>
    <x v="3"/>
    <x v="0"/>
    <x v="0"/>
    <x v="0"/>
    <x v="4"/>
    <x v="4"/>
    <n v="46052.788999999997"/>
    <n v="-9984.1147889999993"/>
    <n v="36068.674210999998"/>
    <x v="0"/>
    <n v="36068.674210999998"/>
    <n v="8192.7753560000001"/>
    <n v="21909.826911"/>
    <m/>
  </r>
  <r>
    <x v="0"/>
    <x v="0"/>
    <x v="15"/>
    <x v="0"/>
    <x v="3"/>
    <x v="0"/>
    <x v="0"/>
    <x v="0"/>
    <x v="5"/>
    <x v="5"/>
    <n v="22394.137999999999"/>
    <n v="0"/>
    <n v="22394.137999999999"/>
    <x v="0"/>
    <n v="22394.137999999999"/>
    <n v="3113.2018360000002"/>
    <n v="8238.1396999999997"/>
    <m/>
  </r>
  <r>
    <x v="0"/>
    <x v="0"/>
    <x v="15"/>
    <x v="0"/>
    <x v="3"/>
    <x v="0"/>
    <x v="0"/>
    <x v="0"/>
    <x v="6"/>
    <x v="6"/>
    <n v="22394.137999999999"/>
    <n v="0"/>
    <n v="22394.137999999999"/>
    <x v="0"/>
    <n v="22394.137999999999"/>
    <n v="3113.2018360000002"/>
    <n v="8238.1396999999997"/>
    <m/>
  </r>
  <r>
    <x v="0"/>
    <x v="0"/>
    <x v="15"/>
    <x v="0"/>
    <x v="3"/>
    <x v="0"/>
    <x v="0"/>
    <x v="0"/>
    <x v="7"/>
    <x v="7"/>
    <n v="12722.623"/>
    <n v="0"/>
    <n v="12722.623"/>
    <x v="0"/>
    <n v="12722.623"/>
    <n v="2822.1252669999999"/>
    <n v="3797.7440000000001"/>
    <m/>
  </r>
  <r>
    <x v="0"/>
    <x v="0"/>
    <x v="15"/>
    <x v="0"/>
    <x v="3"/>
    <x v="0"/>
    <x v="0"/>
    <x v="0"/>
    <x v="8"/>
    <x v="8"/>
    <n v="1912.462"/>
    <n v="0"/>
    <n v="1912.462"/>
    <x v="0"/>
    <n v="1912.462"/>
    <n v="4.1062669999999999"/>
    <n v="199.238"/>
    <m/>
  </r>
  <r>
    <x v="0"/>
    <x v="0"/>
    <x v="15"/>
    <x v="0"/>
    <x v="3"/>
    <x v="0"/>
    <x v="0"/>
    <x v="0"/>
    <x v="9"/>
    <x v="9"/>
    <n v="1843.596"/>
    <n v="0"/>
    <n v="1843.596"/>
    <x v="0"/>
    <n v="1843.596"/>
    <n v="17.410799999999998"/>
    <n v="791.03920000000005"/>
    <m/>
  </r>
  <r>
    <x v="0"/>
    <x v="0"/>
    <x v="15"/>
    <x v="0"/>
    <x v="3"/>
    <x v="0"/>
    <x v="0"/>
    <x v="0"/>
    <x v="10"/>
    <x v="10"/>
    <n v="1111.8920000000001"/>
    <n v="0"/>
    <n v="1111.8920000000001"/>
    <x v="0"/>
    <n v="1111.8920000000001"/>
    <n v="7.4039659999999996"/>
    <n v="279.02929999999998"/>
    <m/>
  </r>
  <r>
    <x v="0"/>
    <x v="0"/>
    <x v="15"/>
    <x v="0"/>
    <x v="3"/>
    <x v="0"/>
    <x v="0"/>
    <x v="0"/>
    <x v="11"/>
    <x v="11"/>
    <n v="4803.5649999999996"/>
    <n v="0"/>
    <n v="4803.5649999999996"/>
    <x v="0"/>
    <n v="4803.5649999999996"/>
    <n v="262.15553599999998"/>
    <n v="3171.0891999999999"/>
    <m/>
  </r>
  <r>
    <x v="0"/>
    <x v="0"/>
    <x v="15"/>
    <x v="0"/>
    <x v="3"/>
    <x v="0"/>
    <x v="0"/>
    <x v="0"/>
    <x v="12"/>
    <x v="3"/>
    <n v="23658.651000000002"/>
    <n v="-9984.1147889999993"/>
    <n v="13674.536211000001"/>
    <x v="0"/>
    <n v="13674.536211000001"/>
    <n v="5079.5735199999999"/>
    <n v="13671.687211"/>
    <m/>
  </r>
  <r>
    <x v="0"/>
    <x v="0"/>
    <x v="15"/>
    <x v="0"/>
    <x v="3"/>
    <x v="0"/>
    <x v="0"/>
    <x v="0"/>
    <x v="13"/>
    <x v="12"/>
    <n v="0"/>
    <n v="0"/>
    <n v="0"/>
    <x v="0"/>
    <n v="0"/>
    <n v="0"/>
    <n v="0"/>
    <m/>
  </r>
  <r>
    <x v="0"/>
    <x v="0"/>
    <x v="15"/>
    <x v="0"/>
    <x v="3"/>
    <x v="0"/>
    <x v="0"/>
    <x v="0"/>
    <x v="14"/>
    <x v="13"/>
    <n v="49019.771999999997"/>
    <n v="-10340.585121"/>
    <n v="38679.186879000001"/>
    <x v="0"/>
    <n v="38679.186879000001"/>
    <n v="8762.2035680000008"/>
    <n v="23587.008270999999"/>
    <m/>
  </r>
  <r>
    <x v="0"/>
    <x v="0"/>
    <x v="15"/>
    <x v="0"/>
    <x v="4"/>
    <x v="0"/>
    <x v="0"/>
    <x v="0"/>
    <x v="0"/>
    <x v="0"/>
    <n v="2966.9830000000002"/>
    <n v="-356.47033199999998"/>
    <n v="2610.5126679999998"/>
    <x v="0"/>
    <n v="2610.5126679999998"/>
    <n v="737.66835500000002"/>
    <n v="1724.079825"/>
    <m/>
  </r>
  <r>
    <x v="0"/>
    <x v="0"/>
    <x v="15"/>
    <x v="0"/>
    <x v="4"/>
    <x v="0"/>
    <x v="0"/>
    <x v="0"/>
    <x v="1"/>
    <x v="1"/>
    <n v="823.29600000000005"/>
    <n v="0"/>
    <n v="823.29600000000005"/>
    <x v="0"/>
    <n v="823.29600000000005"/>
    <n v="275.37868800000001"/>
    <n v="823.29600000000005"/>
    <m/>
  </r>
  <r>
    <x v="0"/>
    <x v="0"/>
    <x v="15"/>
    <x v="0"/>
    <x v="4"/>
    <x v="0"/>
    <x v="0"/>
    <x v="0"/>
    <x v="2"/>
    <x v="2"/>
    <n v="1317.704"/>
    <n v="0"/>
    <n v="1317.704"/>
    <x v="0"/>
    <n v="1317.704"/>
    <n v="127.70177700000001"/>
    <n v="436.31010199999997"/>
    <m/>
  </r>
  <r>
    <x v="0"/>
    <x v="0"/>
    <x v="15"/>
    <x v="0"/>
    <x v="4"/>
    <x v="0"/>
    <x v="0"/>
    <x v="0"/>
    <x v="3"/>
    <x v="3"/>
    <n v="825.98299999999995"/>
    <n v="-356.47033199999998"/>
    <n v="469.51266800000002"/>
    <x v="0"/>
    <n v="469.51266800000002"/>
    <n v="334.58789000000002"/>
    <n v="464.47372300000001"/>
    <m/>
  </r>
  <r>
    <x v="0"/>
    <x v="0"/>
    <x v="15"/>
    <x v="0"/>
    <x v="4"/>
    <x v="0"/>
    <x v="0"/>
    <x v="0"/>
    <x v="4"/>
    <x v="4"/>
    <n v="46052.788999999997"/>
    <n v="-9984.1147889999993"/>
    <n v="36068.674210999998"/>
    <x v="0"/>
    <n v="36068.674210999998"/>
    <n v="9522.4750430000004"/>
    <n v="22693.985487000002"/>
    <m/>
  </r>
  <r>
    <x v="0"/>
    <x v="0"/>
    <x v="15"/>
    <x v="0"/>
    <x v="4"/>
    <x v="0"/>
    <x v="0"/>
    <x v="0"/>
    <x v="5"/>
    <x v="5"/>
    <n v="22394.137999999999"/>
    <n v="0"/>
    <n v="22394.137999999999"/>
    <x v="0"/>
    <n v="22394.137999999999"/>
    <n v="3685.6551610000001"/>
    <n v="9022.2982759999995"/>
    <m/>
  </r>
  <r>
    <x v="0"/>
    <x v="0"/>
    <x v="15"/>
    <x v="0"/>
    <x v="4"/>
    <x v="0"/>
    <x v="0"/>
    <x v="0"/>
    <x v="6"/>
    <x v="6"/>
    <n v="22394.137999999999"/>
    <n v="0"/>
    <n v="22394.137999999999"/>
    <x v="0"/>
    <n v="22394.137999999999"/>
    <n v="3685.6551610000001"/>
    <n v="9022.2982759999995"/>
    <m/>
  </r>
  <r>
    <x v="0"/>
    <x v="0"/>
    <x v="15"/>
    <x v="0"/>
    <x v="4"/>
    <x v="0"/>
    <x v="0"/>
    <x v="0"/>
    <x v="7"/>
    <x v="7"/>
    <n v="12722.623"/>
    <n v="0"/>
    <n v="12722.623"/>
    <x v="0"/>
    <n v="12722.623"/>
    <n v="2952.5109910000001"/>
    <n v="4405.829076"/>
    <m/>
  </r>
  <r>
    <x v="0"/>
    <x v="0"/>
    <x v="15"/>
    <x v="0"/>
    <x v="4"/>
    <x v="0"/>
    <x v="0"/>
    <x v="0"/>
    <x v="8"/>
    <x v="8"/>
    <n v="1912.462"/>
    <n v="0"/>
    <n v="1912.462"/>
    <x v="0"/>
    <n v="1912.462"/>
    <n v="21.432666999999999"/>
    <n v="327.98599999999999"/>
    <m/>
  </r>
  <r>
    <x v="0"/>
    <x v="0"/>
    <x v="15"/>
    <x v="0"/>
    <x v="4"/>
    <x v="0"/>
    <x v="0"/>
    <x v="0"/>
    <x v="9"/>
    <x v="9"/>
    <n v="1843.596"/>
    <n v="0"/>
    <n v="1843.596"/>
    <x v="0"/>
    <n v="1843.596"/>
    <n v="86.939957000000007"/>
    <n v="820.68002300000001"/>
    <m/>
  </r>
  <r>
    <x v="0"/>
    <x v="0"/>
    <x v="15"/>
    <x v="0"/>
    <x v="4"/>
    <x v="0"/>
    <x v="0"/>
    <x v="0"/>
    <x v="10"/>
    <x v="10"/>
    <n v="1111.8920000000001"/>
    <n v="0"/>
    <n v="1111.8920000000001"/>
    <x v="0"/>
    <n v="1111.8920000000001"/>
    <n v="27.491420000000002"/>
    <n v="279.27262100000002"/>
    <m/>
  </r>
  <r>
    <x v="0"/>
    <x v="0"/>
    <x v="15"/>
    <x v="0"/>
    <x v="4"/>
    <x v="0"/>
    <x v="0"/>
    <x v="0"/>
    <x v="11"/>
    <x v="11"/>
    <n v="4803.5649999999996"/>
    <n v="0"/>
    <n v="4803.5649999999996"/>
    <x v="0"/>
    <n v="4803.5649999999996"/>
    <n v="597.280126"/>
    <n v="3188.5305560000002"/>
    <m/>
  </r>
  <r>
    <x v="0"/>
    <x v="0"/>
    <x v="15"/>
    <x v="0"/>
    <x v="4"/>
    <x v="0"/>
    <x v="0"/>
    <x v="0"/>
    <x v="12"/>
    <x v="3"/>
    <n v="23658.651000000002"/>
    <n v="-9984.1147889999993"/>
    <n v="13674.536211000001"/>
    <x v="0"/>
    <n v="13674.536211000001"/>
    <n v="5836.8198819999998"/>
    <n v="13671.687211"/>
    <m/>
  </r>
  <r>
    <x v="0"/>
    <x v="0"/>
    <x v="15"/>
    <x v="0"/>
    <x v="4"/>
    <x v="0"/>
    <x v="0"/>
    <x v="0"/>
    <x v="13"/>
    <x v="12"/>
    <n v="0"/>
    <n v="0"/>
    <n v="0"/>
    <x v="0"/>
    <n v="0"/>
    <n v="0"/>
    <n v="0"/>
    <m/>
  </r>
  <r>
    <x v="0"/>
    <x v="0"/>
    <x v="15"/>
    <x v="0"/>
    <x v="4"/>
    <x v="0"/>
    <x v="0"/>
    <x v="0"/>
    <x v="14"/>
    <x v="13"/>
    <n v="49019.771999999997"/>
    <n v="-10340.585121"/>
    <n v="38679.186879000001"/>
    <x v="0"/>
    <n v="38679.186879000001"/>
    <n v="10260.143398"/>
    <n v="24418.065311999999"/>
    <m/>
  </r>
  <r>
    <x v="0"/>
    <x v="0"/>
    <x v="15"/>
    <x v="0"/>
    <x v="5"/>
    <x v="2"/>
    <x v="0"/>
    <x v="0"/>
    <x v="0"/>
    <x v="0"/>
    <n v="2966.9830000000002"/>
    <n v="-356.47033199999998"/>
    <n v="2610.5126679999998"/>
    <x v="0"/>
    <n v="2610.5126679999998"/>
    <n v="889.16010000000006"/>
    <n v="1969.9022649999999"/>
    <m/>
  </r>
  <r>
    <x v="0"/>
    <x v="0"/>
    <x v="15"/>
    <x v="0"/>
    <x v="5"/>
    <x v="2"/>
    <x v="0"/>
    <x v="0"/>
    <x v="1"/>
    <x v="1"/>
    <n v="823.29600000000005"/>
    <n v="0"/>
    <n v="823.29600000000005"/>
    <x v="0"/>
    <n v="823.29600000000005"/>
    <n v="344.22336000000001"/>
    <n v="823.29600000000005"/>
    <m/>
  </r>
  <r>
    <x v="0"/>
    <x v="0"/>
    <x v="15"/>
    <x v="0"/>
    <x v="5"/>
    <x v="2"/>
    <x v="0"/>
    <x v="0"/>
    <x v="2"/>
    <x v="2"/>
    <n v="1317.704"/>
    <n v="0"/>
    <n v="1317.704"/>
    <x v="0"/>
    <n v="1317.704"/>
    <n v="193.607688"/>
    <n v="701.65311399999996"/>
    <m/>
  </r>
  <r>
    <x v="0"/>
    <x v="0"/>
    <x v="15"/>
    <x v="0"/>
    <x v="5"/>
    <x v="2"/>
    <x v="0"/>
    <x v="0"/>
    <x v="3"/>
    <x v="3"/>
    <n v="825.98299999999995"/>
    <n v="-356.47033199999998"/>
    <n v="469.51266800000002"/>
    <x v="0"/>
    <n v="469.51266800000002"/>
    <n v="351.32905199999999"/>
    <n v="444.95315099999999"/>
    <m/>
  </r>
  <r>
    <x v="0"/>
    <x v="0"/>
    <x v="15"/>
    <x v="0"/>
    <x v="5"/>
    <x v="2"/>
    <x v="0"/>
    <x v="0"/>
    <x v="4"/>
    <x v="4"/>
    <n v="46052.788999999997"/>
    <n v="-9984.1147889999993"/>
    <n v="36068.674210999998"/>
    <x v="0"/>
    <n v="36068.674210999998"/>
    <n v="10969.252634"/>
    <n v="24353.781213999999"/>
    <m/>
  </r>
  <r>
    <x v="0"/>
    <x v="0"/>
    <x v="15"/>
    <x v="0"/>
    <x v="5"/>
    <x v="2"/>
    <x v="0"/>
    <x v="0"/>
    <x v="5"/>
    <x v="5"/>
    <n v="22394.137999999999"/>
    <n v="0"/>
    <n v="22394.137999999999"/>
    <x v="0"/>
    <n v="22394.137999999999"/>
    <n v="4985.2829380000003"/>
    <n v="10806.264476"/>
    <m/>
  </r>
  <r>
    <x v="0"/>
    <x v="0"/>
    <x v="15"/>
    <x v="0"/>
    <x v="5"/>
    <x v="2"/>
    <x v="0"/>
    <x v="0"/>
    <x v="6"/>
    <x v="6"/>
    <n v="22394.137999999999"/>
    <n v="0"/>
    <n v="22394.137999999999"/>
    <x v="0"/>
    <n v="22394.137999999999"/>
    <n v="4985.2829380000003"/>
    <n v="10806.264476"/>
    <m/>
  </r>
  <r>
    <x v="0"/>
    <x v="0"/>
    <x v="15"/>
    <x v="0"/>
    <x v="5"/>
    <x v="2"/>
    <x v="0"/>
    <x v="0"/>
    <x v="7"/>
    <x v="7"/>
    <n v="12722.623"/>
    <n v="0"/>
    <n v="12722.623"/>
    <x v="0"/>
    <n v="12722.623"/>
    <n v="3728.9121030000001"/>
    <n v="6173.5130760000002"/>
    <m/>
  </r>
  <r>
    <x v="0"/>
    <x v="0"/>
    <x v="15"/>
    <x v="0"/>
    <x v="5"/>
    <x v="2"/>
    <x v="0"/>
    <x v="0"/>
    <x v="8"/>
    <x v="8"/>
    <n v="1912.462"/>
    <n v="0"/>
    <n v="1912.462"/>
    <x v="0"/>
    <n v="1912.462"/>
    <n v="51.300832999999997"/>
    <n v="339.79649999999998"/>
    <m/>
  </r>
  <r>
    <x v="0"/>
    <x v="0"/>
    <x v="15"/>
    <x v="0"/>
    <x v="5"/>
    <x v="2"/>
    <x v="0"/>
    <x v="0"/>
    <x v="9"/>
    <x v="9"/>
    <n v="1843.596"/>
    <n v="0"/>
    <n v="1843.596"/>
    <x v="0"/>
    <n v="1843.596"/>
    <n v="187.050175"/>
    <n v="821.36224200000004"/>
    <m/>
  </r>
  <r>
    <x v="0"/>
    <x v="0"/>
    <x v="15"/>
    <x v="0"/>
    <x v="5"/>
    <x v="2"/>
    <x v="0"/>
    <x v="0"/>
    <x v="10"/>
    <x v="10"/>
    <n v="1111.8920000000001"/>
    <n v="0"/>
    <n v="1111.8920000000001"/>
    <x v="0"/>
    <n v="1111.8920000000001"/>
    <n v="53.104298"/>
    <n v="279.48149899999999"/>
    <m/>
  </r>
  <r>
    <x v="0"/>
    <x v="0"/>
    <x v="15"/>
    <x v="0"/>
    <x v="5"/>
    <x v="2"/>
    <x v="0"/>
    <x v="0"/>
    <x v="11"/>
    <x v="11"/>
    <n v="4803.5649999999996"/>
    <n v="0"/>
    <n v="4803.5649999999996"/>
    <x v="0"/>
    <n v="4803.5649999999996"/>
    <n v="964.91552899999999"/>
    <n v="3192.111159"/>
    <m/>
  </r>
  <r>
    <x v="0"/>
    <x v="0"/>
    <x v="15"/>
    <x v="0"/>
    <x v="5"/>
    <x v="2"/>
    <x v="0"/>
    <x v="0"/>
    <x v="12"/>
    <x v="3"/>
    <n v="23658.651000000002"/>
    <n v="-9984.1147889999993"/>
    <n v="13674.536211000001"/>
    <x v="0"/>
    <n v="13674.536211000001"/>
    <n v="5983.9696960000001"/>
    <n v="13547.516738"/>
    <m/>
  </r>
  <r>
    <x v="0"/>
    <x v="0"/>
    <x v="15"/>
    <x v="0"/>
    <x v="5"/>
    <x v="2"/>
    <x v="0"/>
    <x v="0"/>
    <x v="13"/>
    <x v="12"/>
    <n v="0"/>
    <n v="0"/>
    <n v="0"/>
    <x v="0"/>
    <n v="0"/>
    <n v="0"/>
    <n v="0"/>
    <m/>
  </r>
  <r>
    <x v="0"/>
    <x v="0"/>
    <x v="15"/>
    <x v="0"/>
    <x v="5"/>
    <x v="2"/>
    <x v="0"/>
    <x v="0"/>
    <x v="14"/>
    <x v="13"/>
    <n v="49019.771999999997"/>
    <n v="-10340.585121"/>
    <n v="38679.186879000001"/>
    <x v="0"/>
    <n v="38679.186879000001"/>
    <n v="11858.412734"/>
    <n v="26323.683478999999"/>
    <m/>
  </r>
  <r>
    <x v="0"/>
    <x v="0"/>
    <x v="15"/>
    <x v="0"/>
    <x v="6"/>
    <x v="0"/>
    <x v="0"/>
    <x v="0"/>
    <x v="0"/>
    <x v="0"/>
    <n v="2966.9830000000002"/>
    <n v="-356.47033199999998"/>
    <n v="2610.5126679999998"/>
    <x v="0"/>
    <n v="2610.5126679999998"/>
    <n v="1025.373431"/>
    <n v="2004.6480550000001"/>
    <m/>
  </r>
  <r>
    <x v="0"/>
    <x v="0"/>
    <x v="15"/>
    <x v="0"/>
    <x v="6"/>
    <x v="0"/>
    <x v="0"/>
    <x v="0"/>
    <x v="1"/>
    <x v="1"/>
    <n v="823.29600000000005"/>
    <n v="0"/>
    <n v="823.29600000000005"/>
    <x v="0"/>
    <n v="823.29600000000005"/>
    <n v="413.06803200000002"/>
    <n v="823.29600000000005"/>
    <m/>
  </r>
  <r>
    <x v="0"/>
    <x v="0"/>
    <x v="15"/>
    <x v="0"/>
    <x v="6"/>
    <x v="0"/>
    <x v="0"/>
    <x v="0"/>
    <x v="2"/>
    <x v="2"/>
    <n v="1317.704"/>
    <n v="0"/>
    <n v="1317.704"/>
    <x v="0"/>
    <n v="1317.704"/>
    <n v="244.65106399999999"/>
    <n v="736.39890400000002"/>
    <m/>
  </r>
  <r>
    <x v="0"/>
    <x v="0"/>
    <x v="15"/>
    <x v="0"/>
    <x v="6"/>
    <x v="0"/>
    <x v="0"/>
    <x v="0"/>
    <x v="3"/>
    <x v="3"/>
    <n v="825.98299999999995"/>
    <n v="-356.47033199999998"/>
    <n v="469.51266800000002"/>
    <x v="0"/>
    <n v="469.51266800000002"/>
    <n v="367.654335"/>
    <n v="444.95315099999999"/>
    <m/>
  </r>
  <r>
    <x v="0"/>
    <x v="0"/>
    <x v="15"/>
    <x v="0"/>
    <x v="6"/>
    <x v="0"/>
    <x v="0"/>
    <x v="0"/>
    <x v="4"/>
    <x v="4"/>
    <n v="46052.788999999997"/>
    <n v="-9984.1147889999993"/>
    <n v="36068.674210999998"/>
    <x v="0"/>
    <n v="36068.674210999998"/>
    <n v="12845.828653"/>
    <n v="27103.454194999998"/>
    <m/>
  </r>
  <r>
    <x v="0"/>
    <x v="0"/>
    <x v="15"/>
    <x v="0"/>
    <x v="6"/>
    <x v="0"/>
    <x v="0"/>
    <x v="0"/>
    <x v="5"/>
    <x v="5"/>
    <n v="22394.137999999999"/>
    <n v="0"/>
    <n v="22394.137999999999"/>
    <x v="0"/>
    <n v="22394.137999999999"/>
    <n v="5666.49827"/>
    <n v="13555.937457"/>
    <m/>
  </r>
  <r>
    <x v="0"/>
    <x v="0"/>
    <x v="15"/>
    <x v="0"/>
    <x v="6"/>
    <x v="0"/>
    <x v="0"/>
    <x v="0"/>
    <x v="6"/>
    <x v="6"/>
    <n v="22394.137999999999"/>
    <n v="0"/>
    <n v="22394.137999999999"/>
    <x v="0"/>
    <n v="22394.137999999999"/>
    <n v="5666.49827"/>
    <n v="13555.937457"/>
    <m/>
  </r>
  <r>
    <x v="0"/>
    <x v="0"/>
    <x v="15"/>
    <x v="0"/>
    <x v="6"/>
    <x v="0"/>
    <x v="0"/>
    <x v="0"/>
    <x v="7"/>
    <x v="7"/>
    <n v="12722.623"/>
    <n v="0"/>
    <n v="12722.623"/>
    <x v="0"/>
    <n v="12722.623"/>
    <n v="3904.3632339999999"/>
    <n v="8874.9510570000002"/>
    <m/>
  </r>
  <r>
    <x v="0"/>
    <x v="0"/>
    <x v="15"/>
    <x v="0"/>
    <x v="6"/>
    <x v="0"/>
    <x v="0"/>
    <x v="0"/>
    <x v="8"/>
    <x v="8"/>
    <n v="1912.462"/>
    <n v="0"/>
    <n v="1912.462"/>
    <x v="0"/>
    <n v="1912.462"/>
    <n v="81.338832999999994"/>
    <n v="339.79649999999998"/>
    <m/>
  </r>
  <r>
    <x v="0"/>
    <x v="0"/>
    <x v="15"/>
    <x v="0"/>
    <x v="6"/>
    <x v="0"/>
    <x v="0"/>
    <x v="0"/>
    <x v="9"/>
    <x v="9"/>
    <n v="1843.596"/>
    <n v="0"/>
    <n v="1843.596"/>
    <x v="0"/>
    <n v="1843.596"/>
    <n v="284.88181300000002"/>
    <n v="843.94501300000002"/>
    <m/>
  </r>
  <r>
    <x v="0"/>
    <x v="0"/>
    <x v="15"/>
    <x v="0"/>
    <x v="6"/>
    <x v="0"/>
    <x v="0"/>
    <x v="0"/>
    <x v="10"/>
    <x v="10"/>
    <n v="1111.8920000000001"/>
    <n v="0"/>
    <n v="1111.8920000000001"/>
    <x v="0"/>
    <n v="1111.8920000000001"/>
    <n v="78.708642999999995"/>
    <n v="301.53184399999998"/>
    <m/>
  </r>
  <r>
    <x v="0"/>
    <x v="0"/>
    <x v="15"/>
    <x v="0"/>
    <x v="6"/>
    <x v="0"/>
    <x v="0"/>
    <x v="0"/>
    <x v="11"/>
    <x v="11"/>
    <n v="4803.5649999999996"/>
    <n v="0"/>
    <n v="4803.5649999999996"/>
    <x v="0"/>
    <n v="4803.5649999999996"/>
    <n v="1317.205747"/>
    <n v="3195.7130430000002"/>
    <m/>
  </r>
  <r>
    <x v="0"/>
    <x v="0"/>
    <x v="15"/>
    <x v="0"/>
    <x v="6"/>
    <x v="0"/>
    <x v="0"/>
    <x v="0"/>
    <x v="12"/>
    <x v="3"/>
    <n v="23658.651000000002"/>
    <n v="-9984.1147889999993"/>
    <n v="13674.536211000001"/>
    <x v="0"/>
    <n v="13674.536211000001"/>
    <n v="7179.3303830000004"/>
    <n v="13547.516738"/>
    <m/>
  </r>
  <r>
    <x v="0"/>
    <x v="0"/>
    <x v="15"/>
    <x v="0"/>
    <x v="6"/>
    <x v="0"/>
    <x v="0"/>
    <x v="0"/>
    <x v="13"/>
    <x v="12"/>
    <n v="0"/>
    <n v="0"/>
    <n v="0"/>
    <x v="0"/>
    <n v="0"/>
    <n v="0"/>
    <n v="0"/>
    <m/>
  </r>
  <r>
    <x v="0"/>
    <x v="0"/>
    <x v="15"/>
    <x v="0"/>
    <x v="6"/>
    <x v="0"/>
    <x v="0"/>
    <x v="0"/>
    <x v="14"/>
    <x v="13"/>
    <n v="49019.771999999997"/>
    <n v="-10340.585121"/>
    <n v="38679.186879000001"/>
    <x v="0"/>
    <n v="38679.186879000001"/>
    <n v="13871.202084"/>
    <n v="29108.10225"/>
    <m/>
  </r>
  <r>
    <x v="0"/>
    <x v="0"/>
    <x v="15"/>
    <x v="0"/>
    <x v="7"/>
    <x v="0"/>
    <x v="0"/>
    <x v="0"/>
    <x v="0"/>
    <x v="0"/>
    <n v="2966.9830000000002"/>
    <n v="-356.47033199999998"/>
    <n v="2610.5126679999998"/>
    <x v="0"/>
    <n v="2610.5126679999998"/>
    <n v="1145.9007220000001"/>
    <n v="2031.014015"/>
    <m/>
  </r>
  <r>
    <x v="0"/>
    <x v="0"/>
    <x v="15"/>
    <x v="0"/>
    <x v="7"/>
    <x v="0"/>
    <x v="0"/>
    <x v="0"/>
    <x v="1"/>
    <x v="1"/>
    <n v="823.29600000000005"/>
    <n v="0"/>
    <n v="823.29600000000005"/>
    <x v="0"/>
    <n v="823.29600000000005"/>
    <n v="481.91270400000002"/>
    <n v="823.29600000000005"/>
    <m/>
  </r>
  <r>
    <x v="0"/>
    <x v="0"/>
    <x v="15"/>
    <x v="0"/>
    <x v="7"/>
    <x v="0"/>
    <x v="0"/>
    <x v="0"/>
    <x v="2"/>
    <x v="2"/>
    <n v="1317.704"/>
    <n v="0"/>
    <n v="1317.704"/>
    <x v="0"/>
    <n v="1317.704"/>
    <n v="284.62066199999998"/>
    <n v="762.76486399999999"/>
    <m/>
  </r>
  <r>
    <x v="0"/>
    <x v="0"/>
    <x v="15"/>
    <x v="0"/>
    <x v="7"/>
    <x v="0"/>
    <x v="0"/>
    <x v="0"/>
    <x v="3"/>
    <x v="3"/>
    <n v="825.98299999999995"/>
    <n v="-356.47033199999998"/>
    <n v="469.51266800000002"/>
    <x v="0"/>
    <n v="469.51266800000002"/>
    <n v="379.36735599999997"/>
    <n v="444.95315099999999"/>
    <m/>
  </r>
  <r>
    <x v="0"/>
    <x v="0"/>
    <x v="15"/>
    <x v="0"/>
    <x v="7"/>
    <x v="0"/>
    <x v="0"/>
    <x v="0"/>
    <x v="4"/>
    <x v="4"/>
    <n v="46052.788999999997"/>
    <n v="-9984.1147889999993"/>
    <n v="36068.674210999998"/>
    <x v="0"/>
    <n v="36068.674210999998"/>
    <n v="15958.411545000001"/>
    <n v="27155.215495"/>
    <m/>
  </r>
  <r>
    <x v="0"/>
    <x v="0"/>
    <x v="15"/>
    <x v="0"/>
    <x v="7"/>
    <x v="0"/>
    <x v="0"/>
    <x v="0"/>
    <x v="5"/>
    <x v="5"/>
    <n v="22394.137999999999"/>
    <n v="0"/>
    <n v="22394.137999999999"/>
    <x v="0"/>
    <n v="22394.137999999999"/>
    <n v="8779.0811620000004"/>
    <n v="13607.698757"/>
    <m/>
  </r>
  <r>
    <x v="0"/>
    <x v="0"/>
    <x v="15"/>
    <x v="0"/>
    <x v="7"/>
    <x v="0"/>
    <x v="0"/>
    <x v="0"/>
    <x v="6"/>
    <x v="6"/>
    <n v="22394.137999999999"/>
    <n v="0"/>
    <n v="22394.137999999999"/>
    <x v="0"/>
    <n v="22394.137999999999"/>
    <n v="8779.0811620000004"/>
    <n v="13607.698757"/>
    <m/>
  </r>
  <r>
    <x v="0"/>
    <x v="0"/>
    <x v="15"/>
    <x v="0"/>
    <x v="7"/>
    <x v="0"/>
    <x v="0"/>
    <x v="0"/>
    <x v="7"/>
    <x v="7"/>
    <n v="12722.623"/>
    <n v="0"/>
    <n v="12722.623"/>
    <x v="0"/>
    <n v="12722.623"/>
    <n v="6494.8243920000004"/>
    <n v="8884.0360569999993"/>
    <m/>
  </r>
  <r>
    <x v="0"/>
    <x v="0"/>
    <x v="15"/>
    <x v="0"/>
    <x v="7"/>
    <x v="0"/>
    <x v="0"/>
    <x v="0"/>
    <x v="8"/>
    <x v="8"/>
    <n v="1912.462"/>
    <n v="0"/>
    <n v="1912.462"/>
    <x v="0"/>
    <n v="1912.462"/>
    <n v="125.68049999999999"/>
    <n v="339.79649999999998"/>
    <m/>
  </r>
  <r>
    <x v="0"/>
    <x v="0"/>
    <x v="15"/>
    <x v="0"/>
    <x v="7"/>
    <x v="0"/>
    <x v="0"/>
    <x v="0"/>
    <x v="9"/>
    <x v="9"/>
    <n v="1843.596"/>
    <n v="0"/>
    <n v="1843.596"/>
    <x v="0"/>
    <n v="1843.596"/>
    <n v="383.04001299999999"/>
    <n v="862.82411300000001"/>
    <m/>
  </r>
  <r>
    <x v="0"/>
    <x v="0"/>
    <x v="15"/>
    <x v="0"/>
    <x v="7"/>
    <x v="0"/>
    <x v="0"/>
    <x v="0"/>
    <x v="10"/>
    <x v="10"/>
    <n v="1111.8920000000001"/>
    <n v="0"/>
    <n v="1111.8920000000001"/>
    <x v="0"/>
    <n v="1111.8920000000001"/>
    <n v="103.18659599999999"/>
    <n v="301.77113000000003"/>
    <m/>
  </r>
  <r>
    <x v="0"/>
    <x v="0"/>
    <x v="15"/>
    <x v="0"/>
    <x v="7"/>
    <x v="0"/>
    <x v="0"/>
    <x v="0"/>
    <x v="11"/>
    <x v="11"/>
    <n v="4803.5649999999996"/>
    <n v="0"/>
    <n v="4803.5649999999996"/>
    <x v="0"/>
    <n v="4803.5649999999996"/>
    <n v="1672.349661"/>
    <n v="3219.2709570000002"/>
    <m/>
  </r>
  <r>
    <x v="0"/>
    <x v="0"/>
    <x v="15"/>
    <x v="0"/>
    <x v="7"/>
    <x v="0"/>
    <x v="0"/>
    <x v="0"/>
    <x v="12"/>
    <x v="3"/>
    <n v="23658.651000000002"/>
    <n v="-9984.1147889999993"/>
    <n v="13674.536211000001"/>
    <x v="0"/>
    <n v="13674.536211000001"/>
    <n v="7179.3303830000004"/>
    <n v="13547.516738"/>
    <m/>
  </r>
  <r>
    <x v="0"/>
    <x v="0"/>
    <x v="15"/>
    <x v="0"/>
    <x v="7"/>
    <x v="0"/>
    <x v="0"/>
    <x v="0"/>
    <x v="13"/>
    <x v="12"/>
    <n v="0"/>
    <n v="0"/>
    <n v="0"/>
    <x v="0"/>
    <n v="0"/>
    <n v="0"/>
    <n v="0"/>
    <m/>
  </r>
  <r>
    <x v="0"/>
    <x v="0"/>
    <x v="15"/>
    <x v="0"/>
    <x v="7"/>
    <x v="0"/>
    <x v="0"/>
    <x v="0"/>
    <x v="14"/>
    <x v="13"/>
    <n v="49019.771999999997"/>
    <n v="-10340.585121"/>
    <n v="38679.186879000001"/>
    <x v="0"/>
    <n v="38679.186879000001"/>
    <n v="17104.312267000001"/>
    <n v="29186.229510000001"/>
    <m/>
  </r>
  <r>
    <x v="0"/>
    <x v="0"/>
    <x v="16"/>
    <x v="0"/>
    <x v="0"/>
    <x v="0"/>
    <x v="1"/>
    <x v="10"/>
    <x v="0"/>
    <x v="0"/>
    <n v="79294.842000000004"/>
    <n v="0"/>
    <n v="79294.842000000004"/>
    <x v="0"/>
    <n v="79294.842000000004"/>
    <n v="3717.223743"/>
    <n v="5255.8204740000001"/>
    <m/>
  </r>
  <r>
    <x v="0"/>
    <x v="0"/>
    <x v="16"/>
    <x v="0"/>
    <x v="0"/>
    <x v="0"/>
    <x v="1"/>
    <x v="10"/>
    <x v="1"/>
    <x v="1"/>
    <n v="70203.342000000004"/>
    <n v="0"/>
    <n v="70203.342000000004"/>
    <x v="0"/>
    <n v="70203.342000000004"/>
    <n v="3713.9960430000001"/>
    <n v="4971.2618629999997"/>
    <m/>
  </r>
  <r>
    <x v="0"/>
    <x v="0"/>
    <x v="16"/>
    <x v="0"/>
    <x v="0"/>
    <x v="0"/>
    <x v="1"/>
    <x v="10"/>
    <x v="2"/>
    <x v="2"/>
    <n v="8996.5"/>
    <n v="0"/>
    <n v="8996.5"/>
    <x v="0"/>
    <n v="8996.5"/>
    <n v="3.2277"/>
    <n v="284.55861099999998"/>
    <m/>
  </r>
  <r>
    <x v="0"/>
    <x v="0"/>
    <x v="16"/>
    <x v="0"/>
    <x v="0"/>
    <x v="0"/>
    <x v="1"/>
    <x v="10"/>
    <x v="16"/>
    <x v="15"/>
    <n v="0.95"/>
    <n v="0"/>
    <n v="0.95"/>
    <x v="0"/>
    <n v="0.95"/>
    <n v="0"/>
    <n v="0"/>
    <m/>
  </r>
  <r>
    <x v="0"/>
    <x v="0"/>
    <x v="16"/>
    <x v="0"/>
    <x v="0"/>
    <x v="0"/>
    <x v="1"/>
    <x v="10"/>
    <x v="15"/>
    <x v="14"/>
    <n v="94.05"/>
    <n v="0"/>
    <n v="94.05"/>
    <x v="0"/>
    <n v="94.05"/>
    <n v="0"/>
    <n v="0"/>
    <m/>
  </r>
  <r>
    <x v="0"/>
    <x v="0"/>
    <x v="16"/>
    <x v="0"/>
    <x v="0"/>
    <x v="0"/>
    <x v="1"/>
    <x v="10"/>
    <x v="4"/>
    <x v="4"/>
    <n v="42985.779000000002"/>
    <n v="0"/>
    <n v="42985.779000000002"/>
    <x v="0"/>
    <n v="42985.779000000002"/>
    <n v="0"/>
    <n v="417.52865100000002"/>
    <m/>
  </r>
  <r>
    <x v="0"/>
    <x v="0"/>
    <x v="16"/>
    <x v="0"/>
    <x v="0"/>
    <x v="0"/>
    <x v="1"/>
    <x v="10"/>
    <x v="5"/>
    <x v="5"/>
    <n v="42985.779000000002"/>
    <n v="0"/>
    <n v="42985.779000000002"/>
    <x v="0"/>
    <n v="42985.779000000002"/>
    <n v="0"/>
    <n v="417.52865100000002"/>
    <m/>
  </r>
  <r>
    <x v="0"/>
    <x v="0"/>
    <x v="16"/>
    <x v="0"/>
    <x v="0"/>
    <x v="0"/>
    <x v="1"/>
    <x v="10"/>
    <x v="6"/>
    <x v="6"/>
    <n v="42985.779000000002"/>
    <n v="0"/>
    <n v="42985.779000000002"/>
    <x v="0"/>
    <n v="42985.779000000002"/>
    <n v="0"/>
    <n v="417.52865100000002"/>
    <m/>
  </r>
  <r>
    <x v="0"/>
    <x v="0"/>
    <x v="16"/>
    <x v="0"/>
    <x v="0"/>
    <x v="0"/>
    <x v="1"/>
    <x v="10"/>
    <x v="7"/>
    <x v="7"/>
    <n v="2499.25"/>
    <n v="0"/>
    <n v="2499.25"/>
    <x v="0"/>
    <n v="2499.25"/>
    <n v="0"/>
    <n v="0"/>
    <m/>
  </r>
  <r>
    <x v="0"/>
    <x v="0"/>
    <x v="16"/>
    <x v="0"/>
    <x v="0"/>
    <x v="0"/>
    <x v="1"/>
    <x v="10"/>
    <x v="11"/>
    <x v="11"/>
    <n v="40486.529000000002"/>
    <n v="0"/>
    <n v="40486.529000000002"/>
    <x v="0"/>
    <n v="40486.529000000002"/>
    <n v="0"/>
    <n v="417.52865100000002"/>
    <m/>
  </r>
  <r>
    <x v="0"/>
    <x v="0"/>
    <x v="16"/>
    <x v="0"/>
    <x v="0"/>
    <x v="0"/>
    <x v="1"/>
    <x v="10"/>
    <x v="14"/>
    <x v="13"/>
    <n v="122280.621"/>
    <n v="0"/>
    <n v="122280.621"/>
    <x v="0"/>
    <n v="122280.621"/>
    <n v="3717.223743"/>
    <n v="5673.3491249999997"/>
    <m/>
  </r>
  <r>
    <x v="0"/>
    <x v="0"/>
    <x v="16"/>
    <x v="0"/>
    <x v="1"/>
    <x v="0"/>
    <x v="1"/>
    <x v="10"/>
    <x v="0"/>
    <x v="0"/>
    <n v="79294.842000000004"/>
    <n v="0"/>
    <n v="79294.842000000004"/>
    <x v="0"/>
    <n v="79294.842000000004"/>
    <n v="8415.3238010000005"/>
    <n v="9277.1516150000007"/>
    <m/>
  </r>
  <r>
    <x v="0"/>
    <x v="0"/>
    <x v="16"/>
    <x v="0"/>
    <x v="1"/>
    <x v="0"/>
    <x v="1"/>
    <x v="10"/>
    <x v="1"/>
    <x v="1"/>
    <n v="70203.342000000004"/>
    <n v="0"/>
    <n v="70203.342000000004"/>
    <x v="0"/>
    <n v="70203.342000000004"/>
    <n v="8407.9825799999999"/>
    <n v="8709.5960799999993"/>
    <m/>
  </r>
  <r>
    <x v="0"/>
    <x v="0"/>
    <x v="16"/>
    <x v="0"/>
    <x v="1"/>
    <x v="0"/>
    <x v="1"/>
    <x v="10"/>
    <x v="2"/>
    <x v="2"/>
    <n v="8996.5"/>
    <n v="0"/>
    <n v="8996.5"/>
    <x v="0"/>
    <n v="8996.5"/>
    <n v="7.341221"/>
    <n v="567.55553499999996"/>
    <m/>
  </r>
  <r>
    <x v="0"/>
    <x v="0"/>
    <x v="16"/>
    <x v="0"/>
    <x v="1"/>
    <x v="0"/>
    <x v="1"/>
    <x v="10"/>
    <x v="16"/>
    <x v="15"/>
    <n v="0.95"/>
    <n v="0"/>
    <n v="0.95"/>
    <x v="0"/>
    <n v="0.95"/>
    <n v="0"/>
    <n v="0"/>
    <m/>
  </r>
  <r>
    <x v="0"/>
    <x v="0"/>
    <x v="16"/>
    <x v="0"/>
    <x v="1"/>
    <x v="0"/>
    <x v="1"/>
    <x v="10"/>
    <x v="15"/>
    <x v="14"/>
    <n v="94.05"/>
    <n v="0"/>
    <n v="94.05"/>
    <x v="0"/>
    <n v="94.05"/>
    <n v="0"/>
    <n v="0"/>
    <m/>
  </r>
  <r>
    <x v="0"/>
    <x v="0"/>
    <x v="16"/>
    <x v="0"/>
    <x v="1"/>
    <x v="0"/>
    <x v="1"/>
    <x v="10"/>
    <x v="4"/>
    <x v="4"/>
    <n v="42985.779000000002"/>
    <n v="0"/>
    <n v="42985.779000000002"/>
    <x v="0"/>
    <n v="42985.779000000002"/>
    <n v="178.23128800000001"/>
    <n v="4635.0679170000003"/>
    <m/>
  </r>
  <r>
    <x v="0"/>
    <x v="0"/>
    <x v="16"/>
    <x v="0"/>
    <x v="1"/>
    <x v="0"/>
    <x v="1"/>
    <x v="10"/>
    <x v="5"/>
    <x v="5"/>
    <n v="42985.779000000002"/>
    <n v="0"/>
    <n v="42985.779000000002"/>
    <x v="0"/>
    <n v="42985.779000000002"/>
    <n v="178.23128800000001"/>
    <n v="4635.0679170000003"/>
    <m/>
  </r>
  <r>
    <x v="0"/>
    <x v="0"/>
    <x v="16"/>
    <x v="0"/>
    <x v="1"/>
    <x v="0"/>
    <x v="1"/>
    <x v="10"/>
    <x v="6"/>
    <x v="6"/>
    <n v="42985.779000000002"/>
    <n v="0"/>
    <n v="42985.779000000002"/>
    <x v="0"/>
    <n v="42985.779000000002"/>
    <n v="178.23128800000001"/>
    <n v="4635.0679170000003"/>
    <m/>
  </r>
  <r>
    <x v="0"/>
    <x v="0"/>
    <x v="16"/>
    <x v="0"/>
    <x v="1"/>
    <x v="0"/>
    <x v="1"/>
    <x v="10"/>
    <x v="7"/>
    <x v="7"/>
    <n v="2499.25"/>
    <n v="0"/>
    <n v="2499.25"/>
    <x v="0"/>
    <n v="2499.25"/>
    <n v="0"/>
    <n v="368"/>
    <m/>
  </r>
  <r>
    <x v="0"/>
    <x v="0"/>
    <x v="16"/>
    <x v="0"/>
    <x v="1"/>
    <x v="0"/>
    <x v="1"/>
    <x v="10"/>
    <x v="11"/>
    <x v="11"/>
    <n v="40486.529000000002"/>
    <n v="0"/>
    <n v="40486.529000000002"/>
    <x v="0"/>
    <n v="40486.529000000002"/>
    <n v="178.23128800000001"/>
    <n v="4267.0679170000003"/>
    <m/>
  </r>
  <r>
    <x v="0"/>
    <x v="0"/>
    <x v="16"/>
    <x v="0"/>
    <x v="1"/>
    <x v="0"/>
    <x v="1"/>
    <x v="10"/>
    <x v="14"/>
    <x v="13"/>
    <n v="122280.621"/>
    <n v="0"/>
    <n v="122280.621"/>
    <x v="0"/>
    <n v="122280.621"/>
    <n v="8593.5550889999995"/>
    <n v="13912.219531999999"/>
    <m/>
  </r>
  <r>
    <x v="0"/>
    <x v="0"/>
    <x v="16"/>
    <x v="0"/>
    <x v="2"/>
    <x v="1"/>
    <x v="1"/>
    <x v="10"/>
    <x v="0"/>
    <x v="0"/>
    <n v="79294.842000000004"/>
    <n v="0"/>
    <n v="79294.842000000004"/>
    <x v="0"/>
    <n v="79294.842000000004"/>
    <n v="12789.806724"/>
    <n v="15370.076904"/>
    <m/>
  </r>
  <r>
    <x v="0"/>
    <x v="0"/>
    <x v="16"/>
    <x v="0"/>
    <x v="2"/>
    <x v="1"/>
    <x v="1"/>
    <x v="10"/>
    <x v="1"/>
    <x v="1"/>
    <n v="70203.342000000004"/>
    <n v="0"/>
    <n v="70203.342000000004"/>
    <x v="0"/>
    <n v="70203.342000000004"/>
    <n v="12744.542888"/>
    <n v="13039.494988"/>
    <m/>
  </r>
  <r>
    <x v="0"/>
    <x v="0"/>
    <x v="16"/>
    <x v="0"/>
    <x v="2"/>
    <x v="1"/>
    <x v="1"/>
    <x v="10"/>
    <x v="2"/>
    <x v="2"/>
    <n v="8996.5"/>
    <n v="0"/>
    <n v="8996.5"/>
    <x v="0"/>
    <n v="8996.5"/>
    <n v="45.263835999999998"/>
    <n v="2330.5819160000001"/>
    <m/>
  </r>
  <r>
    <x v="0"/>
    <x v="0"/>
    <x v="16"/>
    <x v="0"/>
    <x v="2"/>
    <x v="1"/>
    <x v="1"/>
    <x v="10"/>
    <x v="16"/>
    <x v="15"/>
    <n v="0.95"/>
    <n v="0"/>
    <n v="0.95"/>
    <x v="0"/>
    <n v="0.95"/>
    <n v="0"/>
    <n v="0"/>
    <m/>
  </r>
  <r>
    <x v="0"/>
    <x v="0"/>
    <x v="16"/>
    <x v="0"/>
    <x v="2"/>
    <x v="1"/>
    <x v="1"/>
    <x v="10"/>
    <x v="15"/>
    <x v="14"/>
    <n v="94.05"/>
    <n v="0"/>
    <n v="94.05"/>
    <x v="0"/>
    <n v="94.05"/>
    <n v="0"/>
    <n v="0"/>
    <m/>
  </r>
  <r>
    <x v="0"/>
    <x v="0"/>
    <x v="16"/>
    <x v="0"/>
    <x v="2"/>
    <x v="1"/>
    <x v="1"/>
    <x v="10"/>
    <x v="4"/>
    <x v="4"/>
    <n v="42985.779000000002"/>
    <n v="0"/>
    <n v="42985.779000000002"/>
    <x v="0"/>
    <n v="42985.779000000002"/>
    <n v="345.26862699999998"/>
    <n v="16516.820506"/>
    <m/>
  </r>
  <r>
    <x v="0"/>
    <x v="0"/>
    <x v="16"/>
    <x v="0"/>
    <x v="2"/>
    <x v="1"/>
    <x v="1"/>
    <x v="10"/>
    <x v="5"/>
    <x v="5"/>
    <n v="42985.779000000002"/>
    <n v="0"/>
    <n v="42985.779000000002"/>
    <x v="0"/>
    <n v="42985.779000000002"/>
    <n v="345.26862699999998"/>
    <n v="16516.820506"/>
    <m/>
  </r>
  <r>
    <x v="0"/>
    <x v="0"/>
    <x v="16"/>
    <x v="0"/>
    <x v="2"/>
    <x v="1"/>
    <x v="1"/>
    <x v="10"/>
    <x v="6"/>
    <x v="6"/>
    <n v="42985.779000000002"/>
    <n v="0"/>
    <n v="42985.779000000002"/>
    <x v="0"/>
    <n v="42985.779000000002"/>
    <n v="345.26862699999998"/>
    <n v="16516.820506"/>
    <m/>
  </r>
  <r>
    <x v="0"/>
    <x v="0"/>
    <x v="16"/>
    <x v="0"/>
    <x v="2"/>
    <x v="1"/>
    <x v="1"/>
    <x v="10"/>
    <x v="7"/>
    <x v="7"/>
    <n v="2499.25"/>
    <n v="-200"/>
    <n v="2299.25"/>
    <x v="0"/>
    <n v="2299.25"/>
    <n v="8.64"/>
    <n v="1091.699955"/>
    <m/>
  </r>
  <r>
    <x v="0"/>
    <x v="0"/>
    <x v="16"/>
    <x v="0"/>
    <x v="2"/>
    <x v="1"/>
    <x v="1"/>
    <x v="10"/>
    <x v="11"/>
    <x v="11"/>
    <n v="40486.529000000002"/>
    <n v="200"/>
    <n v="40686.529000000002"/>
    <x v="0"/>
    <n v="40686.529000000002"/>
    <n v="336.62862699999999"/>
    <n v="15425.120551"/>
    <m/>
  </r>
  <r>
    <x v="0"/>
    <x v="0"/>
    <x v="16"/>
    <x v="0"/>
    <x v="2"/>
    <x v="1"/>
    <x v="1"/>
    <x v="10"/>
    <x v="14"/>
    <x v="13"/>
    <n v="122280.621"/>
    <n v="0"/>
    <n v="122280.621"/>
    <x v="0"/>
    <n v="122280.621"/>
    <n v="13135.075351"/>
    <n v="31886.897410000001"/>
    <m/>
  </r>
  <r>
    <x v="0"/>
    <x v="0"/>
    <x v="16"/>
    <x v="0"/>
    <x v="3"/>
    <x v="0"/>
    <x v="1"/>
    <x v="10"/>
    <x v="0"/>
    <x v="0"/>
    <n v="79294.842000000004"/>
    <n v="0"/>
    <n v="79294.842000000004"/>
    <x v="0"/>
    <n v="79294.842000000004"/>
    <n v="19155.026330000001"/>
    <n v="22067.321811000002"/>
    <m/>
  </r>
  <r>
    <x v="0"/>
    <x v="0"/>
    <x v="16"/>
    <x v="0"/>
    <x v="3"/>
    <x v="0"/>
    <x v="1"/>
    <x v="10"/>
    <x v="1"/>
    <x v="1"/>
    <n v="70203.342000000004"/>
    <n v="0"/>
    <n v="70203.342000000004"/>
    <x v="0"/>
    <n v="70203.342000000004"/>
    <n v="17666.185245000001"/>
    <n v="18020.984105"/>
    <m/>
  </r>
  <r>
    <x v="0"/>
    <x v="0"/>
    <x v="16"/>
    <x v="0"/>
    <x v="3"/>
    <x v="0"/>
    <x v="1"/>
    <x v="10"/>
    <x v="2"/>
    <x v="2"/>
    <n v="8996.5"/>
    <n v="0"/>
    <n v="8996.5"/>
    <x v="0"/>
    <n v="8996.5"/>
    <n v="1407.2166810000001"/>
    <n v="3964.7133020000001"/>
    <m/>
  </r>
  <r>
    <x v="0"/>
    <x v="0"/>
    <x v="16"/>
    <x v="0"/>
    <x v="3"/>
    <x v="0"/>
    <x v="1"/>
    <x v="10"/>
    <x v="16"/>
    <x v="15"/>
    <n v="0.95"/>
    <n v="0"/>
    <n v="0.95"/>
    <x v="0"/>
    <n v="0.95"/>
    <n v="0"/>
    <n v="0"/>
    <m/>
  </r>
  <r>
    <x v="0"/>
    <x v="0"/>
    <x v="16"/>
    <x v="0"/>
    <x v="3"/>
    <x v="0"/>
    <x v="1"/>
    <x v="10"/>
    <x v="15"/>
    <x v="14"/>
    <n v="94.05"/>
    <n v="0"/>
    <n v="94.05"/>
    <x v="0"/>
    <n v="94.05"/>
    <n v="81.624403999999998"/>
    <n v="81.624403999999998"/>
    <m/>
  </r>
  <r>
    <x v="0"/>
    <x v="0"/>
    <x v="16"/>
    <x v="0"/>
    <x v="3"/>
    <x v="0"/>
    <x v="1"/>
    <x v="10"/>
    <x v="4"/>
    <x v="4"/>
    <n v="42985.779000000002"/>
    <n v="0"/>
    <n v="42985.779000000002"/>
    <x v="0"/>
    <n v="42985.779000000002"/>
    <n v="1208.2085830000001"/>
    <n v="21193.549264000001"/>
    <m/>
  </r>
  <r>
    <x v="0"/>
    <x v="0"/>
    <x v="16"/>
    <x v="0"/>
    <x v="3"/>
    <x v="0"/>
    <x v="1"/>
    <x v="10"/>
    <x v="5"/>
    <x v="5"/>
    <n v="42985.779000000002"/>
    <n v="0"/>
    <n v="42985.779000000002"/>
    <x v="0"/>
    <n v="42985.779000000002"/>
    <n v="1208.2085830000001"/>
    <n v="21193.549264000001"/>
    <m/>
  </r>
  <r>
    <x v="0"/>
    <x v="0"/>
    <x v="16"/>
    <x v="0"/>
    <x v="3"/>
    <x v="0"/>
    <x v="1"/>
    <x v="10"/>
    <x v="6"/>
    <x v="6"/>
    <n v="42985.779000000002"/>
    <n v="0"/>
    <n v="42985.779000000002"/>
    <x v="0"/>
    <n v="42985.779000000002"/>
    <n v="1208.2085830000001"/>
    <n v="21193.549264000001"/>
    <m/>
  </r>
  <r>
    <x v="0"/>
    <x v="0"/>
    <x v="16"/>
    <x v="0"/>
    <x v="3"/>
    <x v="0"/>
    <x v="1"/>
    <x v="10"/>
    <x v="7"/>
    <x v="7"/>
    <n v="2499.25"/>
    <n v="-200"/>
    <n v="2299.25"/>
    <x v="0"/>
    <n v="2299.25"/>
    <n v="66.065612000000002"/>
    <n v="1172.699955"/>
    <m/>
  </r>
  <r>
    <x v="0"/>
    <x v="0"/>
    <x v="16"/>
    <x v="0"/>
    <x v="3"/>
    <x v="0"/>
    <x v="1"/>
    <x v="10"/>
    <x v="11"/>
    <x v="11"/>
    <n v="40486.529000000002"/>
    <n v="200"/>
    <n v="40686.529000000002"/>
    <x v="0"/>
    <n v="40686.529000000002"/>
    <n v="1142.142971"/>
    <n v="20020.849309000001"/>
    <m/>
  </r>
  <r>
    <x v="0"/>
    <x v="0"/>
    <x v="16"/>
    <x v="0"/>
    <x v="3"/>
    <x v="0"/>
    <x v="1"/>
    <x v="10"/>
    <x v="14"/>
    <x v="13"/>
    <n v="122280.621"/>
    <n v="0"/>
    <n v="122280.621"/>
    <x v="0"/>
    <n v="122280.621"/>
    <n v="20363.234913"/>
    <n v="43260.871075000003"/>
    <m/>
  </r>
  <r>
    <x v="0"/>
    <x v="0"/>
    <x v="16"/>
    <x v="0"/>
    <x v="4"/>
    <x v="0"/>
    <x v="1"/>
    <x v="10"/>
    <x v="0"/>
    <x v="0"/>
    <n v="79294.842000000004"/>
    <n v="0"/>
    <n v="79294.842000000004"/>
    <x v="0"/>
    <n v="79294.842000000004"/>
    <n v="23876.818507"/>
    <n v="28430.628379000002"/>
    <m/>
  </r>
  <r>
    <x v="0"/>
    <x v="0"/>
    <x v="16"/>
    <x v="0"/>
    <x v="4"/>
    <x v="0"/>
    <x v="1"/>
    <x v="10"/>
    <x v="1"/>
    <x v="1"/>
    <n v="70203.342000000004"/>
    <n v="0"/>
    <n v="70203.342000000004"/>
    <x v="0"/>
    <n v="70203.342000000004"/>
    <n v="22285.434192000001"/>
    <n v="23609.416553999999"/>
    <m/>
  </r>
  <r>
    <x v="0"/>
    <x v="0"/>
    <x v="16"/>
    <x v="0"/>
    <x v="4"/>
    <x v="0"/>
    <x v="1"/>
    <x v="10"/>
    <x v="2"/>
    <x v="2"/>
    <n v="8996.5"/>
    <n v="0"/>
    <n v="8996.5"/>
    <x v="0"/>
    <n v="8996.5"/>
    <n v="1509.7599110000001"/>
    <n v="4739.5874210000002"/>
    <m/>
  </r>
  <r>
    <x v="0"/>
    <x v="0"/>
    <x v="16"/>
    <x v="0"/>
    <x v="4"/>
    <x v="0"/>
    <x v="1"/>
    <x v="10"/>
    <x v="16"/>
    <x v="15"/>
    <n v="0.95"/>
    <n v="0"/>
    <n v="0.95"/>
    <x v="0"/>
    <n v="0.95"/>
    <n v="0"/>
    <n v="0"/>
    <m/>
  </r>
  <r>
    <x v="0"/>
    <x v="0"/>
    <x v="16"/>
    <x v="0"/>
    <x v="4"/>
    <x v="0"/>
    <x v="1"/>
    <x v="10"/>
    <x v="15"/>
    <x v="14"/>
    <n v="94.05"/>
    <n v="0"/>
    <n v="94.05"/>
    <x v="0"/>
    <n v="94.05"/>
    <n v="81.624403999999998"/>
    <n v="81.624403999999998"/>
    <m/>
  </r>
  <r>
    <x v="0"/>
    <x v="0"/>
    <x v="16"/>
    <x v="0"/>
    <x v="4"/>
    <x v="0"/>
    <x v="1"/>
    <x v="10"/>
    <x v="4"/>
    <x v="4"/>
    <n v="42985.779000000002"/>
    <n v="0"/>
    <n v="42985.779000000002"/>
    <x v="0"/>
    <n v="42985.779000000002"/>
    <n v="4095.0551070000001"/>
    <n v="22852.236244"/>
    <m/>
  </r>
  <r>
    <x v="0"/>
    <x v="0"/>
    <x v="16"/>
    <x v="0"/>
    <x v="4"/>
    <x v="0"/>
    <x v="1"/>
    <x v="10"/>
    <x v="5"/>
    <x v="5"/>
    <n v="42985.779000000002"/>
    <n v="0"/>
    <n v="42985.779000000002"/>
    <x v="0"/>
    <n v="42985.779000000002"/>
    <n v="4095.0551070000001"/>
    <n v="22852.236244"/>
    <m/>
  </r>
  <r>
    <x v="0"/>
    <x v="0"/>
    <x v="16"/>
    <x v="0"/>
    <x v="4"/>
    <x v="0"/>
    <x v="1"/>
    <x v="10"/>
    <x v="6"/>
    <x v="6"/>
    <n v="42985.779000000002"/>
    <n v="0"/>
    <n v="42985.779000000002"/>
    <x v="0"/>
    <n v="42985.779000000002"/>
    <n v="4095.0551070000001"/>
    <n v="22852.236244"/>
    <m/>
  </r>
  <r>
    <x v="0"/>
    <x v="0"/>
    <x v="16"/>
    <x v="0"/>
    <x v="4"/>
    <x v="0"/>
    <x v="1"/>
    <x v="10"/>
    <x v="7"/>
    <x v="7"/>
    <n v="2499.25"/>
    <n v="-200"/>
    <n v="2299.25"/>
    <x v="0"/>
    <n v="2299.25"/>
    <n v="177.91950600000001"/>
    <n v="1172.699955"/>
    <m/>
  </r>
  <r>
    <x v="0"/>
    <x v="0"/>
    <x v="16"/>
    <x v="0"/>
    <x v="4"/>
    <x v="0"/>
    <x v="1"/>
    <x v="10"/>
    <x v="11"/>
    <x v="11"/>
    <n v="40486.529000000002"/>
    <n v="200"/>
    <n v="40686.529000000002"/>
    <x v="0"/>
    <n v="40686.529000000002"/>
    <n v="3917.135601"/>
    <n v="21679.536289"/>
    <m/>
  </r>
  <r>
    <x v="0"/>
    <x v="0"/>
    <x v="16"/>
    <x v="0"/>
    <x v="4"/>
    <x v="0"/>
    <x v="1"/>
    <x v="10"/>
    <x v="14"/>
    <x v="13"/>
    <n v="122280.621"/>
    <n v="0"/>
    <n v="122280.621"/>
    <x v="0"/>
    <n v="122280.621"/>
    <n v="27971.873614"/>
    <n v="51282.864623000001"/>
    <m/>
  </r>
  <r>
    <x v="0"/>
    <x v="0"/>
    <x v="16"/>
    <x v="0"/>
    <x v="5"/>
    <x v="2"/>
    <x v="1"/>
    <x v="10"/>
    <x v="0"/>
    <x v="0"/>
    <n v="79294.842000000004"/>
    <n v="0"/>
    <n v="79294.842000000004"/>
    <x v="0"/>
    <n v="79294.842000000004"/>
    <n v="33752.763164999997"/>
    <n v="37754.789684000003"/>
    <m/>
  </r>
  <r>
    <x v="0"/>
    <x v="0"/>
    <x v="16"/>
    <x v="0"/>
    <x v="5"/>
    <x v="2"/>
    <x v="1"/>
    <x v="10"/>
    <x v="1"/>
    <x v="1"/>
    <n v="70203.342000000004"/>
    <n v="-718.14095099999997"/>
    <n v="69485.201048999996"/>
    <x v="0"/>
    <n v="69485.201048999996"/>
    <n v="30750.010306"/>
    <n v="31071.321705999999"/>
    <m/>
  </r>
  <r>
    <x v="0"/>
    <x v="0"/>
    <x v="16"/>
    <x v="0"/>
    <x v="5"/>
    <x v="2"/>
    <x v="1"/>
    <x v="10"/>
    <x v="2"/>
    <x v="2"/>
    <n v="8996.5"/>
    <n v="0"/>
    <n v="8996.5"/>
    <x v="0"/>
    <n v="8996.5"/>
    <n v="2202.9875040000002"/>
    <n v="5883.7026230000001"/>
    <m/>
  </r>
  <r>
    <x v="0"/>
    <x v="0"/>
    <x v="16"/>
    <x v="0"/>
    <x v="5"/>
    <x v="2"/>
    <x v="1"/>
    <x v="10"/>
    <x v="16"/>
    <x v="15"/>
    <n v="0.95"/>
    <n v="0.3"/>
    <n v="1.25"/>
    <x v="0"/>
    <n v="1.25"/>
    <n v="0"/>
    <n v="0"/>
    <m/>
  </r>
  <r>
    <x v="0"/>
    <x v="0"/>
    <x v="16"/>
    <x v="0"/>
    <x v="5"/>
    <x v="2"/>
    <x v="1"/>
    <x v="10"/>
    <x v="15"/>
    <x v="14"/>
    <n v="94.05"/>
    <n v="717.84095100000002"/>
    <n v="811.89095099999997"/>
    <x v="0"/>
    <n v="811.89095099999997"/>
    <n v="799.765355"/>
    <n v="799.765355"/>
    <m/>
  </r>
  <r>
    <x v="0"/>
    <x v="0"/>
    <x v="16"/>
    <x v="0"/>
    <x v="5"/>
    <x v="2"/>
    <x v="1"/>
    <x v="10"/>
    <x v="4"/>
    <x v="4"/>
    <n v="42985.779000000002"/>
    <n v="0"/>
    <n v="42985.779000000002"/>
    <x v="0"/>
    <n v="42985.779000000002"/>
    <n v="6648.8700360000003"/>
    <n v="26482.344346000002"/>
    <m/>
  </r>
  <r>
    <x v="0"/>
    <x v="0"/>
    <x v="16"/>
    <x v="0"/>
    <x v="5"/>
    <x v="2"/>
    <x v="1"/>
    <x v="10"/>
    <x v="5"/>
    <x v="5"/>
    <n v="42985.779000000002"/>
    <n v="0"/>
    <n v="42985.779000000002"/>
    <x v="0"/>
    <n v="42985.779000000002"/>
    <n v="6648.8700360000003"/>
    <n v="26482.344346000002"/>
    <m/>
  </r>
  <r>
    <x v="0"/>
    <x v="0"/>
    <x v="16"/>
    <x v="0"/>
    <x v="5"/>
    <x v="2"/>
    <x v="1"/>
    <x v="10"/>
    <x v="6"/>
    <x v="6"/>
    <n v="42985.779000000002"/>
    <n v="0"/>
    <n v="42985.779000000002"/>
    <x v="0"/>
    <n v="42985.779000000002"/>
    <n v="6648.8700360000003"/>
    <n v="26482.344346000002"/>
    <m/>
  </r>
  <r>
    <x v="0"/>
    <x v="0"/>
    <x v="16"/>
    <x v="0"/>
    <x v="5"/>
    <x v="2"/>
    <x v="1"/>
    <x v="10"/>
    <x v="7"/>
    <x v="7"/>
    <n v="2499.25"/>
    <n v="-200"/>
    <n v="2299.25"/>
    <x v="0"/>
    <n v="2299.25"/>
    <n v="311.271548"/>
    <n v="1172.699955"/>
    <m/>
  </r>
  <r>
    <x v="0"/>
    <x v="0"/>
    <x v="16"/>
    <x v="0"/>
    <x v="5"/>
    <x v="2"/>
    <x v="1"/>
    <x v="10"/>
    <x v="11"/>
    <x v="11"/>
    <n v="40486.529000000002"/>
    <n v="200"/>
    <n v="40686.529000000002"/>
    <x v="0"/>
    <n v="40686.529000000002"/>
    <n v="6337.5984879999996"/>
    <n v="25309.644391000002"/>
    <m/>
  </r>
  <r>
    <x v="0"/>
    <x v="0"/>
    <x v="16"/>
    <x v="0"/>
    <x v="5"/>
    <x v="2"/>
    <x v="1"/>
    <x v="10"/>
    <x v="14"/>
    <x v="13"/>
    <n v="122280.621"/>
    <n v="0"/>
    <n v="122280.621"/>
    <x v="0"/>
    <n v="122280.621"/>
    <n v="40401.633200999997"/>
    <n v="64237.134030000001"/>
    <m/>
  </r>
  <r>
    <x v="0"/>
    <x v="0"/>
    <x v="16"/>
    <x v="0"/>
    <x v="6"/>
    <x v="0"/>
    <x v="1"/>
    <x v="10"/>
    <x v="0"/>
    <x v="0"/>
    <n v="79294.842000000004"/>
    <n v="0"/>
    <n v="79294.842000000004"/>
    <x v="0"/>
    <n v="79294.842000000004"/>
    <n v="38985.765462000003"/>
    <n v="43252.027558000002"/>
    <m/>
  </r>
  <r>
    <x v="0"/>
    <x v="0"/>
    <x v="16"/>
    <x v="0"/>
    <x v="6"/>
    <x v="0"/>
    <x v="1"/>
    <x v="10"/>
    <x v="1"/>
    <x v="1"/>
    <n v="70203.342000000004"/>
    <n v="-718.14095099999997"/>
    <n v="69485.201048999996"/>
    <x v="0"/>
    <n v="69485.201048999996"/>
    <n v="35386.951271999998"/>
    <n v="35793.805623"/>
    <m/>
  </r>
  <r>
    <x v="0"/>
    <x v="0"/>
    <x v="16"/>
    <x v="0"/>
    <x v="6"/>
    <x v="0"/>
    <x v="1"/>
    <x v="10"/>
    <x v="2"/>
    <x v="2"/>
    <n v="8996.5"/>
    <n v="0"/>
    <n v="8996.5"/>
    <x v="0"/>
    <n v="8996.5"/>
    <n v="2799.0488350000001"/>
    <n v="6657.4195799999998"/>
    <m/>
  </r>
  <r>
    <x v="0"/>
    <x v="0"/>
    <x v="16"/>
    <x v="0"/>
    <x v="6"/>
    <x v="0"/>
    <x v="1"/>
    <x v="10"/>
    <x v="16"/>
    <x v="15"/>
    <n v="0.95"/>
    <n v="0.3"/>
    <n v="1.25"/>
    <x v="0"/>
    <n v="1.25"/>
    <n v="0"/>
    <n v="1.0369999999999999"/>
    <m/>
  </r>
  <r>
    <x v="0"/>
    <x v="0"/>
    <x v="16"/>
    <x v="0"/>
    <x v="6"/>
    <x v="0"/>
    <x v="1"/>
    <x v="10"/>
    <x v="15"/>
    <x v="14"/>
    <n v="94.05"/>
    <n v="717.84095100000002"/>
    <n v="811.89095099999997"/>
    <x v="0"/>
    <n v="811.89095099999997"/>
    <n v="799.765355"/>
    <n v="799.765355"/>
    <m/>
  </r>
  <r>
    <x v="0"/>
    <x v="0"/>
    <x v="16"/>
    <x v="0"/>
    <x v="6"/>
    <x v="0"/>
    <x v="1"/>
    <x v="10"/>
    <x v="4"/>
    <x v="4"/>
    <n v="42985.779000000002"/>
    <n v="0"/>
    <n v="42985.779000000002"/>
    <x v="0"/>
    <n v="42985.779000000002"/>
    <n v="9307.2417650000007"/>
    <n v="27779.168116000001"/>
    <m/>
  </r>
  <r>
    <x v="0"/>
    <x v="0"/>
    <x v="16"/>
    <x v="0"/>
    <x v="6"/>
    <x v="0"/>
    <x v="1"/>
    <x v="10"/>
    <x v="5"/>
    <x v="5"/>
    <n v="42985.779000000002"/>
    <n v="0"/>
    <n v="42985.779000000002"/>
    <x v="0"/>
    <n v="42985.779000000002"/>
    <n v="9307.2417650000007"/>
    <n v="27779.168116000001"/>
    <m/>
  </r>
  <r>
    <x v="0"/>
    <x v="0"/>
    <x v="16"/>
    <x v="0"/>
    <x v="6"/>
    <x v="0"/>
    <x v="1"/>
    <x v="10"/>
    <x v="6"/>
    <x v="6"/>
    <n v="42985.779000000002"/>
    <n v="0"/>
    <n v="42985.779000000002"/>
    <x v="0"/>
    <n v="42985.779000000002"/>
    <n v="9307.2417650000007"/>
    <n v="27779.168116000001"/>
    <m/>
  </r>
  <r>
    <x v="0"/>
    <x v="0"/>
    <x v="16"/>
    <x v="0"/>
    <x v="6"/>
    <x v="0"/>
    <x v="1"/>
    <x v="10"/>
    <x v="7"/>
    <x v="7"/>
    <n v="2499.25"/>
    <n v="-200"/>
    <n v="2299.25"/>
    <x v="0"/>
    <n v="2299.25"/>
    <n v="430.90253799999999"/>
    <n v="1276.358731"/>
    <m/>
  </r>
  <r>
    <x v="0"/>
    <x v="0"/>
    <x v="16"/>
    <x v="0"/>
    <x v="6"/>
    <x v="0"/>
    <x v="1"/>
    <x v="10"/>
    <x v="11"/>
    <x v="11"/>
    <n v="40486.529000000002"/>
    <n v="200"/>
    <n v="40686.529000000002"/>
    <x v="0"/>
    <n v="40686.529000000002"/>
    <n v="8876.3392270000004"/>
    <n v="26502.809385"/>
    <m/>
  </r>
  <r>
    <x v="0"/>
    <x v="0"/>
    <x v="16"/>
    <x v="0"/>
    <x v="6"/>
    <x v="0"/>
    <x v="1"/>
    <x v="10"/>
    <x v="14"/>
    <x v="13"/>
    <n v="122280.621"/>
    <n v="0"/>
    <n v="122280.621"/>
    <x v="0"/>
    <n v="122280.621"/>
    <n v="48293.007227000002"/>
    <n v="71031.195674000002"/>
    <m/>
  </r>
  <r>
    <x v="0"/>
    <x v="0"/>
    <x v="16"/>
    <x v="0"/>
    <x v="7"/>
    <x v="0"/>
    <x v="1"/>
    <x v="10"/>
    <x v="0"/>
    <x v="0"/>
    <n v="79294.842000000004"/>
    <n v="0"/>
    <n v="79294.842000000004"/>
    <x v="0"/>
    <n v="79294.842000000004"/>
    <n v="43905.124042000003"/>
    <n v="47765.173975999998"/>
    <m/>
  </r>
  <r>
    <x v="0"/>
    <x v="0"/>
    <x v="16"/>
    <x v="0"/>
    <x v="7"/>
    <x v="0"/>
    <x v="1"/>
    <x v="10"/>
    <x v="1"/>
    <x v="1"/>
    <n v="70203.342000000004"/>
    <n v="-718.14095099999997"/>
    <n v="69485.201048999996"/>
    <x v="0"/>
    <n v="69485.201048999996"/>
    <n v="39950.923749000001"/>
    <n v="40254.751648999998"/>
    <m/>
  </r>
  <r>
    <x v="0"/>
    <x v="0"/>
    <x v="16"/>
    <x v="0"/>
    <x v="7"/>
    <x v="0"/>
    <x v="1"/>
    <x v="10"/>
    <x v="2"/>
    <x v="2"/>
    <n v="8996.5"/>
    <n v="0"/>
    <n v="8996.5"/>
    <x v="0"/>
    <n v="8996.5"/>
    <n v="3153.3979380000001"/>
    <n v="6709.6199720000004"/>
    <m/>
  </r>
  <r>
    <x v="0"/>
    <x v="0"/>
    <x v="16"/>
    <x v="0"/>
    <x v="7"/>
    <x v="0"/>
    <x v="1"/>
    <x v="10"/>
    <x v="16"/>
    <x v="15"/>
    <n v="0.95"/>
    <n v="0.3"/>
    <n v="1.25"/>
    <x v="0"/>
    <n v="1.25"/>
    <n v="1.0369999999999999"/>
    <n v="1.0369999999999999"/>
    <m/>
  </r>
  <r>
    <x v="0"/>
    <x v="0"/>
    <x v="16"/>
    <x v="0"/>
    <x v="7"/>
    <x v="0"/>
    <x v="1"/>
    <x v="10"/>
    <x v="15"/>
    <x v="14"/>
    <n v="94.05"/>
    <n v="717.84095100000002"/>
    <n v="811.89095099999997"/>
    <x v="0"/>
    <n v="811.89095099999997"/>
    <n v="799.765355"/>
    <n v="799.765355"/>
    <m/>
  </r>
  <r>
    <x v="0"/>
    <x v="0"/>
    <x v="16"/>
    <x v="0"/>
    <x v="7"/>
    <x v="0"/>
    <x v="1"/>
    <x v="10"/>
    <x v="4"/>
    <x v="4"/>
    <n v="42985.779000000002"/>
    <n v="0"/>
    <n v="42985.779000000002"/>
    <x v="0"/>
    <n v="42985.779000000002"/>
    <n v="12105.101989999999"/>
    <n v="29382.746448999998"/>
    <m/>
  </r>
  <r>
    <x v="0"/>
    <x v="0"/>
    <x v="16"/>
    <x v="0"/>
    <x v="7"/>
    <x v="0"/>
    <x v="1"/>
    <x v="10"/>
    <x v="5"/>
    <x v="5"/>
    <n v="42985.779000000002"/>
    <n v="0"/>
    <n v="42985.779000000002"/>
    <x v="0"/>
    <n v="42985.779000000002"/>
    <n v="12105.101989999999"/>
    <n v="29382.746448999998"/>
    <m/>
  </r>
  <r>
    <x v="0"/>
    <x v="0"/>
    <x v="16"/>
    <x v="0"/>
    <x v="7"/>
    <x v="0"/>
    <x v="1"/>
    <x v="10"/>
    <x v="6"/>
    <x v="6"/>
    <n v="42985.779000000002"/>
    <n v="0"/>
    <n v="42985.779000000002"/>
    <x v="0"/>
    <n v="42985.779000000002"/>
    <n v="12105.101989999999"/>
    <n v="29382.746448999998"/>
    <m/>
  </r>
  <r>
    <x v="0"/>
    <x v="0"/>
    <x v="16"/>
    <x v="0"/>
    <x v="7"/>
    <x v="0"/>
    <x v="1"/>
    <x v="10"/>
    <x v="7"/>
    <x v="7"/>
    <n v="2499.25"/>
    <n v="-200"/>
    <n v="2299.25"/>
    <x v="0"/>
    <n v="2299.25"/>
    <n v="564.95457999999996"/>
    <n v="1519.143106"/>
    <m/>
  </r>
  <r>
    <x v="0"/>
    <x v="0"/>
    <x v="16"/>
    <x v="0"/>
    <x v="7"/>
    <x v="0"/>
    <x v="1"/>
    <x v="10"/>
    <x v="11"/>
    <x v="11"/>
    <n v="40486.529000000002"/>
    <n v="200"/>
    <n v="40686.529000000002"/>
    <x v="0"/>
    <n v="40686.529000000002"/>
    <n v="11540.14741"/>
    <n v="27863.603342999999"/>
    <m/>
  </r>
  <r>
    <x v="0"/>
    <x v="0"/>
    <x v="16"/>
    <x v="0"/>
    <x v="7"/>
    <x v="0"/>
    <x v="1"/>
    <x v="10"/>
    <x v="14"/>
    <x v="13"/>
    <n v="122280.621"/>
    <n v="0"/>
    <n v="122280.621"/>
    <x v="0"/>
    <n v="122280.621"/>
    <n v="56010.226031999999"/>
    <n v="77147.920425000004"/>
    <m/>
  </r>
  <r>
    <x v="0"/>
    <x v="0"/>
    <x v="17"/>
    <x v="0"/>
    <x v="0"/>
    <x v="0"/>
    <x v="1"/>
    <x v="11"/>
    <x v="0"/>
    <x v="0"/>
    <n v="16842.133999999998"/>
    <n v="0"/>
    <n v="16842.133999999998"/>
    <x v="0"/>
    <n v="16842.133999999998"/>
    <n v="590.31070299999999"/>
    <n v="2254.2694459999998"/>
    <m/>
  </r>
  <r>
    <x v="0"/>
    <x v="0"/>
    <x v="17"/>
    <x v="0"/>
    <x v="0"/>
    <x v="0"/>
    <x v="1"/>
    <x v="11"/>
    <x v="1"/>
    <x v="1"/>
    <n v="12879.717000000001"/>
    <n v="0"/>
    <n v="12879.717000000001"/>
    <x v="0"/>
    <n v="12879.717000000001"/>
    <n v="580.04576299999997"/>
    <n v="633.18446300000005"/>
    <m/>
  </r>
  <r>
    <x v="0"/>
    <x v="0"/>
    <x v="17"/>
    <x v="0"/>
    <x v="0"/>
    <x v="0"/>
    <x v="1"/>
    <x v="11"/>
    <x v="2"/>
    <x v="2"/>
    <n v="3962.069"/>
    <n v="0"/>
    <n v="3962.069"/>
    <x v="0"/>
    <n v="3962.069"/>
    <n v="10.264939999999999"/>
    <n v="1621.084983"/>
    <m/>
  </r>
  <r>
    <x v="0"/>
    <x v="0"/>
    <x v="17"/>
    <x v="0"/>
    <x v="0"/>
    <x v="0"/>
    <x v="1"/>
    <x v="11"/>
    <x v="16"/>
    <x v="15"/>
    <n v="0.34799999999999998"/>
    <n v="0"/>
    <n v="0.34799999999999998"/>
    <x v="0"/>
    <n v="0.34799999999999998"/>
    <n v="0"/>
    <n v="0"/>
    <m/>
  </r>
  <r>
    <x v="0"/>
    <x v="0"/>
    <x v="17"/>
    <x v="0"/>
    <x v="0"/>
    <x v="0"/>
    <x v="1"/>
    <x v="11"/>
    <x v="4"/>
    <x v="4"/>
    <n v="96766.077999999994"/>
    <n v="0"/>
    <n v="96766.077999999994"/>
    <x v="0"/>
    <n v="96766.077999999994"/>
    <n v="262.88369799999998"/>
    <n v="18511.778694000001"/>
    <m/>
  </r>
  <r>
    <x v="0"/>
    <x v="0"/>
    <x v="17"/>
    <x v="0"/>
    <x v="0"/>
    <x v="0"/>
    <x v="1"/>
    <x v="11"/>
    <x v="5"/>
    <x v="5"/>
    <n v="96766.077999999994"/>
    <n v="0"/>
    <n v="96766.077999999994"/>
    <x v="0"/>
    <n v="96766.077999999994"/>
    <n v="262.88369799999998"/>
    <n v="18511.778694000001"/>
    <m/>
  </r>
  <r>
    <x v="0"/>
    <x v="0"/>
    <x v="17"/>
    <x v="0"/>
    <x v="0"/>
    <x v="0"/>
    <x v="1"/>
    <x v="11"/>
    <x v="6"/>
    <x v="6"/>
    <n v="96766.077999999994"/>
    <n v="0"/>
    <n v="96766.077999999994"/>
    <x v="0"/>
    <n v="96766.077999999994"/>
    <n v="262.88369799999998"/>
    <n v="18511.778694000001"/>
    <m/>
  </r>
  <r>
    <x v="0"/>
    <x v="0"/>
    <x v="17"/>
    <x v="0"/>
    <x v="0"/>
    <x v="0"/>
    <x v="1"/>
    <x v="11"/>
    <x v="7"/>
    <x v="7"/>
    <n v="41558.692999999999"/>
    <n v="0"/>
    <n v="41558.692999999999"/>
    <x v="0"/>
    <n v="41558.692999999999"/>
    <n v="262.88369799999998"/>
    <n v="4857.1803650000002"/>
    <m/>
  </r>
  <r>
    <x v="0"/>
    <x v="0"/>
    <x v="17"/>
    <x v="0"/>
    <x v="0"/>
    <x v="0"/>
    <x v="1"/>
    <x v="11"/>
    <x v="9"/>
    <x v="9"/>
    <n v="36724.754999999997"/>
    <n v="0"/>
    <n v="36724.754999999997"/>
    <x v="0"/>
    <n v="36724.754999999997"/>
    <n v="0"/>
    <n v="9312.1715949999998"/>
    <m/>
  </r>
  <r>
    <x v="0"/>
    <x v="0"/>
    <x v="17"/>
    <x v="0"/>
    <x v="0"/>
    <x v="0"/>
    <x v="1"/>
    <x v="11"/>
    <x v="11"/>
    <x v="11"/>
    <n v="18482.63"/>
    <n v="0"/>
    <n v="18482.63"/>
    <x v="0"/>
    <n v="18482.63"/>
    <n v="0"/>
    <n v="4342.4267339999997"/>
    <m/>
  </r>
  <r>
    <x v="0"/>
    <x v="0"/>
    <x v="17"/>
    <x v="0"/>
    <x v="0"/>
    <x v="0"/>
    <x v="1"/>
    <x v="11"/>
    <x v="14"/>
    <x v="13"/>
    <n v="113608.212"/>
    <n v="0"/>
    <n v="113608.212"/>
    <x v="0"/>
    <n v="113608.212"/>
    <n v="853.19440099999997"/>
    <n v="20766.048139999999"/>
    <m/>
  </r>
  <r>
    <x v="0"/>
    <x v="0"/>
    <x v="17"/>
    <x v="0"/>
    <x v="1"/>
    <x v="0"/>
    <x v="1"/>
    <x v="11"/>
    <x v="0"/>
    <x v="0"/>
    <n v="16842.133999999998"/>
    <n v="0"/>
    <n v="16842.133999999998"/>
    <x v="0"/>
    <n v="16842.133999999998"/>
    <n v="1536.502477"/>
    <n v="3180.0086409999999"/>
    <m/>
  </r>
  <r>
    <x v="0"/>
    <x v="0"/>
    <x v="17"/>
    <x v="0"/>
    <x v="1"/>
    <x v="0"/>
    <x v="1"/>
    <x v="11"/>
    <x v="1"/>
    <x v="1"/>
    <n v="12879.717000000001"/>
    <n v="0"/>
    <n v="12879.717000000001"/>
    <x v="0"/>
    <n v="12879.717000000001"/>
    <n v="1368.4956440000001"/>
    <n v="1428.363038"/>
    <m/>
  </r>
  <r>
    <x v="0"/>
    <x v="0"/>
    <x v="17"/>
    <x v="0"/>
    <x v="1"/>
    <x v="0"/>
    <x v="1"/>
    <x v="11"/>
    <x v="2"/>
    <x v="2"/>
    <n v="3962.069"/>
    <n v="0"/>
    <n v="3962.069"/>
    <x v="0"/>
    <n v="3962.069"/>
    <n v="168.006833"/>
    <n v="1751.6456029999999"/>
    <m/>
  </r>
  <r>
    <x v="0"/>
    <x v="0"/>
    <x v="17"/>
    <x v="0"/>
    <x v="1"/>
    <x v="0"/>
    <x v="1"/>
    <x v="11"/>
    <x v="16"/>
    <x v="15"/>
    <n v="0.34799999999999998"/>
    <n v="0"/>
    <n v="0.34799999999999998"/>
    <x v="0"/>
    <n v="0.34799999999999998"/>
    <n v="0"/>
    <n v="0"/>
    <m/>
  </r>
  <r>
    <x v="0"/>
    <x v="0"/>
    <x v="17"/>
    <x v="0"/>
    <x v="1"/>
    <x v="0"/>
    <x v="1"/>
    <x v="11"/>
    <x v="4"/>
    <x v="4"/>
    <n v="96766.077999999994"/>
    <n v="0"/>
    <n v="96766.077999999994"/>
    <x v="0"/>
    <n v="96766.077999999994"/>
    <n v="912.93252800000005"/>
    <n v="28887.699990000001"/>
    <m/>
  </r>
  <r>
    <x v="0"/>
    <x v="0"/>
    <x v="17"/>
    <x v="0"/>
    <x v="1"/>
    <x v="0"/>
    <x v="1"/>
    <x v="11"/>
    <x v="5"/>
    <x v="5"/>
    <n v="96766.077999999994"/>
    <n v="0"/>
    <n v="96766.077999999994"/>
    <x v="0"/>
    <n v="96766.077999999994"/>
    <n v="912.93252800000005"/>
    <n v="28887.699990000001"/>
    <m/>
  </r>
  <r>
    <x v="0"/>
    <x v="0"/>
    <x v="17"/>
    <x v="0"/>
    <x v="1"/>
    <x v="0"/>
    <x v="1"/>
    <x v="11"/>
    <x v="6"/>
    <x v="6"/>
    <n v="96766.077999999994"/>
    <n v="0"/>
    <n v="96766.077999999994"/>
    <x v="0"/>
    <n v="96766.077999999994"/>
    <n v="912.93252800000005"/>
    <n v="28887.699990000001"/>
    <m/>
  </r>
  <r>
    <x v="0"/>
    <x v="0"/>
    <x v="17"/>
    <x v="0"/>
    <x v="1"/>
    <x v="0"/>
    <x v="1"/>
    <x v="11"/>
    <x v="7"/>
    <x v="7"/>
    <n v="41558.692999999999"/>
    <n v="0"/>
    <n v="41558.692999999999"/>
    <x v="0"/>
    <n v="41558.692999999999"/>
    <n v="684.37156400000003"/>
    <n v="10671.575676"/>
    <m/>
  </r>
  <r>
    <x v="0"/>
    <x v="0"/>
    <x v="17"/>
    <x v="0"/>
    <x v="1"/>
    <x v="0"/>
    <x v="1"/>
    <x v="11"/>
    <x v="9"/>
    <x v="9"/>
    <n v="36724.754999999997"/>
    <n v="0"/>
    <n v="36724.754999999997"/>
    <x v="0"/>
    <n v="36724.754999999997"/>
    <n v="120.296075"/>
    <n v="12486.14358"/>
    <m/>
  </r>
  <r>
    <x v="0"/>
    <x v="0"/>
    <x v="17"/>
    <x v="0"/>
    <x v="1"/>
    <x v="0"/>
    <x v="1"/>
    <x v="11"/>
    <x v="11"/>
    <x v="11"/>
    <n v="18482.63"/>
    <n v="0"/>
    <n v="18482.63"/>
    <x v="0"/>
    <n v="18482.63"/>
    <n v="108.264889"/>
    <n v="5729.9807339999998"/>
    <m/>
  </r>
  <r>
    <x v="0"/>
    <x v="0"/>
    <x v="17"/>
    <x v="0"/>
    <x v="1"/>
    <x v="0"/>
    <x v="1"/>
    <x v="11"/>
    <x v="14"/>
    <x v="13"/>
    <n v="113608.212"/>
    <n v="0"/>
    <n v="113608.212"/>
    <x v="0"/>
    <n v="113608.212"/>
    <n v="2449.4350049999998"/>
    <n v="32067.708631000001"/>
    <m/>
  </r>
  <r>
    <x v="0"/>
    <x v="0"/>
    <x v="17"/>
    <x v="0"/>
    <x v="2"/>
    <x v="1"/>
    <x v="1"/>
    <x v="11"/>
    <x v="0"/>
    <x v="0"/>
    <n v="16842.133999999998"/>
    <n v="0"/>
    <n v="16842.133999999998"/>
    <x v="0"/>
    <n v="16842.133999999998"/>
    <n v="2642.7691410000002"/>
    <n v="4380.434217"/>
    <m/>
  </r>
  <r>
    <x v="0"/>
    <x v="0"/>
    <x v="17"/>
    <x v="0"/>
    <x v="2"/>
    <x v="1"/>
    <x v="1"/>
    <x v="11"/>
    <x v="1"/>
    <x v="1"/>
    <n v="12879.717000000001"/>
    <n v="0"/>
    <n v="12879.717000000001"/>
    <x v="0"/>
    <n v="12879.717000000001"/>
    <n v="2310.4480960000001"/>
    <n v="2455.6165609999998"/>
    <m/>
  </r>
  <r>
    <x v="0"/>
    <x v="0"/>
    <x v="17"/>
    <x v="0"/>
    <x v="2"/>
    <x v="1"/>
    <x v="1"/>
    <x v="11"/>
    <x v="2"/>
    <x v="2"/>
    <n v="3962.069"/>
    <n v="0"/>
    <n v="3962.069"/>
    <x v="0"/>
    <n v="3962.069"/>
    <n v="332.32104500000003"/>
    <n v="1924.8176559999999"/>
    <m/>
  </r>
  <r>
    <x v="0"/>
    <x v="0"/>
    <x v="17"/>
    <x v="0"/>
    <x v="2"/>
    <x v="1"/>
    <x v="1"/>
    <x v="11"/>
    <x v="16"/>
    <x v="15"/>
    <n v="0.34799999999999998"/>
    <n v="0"/>
    <n v="0.34799999999999998"/>
    <x v="0"/>
    <n v="0.34799999999999998"/>
    <n v="0"/>
    <n v="0"/>
    <m/>
  </r>
  <r>
    <x v="0"/>
    <x v="0"/>
    <x v="17"/>
    <x v="0"/>
    <x v="2"/>
    <x v="1"/>
    <x v="1"/>
    <x v="11"/>
    <x v="4"/>
    <x v="4"/>
    <n v="96766.077999999994"/>
    <n v="0"/>
    <n v="96766.077999999994"/>
    <x v="0"/>
    <n v="96766.077999999994"/>
    <n v="4371.105321"/>
    <n v="34537.72466"/>
    <m/>
  </r>
  <r>
    <x v="0"/>
    <x v="0"/>
    <x v="17"/>
    <x v="0"/>
    <x v="2"/>
    <x v="1"/>
    <x v="1"/>
    <x v="11"/>
    <x v="5"/>
    <x v="5"/>
    <n v="96766.077999999994"/>
    <n v="0"/>
    <n v="96766.077999999994"/>
    <x v="0"/>
    <n v="96766.077999999994"/>
    <n v="4371.105321"/>
    <n v="34537.72466"/>
    <m/>
  </r>
  <r>
    <x v="0"/>
    <x v="0"/>
    <x v="17"/>
    <x v="0"/>
    <x v="2"/>
    <x v="1"/>
    <x v="1"/>
    <x v="11"/>
    <x v="6"/>
    <x v="6"/>
    <n v="96766.077999999994"/>
    <n v="0"/>
    <n v="96766.077999999994"/>
    <x v="0"/>
    <n v="96766.077999999994"/>
    <n v="4371.105321"/>
    <n v="34537.72466"/>
    <m/>
  </r>
  <r>
    <x v="0"/>
    <x v="0"/>
    <x v="17"/>
    <x v="0"/>
    <x v="2"/>
    <x v="1"/>
    <x v="1"/>
    <x v="11"/>
    <x v="7"/>
    <x v="7"/>
    <n v="41558.692999999999"/>
    <n v="0"/>
    <n v="41558.692999999999"/>
    <x v="0"/>
    <n v="41558.692999999999"/>
    <n v="1921.0582549999999"/>
    <n v="13840.939453000001"/>
    <m/>
  </r>
  <r>
    <x v="0"/>
    <x v="0"/>
    <x v="17"/>
    <x v="0"/>
    <x v="2"/>
    <x v="1"/>
    <x v="1"/>
    <x v="11"/>
    <x v="9"/>
    <x v="9"/>
    <n v="36724.754999999997"/>
    <n v="0"/>
    <n v="36724.754999999997"/>
    <x v="0"/>
    <n v="36724.754999999997"/>
    <n v="1893.5807480000001"/>
    <n v="13709.521076000001"/>
    <m/>
  </r>
  <r>
    <x v="0"/>
    <x v="0"/>
    <x v="17"/>
    <x v="0"/>
    <x v="2"/>
    <x v="1"/>
    <x v="1"/>
    <x v="11"/>
    <x v="11"/>
    <x v="11"/>
    <n v="18482.63"/>
    <n v="0"/>
    <n v="18482.63"/>
    <x v="0"/>
    <n v="18482.63"/>
    <n v="556.466318"/>
    <n v="6987.2641309999999"/>
    <m/>
  </r>
  <r>
    <x v="0"/>
    <x v="0"/>
    <x v="17"/>
    <x v="0"/>
    <x v="2"/>
    <x v="1"/>
    <x v="1"/>
    <x v="11"/>
    <x v="14"/>
    <x v="13"/>
    <n v="113608.212"/>
    <n v="0"/>
    <n v="113608.212"/>
    <x v="0"/>
    <n v="113608.212"/>
    <n v="7013.8744619999998"/>
    <n v="38918.158877000002"/>
    <m/>
  </r>
  <r>
    <x v="0"/>
    <x v="0"/>
    <x v="17"/>
    <x v="0"/>
    <x v="3"/>
    <x v="0"/>
    <x v="1"/>
    <x v="11"/>
    <x v="0"/>
    <x v="0"/>
    <n v="16842.133999999998"/>
    <n v="-144"/>
    <n v="16698.133999999998"/>
    <x v="0"/>
    <n v="16698.133999999998"/>
    <n v="3696.2059180000001"/>
    <n v="5428.0816000000004"/>
    <m/>
  </r>
  <r>
    <x v="0"/>
    <x v="0"/>
    <x v="17"/>
    <x v="0"/>
    <x v="3"/>
    <x v="0"/>
    <x v="1"/>
    <x v="11"/>
    <x v="1"/>
    <x v="1"/>
    <n v="12879.717000000001"/>
    <n v="0"/>
    <n v="12879.717000000001"/>
    <x v="0"/>
    <n v="12879.717000000001"/>
    <n v="3195.5684299999998"/>
    <n v="3262.5834239999999"/>
    <m/>
  </r>
  <r>
    <x v="0"/>
    <x v="0"/>
    <x v="17"/>
    <x v="0"/>
    <x v="3"/>
    <x v="0"/>
    <x v="1"/>
    <x v="11"/>
    <x v="2"/>
    <x v="2"/>
    <n v="3962.069"/>
    <n v="-144"/>
    <n v="3818.069"/>
    <x v="0"/>
    <n v="3818.069"/>
    <n v="500.63748800000002"/>
    <n v="2165.4981760000001"/>
    <m/>
  </r>
  <r>
    <x v="0"/>
    <x v="0"/>
    <x v="17"/>
    <x v="0"/>
    <x v="3"/>
    <x v="0"/>
    <x v="1"/>
    <x v="11"/>
    <x v="16"/>
    <x v="15"/>
    <n v="0.34799999999999998"/>
    <n v="0"/>
    <n v="0.34799999999999998"/>
    <x v="0"/>
    <n v="0.34799999999999998"/>
    <n v="0"/>
    <n v="0"/>
    <m/>
  </r>
  <r>
    <x v="0"/>
    <x v="0"/>
    <x v="17"/>
    <x v="0"/>
    <x v="3"/>
    <x v="0"/>
    <x v="1"/>
    <x v="11"/>
    <x v="4"/>
    <x v="4"/>
    <n v="96766.077999999994"/>
    <n v="0"/>
    <n v="96766.077999999994"/>
    <x v="0"/>
    <n v="96766.077999999994"/>
    <n v="7730.4724040000001"/>
    <n v="48488.778634000002"/>
    <m/>
  </r>
  <r>
    <x v="0"/>
    <x v="0"/>
    <x v="17"/>
    <x v="0"/>
    <x v="3"/>
    <x v="0"/>
    <x v="1"/>
    <x v="11"/>
    <x v="5"/>
    <x v="5"/>
    <n v="96766.077999999994"/>
    <n v="0"/>
    <n v="96766.077999999994"/>
    <x v="0"/>
    <n v="96766.077999999994"/>
    <n v="7730.4724040000001"/>
    <n v="48488.778634000002"/>
    <m/>
  </r>
  <r>
    <x v="0"/>
    <x v="0"/>
    <x v="17"/>
    <x v="0"/>
    <x v="3"/>
    <x v="0"/>
    <x v="1"/>
    <x v="11"/>
    <x v="6"/>
    <x v="6"/>
    <n v="96766.077999999994"/>
    <n v="0"/>
    <n v="96766.077999999994"/>
    <x v="0"/>
    <n v="96766.077999999994"/>
    <n v="7730.4724040000001"/>
    <n v="48488.778634000002"/>
    <m/>
  </r>
  <r>
    <x v="0"/>
    <x v="0"/>
    <x v="17"/>
    <x v="0"/>
    <x v="3"/>
    <x v="0"/>
    <x v="1"/>
    <x v="11"/>
    <x v="7"/>
    <x v="7"/>
    <n v="41558.692999999999"/>
    <n v="0"/>
    <n v="41558.692999999999"/>
    <x v="0"/>
    <n v="41558.692999999999"/>
    <n v="3645.2603629999999"/>
    <n v="15706.770477"/>
    <m/>
  </r>
  <r>
    <x v="0"/>
    <x v="0"/>
    <x v="17"/>
    <x v="0"/>
    <x v="3"/>
    <x v="0"/>
    <x v="1"/>
    <x v="11"/>
    <x v="9"/>
    <x v="9"/>
    <n v="36724.754999999997"/>
    <n v="0"/>
    <n v="36724.754999999997"/>
    <x v="0"/>
    <n v="36724.754999999997"/>
    <n v="2916.9098749999998"/>
    <n v="24411.712898000002"/>
    <m/>
  </r>
  <r>
    <x v="0"/>
    <x v="0"/>
    <x v="17"/>
    <x v="0"/>
    <x v="3"/>
    <x v="0"/>
    <x v="1"/>
    <x v="11"/>
    <x v="11"/>
    <x v="11"/>
    <n v="18482.63"/>
    <n v="0"/>
    <n v="18482.63"/>
    <x v="0"/>
    <n v="18482.63"/>
    <n v="1168.3021659999999"/>
    <n v="8370.2952590000004"/>
    <m/>
  </r>
  <r>
    <x v="0"/>
    <x v="0"/>
    <x v="17"/>
    <x v="0"/>
    <x v="3"/>
    <x v="0"/>
    <x v="1"/>
    <x v="11"/>
    <x v="14"/>
    <x v="13"/>
    <n v="113608.212"/>
    <n v="-144"/>
    <n v="113464.212"/>
    <x v="0"/>
    <n v="113464.212"/>
    <n v="11426.678322"/>
    <n v="53916.860234"/>
    <m/>
  </r>
  <r>
    <x v="0"/>
    <x v="0"/>
    <x v="17"/>
    <x v="0"/>
    <x v="4"/>
    <x v="0"/>
    <x v="1"/>
    <x v="11"/>
    <x v="0"/>
    <x v="0"/>
    <n v="16842.133999999998"/>
    <n v="3538.3448920000001"/>
    <n v="20380.478891999999"/>
    <x v="0"/>
    <n v="20380.478891999999"/>
    <n v="4777.9493210000001"/>
    <n v="6540.2183260000002"/>
    <m/>
  </r>
  <r>
    <x v="0"/>
    <x v="0"/>
    <x v="17"/>
    <x v="0"/>
    <x v="4"/>
    <x v="0"/>
    <x v="1"/>
    <x v="11"/>
    <x v="1"/>
    <x v="1"/>
    <n v="12879.717000000001"/>
    <n v="3682.3448920000001"/>
    <n v="16562.061892000002"/>
    <x v="0"/>
    <n v="16562.061892000002"/>
    <n v="4114.1100029999998"/>
    <n v="4186.7068559999998"/>
    <m/>
  </r>
  <r>
    <x v="0"/>
    <x v="0"/>
    <x v="17"/>
    <x v="0"/>
    <x v="4"/>
    <x v="0"/>
    <x v="1"/>
    <x v="11"/>
    <x v="2"/>
    <x v="2"/>
    <n v="3962.069"/>
    <n v="-144"/>
    <n v="3818.069"/>
    <x v="0"/>
    <n v="3818.069"/>
    <n v="663.83931800000005"/>
    <n v="2353.5114699999999"/>
    <m/>
  </r>
  <r>
    <x v="0"/>
    <x v="0"/>
    <x v="17"/>
    <x v="0"/>
    <x v="4"/>
    <x v="0"/>
    <x v="1"/>
    <x v="11"/>
    <x v="16"/>
    <x v="15"/>
    <n v="0.34799999999999998"/>
    <n v="0"/>
    <n v="0.34799999999999998"/>
    <x v="0"/>
    <n v="0.34799999999999998"/>
    <n v="0"/>
    <n v="0"/>
    <m/>
  </r>
  <r>
    <x v="0"/>
    <x v="0"/>
    <x v="17"/>
    <x v="0"/>
    <x v="4"/>
    <x v="0"/>
    <x v="1"/>
    <x v="11"/>
    <x v="4"/>
    <x v="4"/>
    <n v="96766.077999999994"/>
    <n v="-3682.3448920000001"/>
    <n v="93083.733108"/>
    <x v="0"/>
    <n v="93083.733108"/>
    <n v="12477.042189"/>
    <n v="51058.451794000001"/>
    <m/>
  </r>
  <r>
    <x v="0"/>
    <x v="0"/>
    <x v="17"/>
    <x v="0"/>
    <x v="4"/>
    <x v="0"/>
    <x v="1"/>
    <x v="11"/>
    <x v="5"/>
    <x v="5"/>
    <n v="96766.077999999994"/>
    <n v="-3682.3448920000001"/>
    <n v="93083.733108"/>
    <x v="0"/>
    <n v="93083.733108"/>
    <n v="12477.042189"/>
    <n v="51058.451794000001"/>
    <m/>
  </r>
  <r>
    <x v="0"/>
    <x v="0"/>
    <x v="17"/>
    <x v="0"/>
    <x v="4"/>
    <x v="0"/>
    <x v="1"/>
    <x v="11"/>
    <x v="6"/>
    <x v="6"/>
    <n v="96766.077999999994"/>
    <n v="-3682.3448920000001"/>
    <n v="93083.733108"/>
    <x v="0"/>
    <n v="93083.733108"/>
    <n v="12477.042189"/>
    <n v="51058.451794000001"/>
    <m/>
  </r>
  <r>
    <x v="0"/>
    <x v="0"/>
    <x v="17"/>
    <x v="0"/>
    <x v="4"/>
    <x v="0"/>
    <x v="1"/>
    <x v="11"/>
    <x v="7"/>
    <x v="7"/>
    <n v="41558.692999999999"/>
    <n v="-3682.3448920000001"/>
    <n v="37876.348107999998"/>
    <x v="0"/>
    <n v="37876.348107999998"/>
    <n v="5414.1256990000002"/>
    <n v="17070.390024"/>
    <m/>
  </r>
  <r>
    <x v="0"/>
    <x v="0"/>
    <x v="17"/>
    <x v="0"/>
    <x v="4"/>
    <x v="0"/>
    <x v="1"/>
    <x v="11"/>
    <x v="9"/>
    <x v="9"/>
    <n v="36724.754999999997"/>
    <n v="0"/>
    <n v="36724.754999999997"/>
    <x v="0"/>
    <n v="36724.754999999997"/>
    <n v="4942.9499269999997"/>
    <n v="25310.389383999998"/>
    <m/>
  </r>
  <r>
    <x v="0"/>
    <x v="0"/>
    <x v="17"/>
    <x v="0"/>
    <x v="4"/>
    <x v="0"/>
    <x v="1"/>
    <x v="11"/>
    <x v="11"/>
    <x v="11"/>
    <n v="18482.63"/>
    <n v="0"/>
    <n v="18482.63"/>
    <x v="0"/>
    <n v="18482.63"/>
    <n v="2119.966563"/>
    <n v="8677.6723860000002"/>
    <m/>
  </r>
  <r>
    <x v="0"/>
    <x v="0"/>
    <x v="17"/>
    <x v="0"/>
    <x v="4"/>
    <x v="0"/>
    <x v="1"/>
    <x v="11"/>
    <x v="14"/>
    <x v="13"/>
    <n v="113608.212"/>
    <n v="-144"/>
    <n v="113464.212"/>
    <x v="0"/>
    <n v="113464.212"/>
    <n v="17254.99151"/>
    <n v="57598.670120000002"/>
    <m/>
  </r>
  <r>
    <x v="0"/>
    <x v="0"/>
    <x v="17"/>
    <x v="0"/>
    <x v="5"/>
    <x v="2"/>
    <x v="1"/>
    <x v="11"/>
    <x v="0"/>
    <x v="0"/>
    <n v="16842.133999999998"/>
    <n v="3538.3448920000001"/>
    <n v="20380.478891999999"/>
    <x v="0"/>
    <n v="20380.478891999999"/>
    <n v="6688.228752"/>
    <n v="8699.6905380000007"/>
    <m/>
  </r>
  <r>
    <x v="0"/>
    <x v="0"/>
    <x v="17"/>
    <x v="0"/>
    <x v="5"/>
    <x v="2"/>
    <x v="1"/>
    <x v="11"/>
    <x v="1"/>
    <x v="1"/>
    <n v="12879.717000000001"/>
    <n v="3682.3448920000001"/>
    <n v="16562.061892000002"/>
    <x v="0"/>
    <n v="16562.061892000002"/>
    <n v="5894.4265009999999"/>
    <n v="5995.0850540000001"/>
    <m/>
  </r>
  <r>
    <x v="0"/>
    <x v="0"/>
    <x v="17"/>
    <x v="0"/>
    <x v="5"/>
    <x v="2"/>
    <x v="1"/>
    <x v="11"/>
    <x v="2"/>
    <x v="2"/>
    <n v="3962.069"/>
    <n v="-144"/>
    <n v="3818.069"/>
    <x v="0"/>
    <n v="3818.069"/>
    <n v="793.80225099999996"/>
    <n v="2704.6054840000002"/>
    <m/>
  </r>
  <r>
    <x v="0"/>
    <x v="0"/>
    <x v="17"/>
    <x v="0"/>
    <x v="5"/>
    <x v="2"/>
    <x v="1"/>
    <x v="11"/>
    <x v="16"/>
    <x v="15"/>
    <n v="0.34799999999999998"/>
    <n v="0"/>
    <n v="0.34799999999999998"/>
    <x v="0"/>
    <n v="0.34799999999999998"/>
    <n v="0"/>
    <n v="0"/>
    <m/>
  </r>
  <r>
    <x v="0"/>
    <x v="0"/>
    <x v="17"/>
    <x v="0"/>
    <x v="5"/>
    <x v="2"/>
    <x v="1"/>
    <x v="11"/>
    <x v="4"/>
    <x v="4"/>
    <n v="96766.077999999994"/>
    <n v="-3682.3448920000001"/>
    <n v="93083.733108"/>
    <x v="0"/>
    <n v="93083.733108"/>
    <n v="16172.923992"/>
    <n v="58586.745720999999"/>
    <m/>
  </r>
  <r>
    <x v="0"/>
    <x v="0"/>
    <x v="17"/>
    <x v="0"/>
    <x v="5"/>
    <x v="2"/>
    <x v="1"/>
    <x v="11"/>
    <x v="5"/>
    <x v="5"/>
    <n v="96766.077999999994"/>
    <n v="-3682.3448920000001"/>
    <n v="93083.733108"/>
    <x v="0"/>
    <n v="93083.733108"/>
    <n v="16172.923992"/>
    <n v="58586.745720999999"/>
    <m/>
  </r>
  <r>
    <x v="0"/>
    <x v="0"/>
    <x v="17"/>
    <x v="0"/>
    <x v="5"/>
    <x v="2"/>
    <x v="1"/>
    <x v="11"/>
    <x v="6"/>
    <x v="6"/>
    <n v="96766.077999999994"/>
    <n v="-3682.3448920000001"/>
    <n v="93083.733108"/>
    <x v="0"/>
    <n v="93083.733108"/>
    <n v="16172.923992"/>
    <n v="58586.745720999999"/>
    <m/>
  </r>
  <r>
    <x v="0"/>
    <x v="0"/>
    <x v="17"/>
    <x v="0"/>
    <x v="5"/>
    <x v="2"/>
    <x v="1"/>
    <x v="11"/>
    <x v="7"/>
    <x v="7"/>
    <n v="41558.692999999999"/>
    <n v="-3682.3448920000001"/>
    <n v="37876.348107999998"/>
    <x v="0"/>
    <n v="37876.348107999998"/>
    <n v="7060.9456120000004"/>
    <n v="20520.926960000001"/>
    <m/>
  </r>
  <r>
    <x v="0"/>
    <x v="0"/>
    <x v="17"/>
    <x v="0"/>
    <x v="5"/>
    <x v="2"/>
    <x v="1"/>
    <x v="11"/>
    <x v="9"/>
    <x v="9"/>
    <n v="36724.754999999997"/>
    <n v="0"/>
    <n v="36724.754999999997"/>
    <x v="0"/>
    <n v="36724.754999999997"/>
    <n v="6255.5819300000003"/>
    <n v="28987.105131"/>
    <m/>
  </r>
  <r>
    <x v="0"/>
    <x v="0"/>
    <x v="17"/>
    <x v="0"/>
    <x v="5"/>
    <x v="2"/>
    <x v="1"/>
    <x v="11"/>
    <x v="11"/>
    <x v="11"/>
    <n v="18482.63"/>
    <n v="0"/>
    <n v="18482.63"/>
    <x v="0"/>
    <n v="18482.63"/>
    <n v="2856.3964500000002"/>
    <n v="9078.7136300000002"/>
    <m/>
  </r>
  <r>
    <x v="0"/>
    <x v="0"/>
    <x v="17"/>
    <x v="0"/>
    <x v="5"/>
    <x v="2"/>
    <x v="1"/>
    <x v="11"/>
    <x v="14"/>
    <x v="13"/>
    <n v="113608.212"/>
    <n v="-144"/>
    <n v="113464.212"/>
    <x v="0"/>
    <n v="113464.212"/>
    <n v="22861.152743999999"/>
    <n v="67286.436258999995"/>
    <m/>
  </r>
  <r>
    <x v="0"/>
    <x v="0"/>
    <x v="17"/>
    <x v="0"/>
    <x v="6"/>
    <x v="0"/>
    <x v="1"/>
    <x v="11"/>
    <x v="0"/>
    <x v="0"/>
    <n v="16842.133999999998"/>
    <n v="3538.3448920000001"/>
    <n v="20380.478891999999"/>
    <x v="0"/>
    <n v="20380.478891999999"/>
    <n v="8195.1865899999993"/>
    <n v="9921.9437799999996"/>
    <m/>
  </r>
  <r>
    <x v="0"/>
    <x v="0"/>
    <x v="17"/>
    <x v="0"/>
    <x v="6"/>
    <x v="0"/>
    <x v="1"/>
    <x v="11"/>
    <x v="1"/>
    <x v="1"/>
    <n v="12879.717000000001"/>
    <n v="3682.3448920000001"/>
    <n v="16562.061892000002"/>
    <x v="0"/>
    <n v="16562.061892000002"/>
    <n v="7086.5234460000001"/>
    <n v="7185.7740990000002"/>
    <m/>
  </r>
  <r>
    <x v="0"/>
    <x v="0"/>
    <x v="17"/>
    <x v="0"/>
    <x v="6"/>
    <x v="0"/>
    <x v="1"/>
    <x v="11"/>
    <x v="2"/>
    <x v="2"/>
    <n v="3962.069"/>
    <n v="-144"/>
    <n v="3818.069"/>
    <x v="0"/>
    <n v="3818.069"/>
    <n v="1108.419144"/>
    <n v="2735.9256810000002"/>
    <m/>
  </r>
  <r>
    <x v="0"/>
    <x v="0"/>
    <x v="17"/>
    <x v="0"/>
    <x v="6"/>
    <x v="0"/>
    <x v="1"/>
    <x v="11"/>
    <x v="16"/>
    <x v="15"/>
    <n v="0.34799999999999998"/>
    <n v="0"/>
    <n v="0.34799999999999998"/>
    <x v="0"/>
    <n v="0.34799999999999998"/>
    <n v="0.24399999999999999"/>
    <n v="0.24399999999999999"/>
    <m/>
  </r>
  <r>
    <x v="0"/>
    <x v="0"/>
    <x v="17"/>
    <x v="0"/>
    <x v="6"/>
    <x v="0"/>
    <x v="1"/>
    <x v="11"/>
    <x v="4"/>
    <x v="4"/>
    <n v="96766.077999999994"/>
    <n v="-3682.3448920000001"/>
    <n v="93083.733108"/>
    <x v="0"/>
    <n v="93083.733108"/>
    <n v="22534.839117"/>
    <n v="61118.981851999997"/>
    <m/>
  </r>
  <r>
    <x v="0"/>
    <x v="0"/>
    <x v="17"/>
    <x v="0"/>
    <x v="6"/>
    <x v="0"/>
    <x v="1"/>
    <x v="11"/>
    <x v="5"/>
    <x v="5"/>
    <n v="96766.077999999994"/>
    <n v="-3682.3448920000001"/>
    <n v="93083.733108"/>
    <x v="0"/>
    <n v="93083.733108"/>
    <n v="22534.839117"/>
    <n v="61118.981851999997"/>
    <m/>
  </r>
  <r>
    <x v="0"/>
    <x v="0"/>
    <x v="17"/>
    <x v="0"/>
    <x v="6"/>
    <x v="0"/>
    <x v="1"/>
    <x v="11"/>
    <x v="6"/>
    <x v="6"/>
    <n v="96766.077999999994"/>
    <n v="-3682.3448920000001"/>
    <n v="93083.733108"/>
    <x v="0"/>
    <n v="93083.733108"/>
    <n v="22534.839117"/>
    <n v="61118.981851999997"/>
    <m/>
  </r>
  <r>
    <x v="0"/>
    <x v="0"/>
    <x v="17"/>
    <x v="0"/>
    <x v="6"/>
    <x v="0"/>
    <x v="1"/>
    <x v="11"/>
    <x v="7"/>
    <x v="7"/>
    <n v="41558.692999999999"/>
    <n v="-3682.3448920000001"/>
    <n v="37876.348107999998"/>
    <x v="0"/>
    <n v="37876.348107999998"/>
    <n v="10088.353943"/>
    <n v="22527.724486999999"/>
    <m/>
  </r>
  <r>
    <x v="0"/>
    <x v="0"/>
    <x v="17"/>
    <x v="0"/>
    <x v="6"/>
    <x v="0"/>
    <x v="1"/>
    <x v="11"/>
    <x v="9"/>
    <x v="9"/>
    <n v="36724.754999999997"/>
    <n v="0"/>
    <n v="36724.754999999997"/>
    <x v="0"/>
    <n v="36724.754999999997"/>
    <n v="8327.8007149999994"/>
    <n v="28993.541969000002"/>
    <m/>
  </r>
  <r>
    <x v="0"/>
    <x v="0"/>
    <x v="17"/>
    <x v="0"/>
    <x v="6"/>
    <x v="0"/>
    <x v="1"/>
    <x v="11"/>
    <x v="11"/>
    <x v="11"/>
    <n v="18482.63"/>
    <n v="0"/>
    <n v="18482.63"/>
    <x v="0"/>
    <n v="18482.63"/>
    <n v="4118.6844590000001"/>
    <n v="9597.7153959999996"/>
    <m/>
  </r>
  <r>
    <x v="0"/>
    <x v="0"/>
    <x v="17"/>
    <x v="0"/>
    <x v="6"/>
    <x v="0"/>
    <x v="1"/>
    <x v="11"/>
    <x v="14"/>
    <x v="13"/>
    <n v="113608.212"/>
    <n v="-144"/>
    <n v="113464.212"/>
    <x v="0"/>
    <n v="113464.212"/>
    <n v="30730.025707000001"/>
    <n v="71040.925631999999"/>
    <m/>
  </r>
  <r>
    <x v="0"/>
    <x v="0"/>
    <x v="17"/>
    <x v="0"/>
    <x v="7"/>
    <x v="0"/>
    <x v="1"/>
    <x v="11"/>
    <x v="0"/>
    <x v="0"/>
    <n v="16842.133999999998"/>
    <n v="3538.3448920000001"/>
    <n v="20380.478891999999"/>
    <x v="0"/>
    <n v="20380.478891999999"/>
    <n v="9597.4515659999997"/>
    <n v="11504.146778"/>
    <m/>
  </r>
  <r>
    <x v="0"/>
    <x v="0"/>
    <x v="17"/>
    <x v="0"/>
    <x v="7"/>
    <x v="0"/>
    <x v="1"/>
    <x v="11"/>
    <x v="1"/>
    <x v="1"/>
    <n v="12879.717000000001"/>
    <n v="3682.3448920000001"/>
    <n v="16562.061892000002"/>
    <x v="0"/>
    <n v="16562.061892000002"/>
    <n v="8260.286897"/>
    <n v="8376.1611520000006"/>
    <m/>
  </r>
  <r>
    <x v="0"/>
    <x v="0"/>
    <x v="17"/>
    <x v="0"/>
    <x v="7"/>
    <x v="0"/>
    <x v="1"/>
    <x v="11"/>
    <x v="2"/>
    <x v="2"/>
    <n v="3962.069"/>
    <n v="-144"/>
    <n v="3818.069"/>
    <x v="0"/>
    <n v="3818.069"/>
    <n v="1336.9206690000001"/>
    <n v="3127.741626"/>
    <m/>
  </r>
  <r>
    <x v="0"/>
    <x v="0"/>
    <x v="17"/>
    <x v="0"/>
    <x v="7"/>
    <x v="0"/>
    <x v="1"/>
    <x v="11"/>
    <x v="16"/>
    <x v="15"/>
    <n v="0.34799999999999998"/>
    <n v="0"/>
    <n v="0.34799999999999998"/>
    <x v="0"/>
    <n v="0.34799999999999998"/>
    <n v="0.24399999999999999"/>
    <n v="0.24399999999999999"/>
    <m/>
  </r>
  <r>
    <x v="0"/>
    <x v="0"/>
    <x v="17"/>
    <x v="0"/>
    <x v="7"/>
    <x v="0"/>
    <x v="1"/>
    <x v="11"/>
    <x v="4"/>
    <x v="4"/>
    <n v="96766.077999999994"/>
    <n v="-3682.3448920000001"/>
    <n v="93083.733108"/>
    <x v="0"/>
    <n v="93083.733108"/>
    <n v="27998.709200000001"/>
    <n v="66552.198243999999"/>
    <m/>
  </r>
  <r>
    <x v="0"/>
    <x v="0"/>
    <x v="17"/>
    <x v="0"/>
    <x v="7"/>
    <x v="0"/>
    <x v="1"/>
    <x v="11"/>
    <x v="5"/>
    <x v="5"/>
    <n v="96766.077999999994"/>
    <n v="-3682.3448920000001"/>
    <n v="93083.733108"/>
    <x v="0"/>
    <n v="93083.733108"/>
    <n v="27998.709200000001"/>
    <n v="66552.198243999999"/>
    <m/>
  </r>
  <r>
    <x v="0"/>
    <x v="0"/>
    <x v="17"/>
    <x v="0"/>
    <x v="7"/>
    <x v="0"/>
    <x v="1"/>
    <x v="11"/>
    <x v="6"/>
    <x v="6"/>
    <n v="96766.077999999994"/>
    <n v="-3682.3448920000001"/>
    <n v="93083.733108"/>
    <x v="0"/>
    <n v="93083.733108"/>
    <n v="27998.709200000001"/>
    <n v="66552.198243999999"/>
    <m/>
  </r>
  <r>
    <x v="0"/>
    <x v="0"/>
    <x v="17"/>
    <x v="0"/>
    <x v="7"/>
    <x v="0"/>
    <x v="1"/>
    <x v="11"/>
    <x v="7"/>
    <x v="7"/>
    <n v="41558.692999999999"/>
    <n v="-3682.3448920000001"/>
    <n v="37876.348107999998"/>
    <x v="0"/>
    <n v="37876.348107999998"/>
    <n v="12064.194078"/>
    <n v="23903.588604"/>
    <m/>
  </r>
  <r>
    <x v="0"/>
    <x v="0"/>
    <x v="17"/>
    <x v="0"/>
    <x v="7"/>
    <x v="0"/>
    <x v="1"/>
    <x v="11"/>
    <x v="9"/>
    <x v="9"/>
    <n v="36724.754999999997"/>
    <n v="0"/>
    <n v="36724.754999999997"/>
    <x v="0"/>
    <n v="36724.754999999997"/>
    <n v="11008.911575"/>
    <n v="31509.329254"/>
    <m/>
  </r>
  <r>
    <x v="0"/>
    <x v="0"/>
    <x v="17"/>
    <x v="0"/>
    <x v="7"/>
    <x v="0"/>
    <x v="1"/>
    <x v="11"/>
    <x v="11"/>
    <x v="11"/>
    <n v="18482.63"/>
    <n v="0"/>
    <n v="18482.63"/>
    <x v="0"/>
    <n v="18482.63"/>
    <n v="4925.6035469999997"/>
    <n v="11139.280386"/>
    <m/>
  </r>
  <r>
    <x v="0"/>
    <x v="0"/>
    <x v="17"/>
    <x v="0"/>
    <x v="7"/>
    <x v="0"/>
    <x v="1"/>
    <x v="11"/>
    <x v="14"/>
    <x v="13"/>
    <n v="113608.212"/>
    <n v="-144"/>
    <n v="113464.212"/>
    <x v="0"/>
    <n v="113464.212"/>
    <n v="37596.160766000001"/>
    <n v="78056.345021999994"/>
    <m/>
  </r>
  <r>
    <x v="0"/>
    <x v="0"/>
    <x v="18"/>
    <x v="0"/>
    <x v="0"/>
    <x v="0"/>
    <x v="1"/>
    <x v="12"/>
    <x v="0"/>
    <x v="0"/>
    <n v="29719.731"/>
    <n v="0"/>
    <n v="29719.731"/>
    <x v="0"/>
    <n v="29719.731"/>
    <n v="606.92574500000001"/>
    <n v="633.45774500000005"/>
    <m/>
  </r>
  <r>
    <x v="0"/>
    <x v="0"/>
    <x v="18"/>
    <x v="0"/>
    <x v="0"/>
    <x v="0"/>
    <x v="1"/>
    <x v="12"/>
    <x v="1"/>
    <x v="1"/>
    <n v="8726.2510000000002"/>
    <n v="0"/>
    <n v="8726.2510000000002"/>
    <x v="0"/>
    <n v="8726.2510000000002"/>
    <n v="354.773504"/>
    <n v="381.30550399999998"/>
    <m/>
  </r>
  <r>
    <x v="0"/>
    <x v="0"/>
    <x v="18"/>
    <x v="0"/>
    <x v="0"/>
    <x v="0"/>
    <x v="1"/>
    <x v="12"/>
    <x v="2"/>
    <x v="2"/>
    <n v="20993.48"/>
    <n v="0"/>
    <n v="20993.48"/>
    <x v="0"/>
    <n v="20993.48"/>
    <n v="252.152241"/>
    <n v="252.152241"/>
    <m/>
  </r>
  <r>
    <x v="0"/>
    <x v="0"/>
    <x v="18"/>
    <x v="0"/>
    <x v="0"/>
    <x v="0"/>
    <x v="1"/>
    <x v="12"/>
    <x v="4"/>
    <x v="4"/>
    <n v="1096605.7039999999"/>
    <n v="0"/>
    <n v="1096605.7039999999"/>
    <x v="0"/>
    <n v="1096605.7039999999"/>
    <n v="6443.2267970000003"/>
    <n v="17264.059749"/>
    <m/>
  </r>
  <r>
    <x v="0"/>
    <x v="0"/>
    <x v="18"/>
    <x v="0"/>
    <x v="0"/>
    <x v="0"/>
    <x v="1"/>
    <x v="12"/>
    <x v="5"/>
    <x v="5"/>
    <n v="1096605.7039999999"/>
    <n v="0"/>
    <n v="1096605.7039999999"/>
    <x v="0"/>
    <n v="1096605.7039999999"/>
    <n v="6443.2267970000003"/>
    <n v="17264.059749"/>
    <m/>
  </r>
  <r>
    <x v="0"/>
    <x v="0"/>
    <x v="18"/>
    <x v="0"/>
    <x v="0"/>
    <x v="0"/>
    <x v="1"/>
    <x v="12"/>
    <x v="6"/>
    <x v="6"/>
    <n v="1096605.7039999999"/>
    <n v="0"/>
    <n v="1096605.7039999999"/>
    <x v="0"/>
    <n v="1096605.7039999999"/>
    <n v="6443.2267970000003"/>
    <n v="17264.059749"/>
    <m/>
  </r>
  <r>
    <x v="0"/>
    <x v="0"/>
    <x v="18"/>
    <x v="0"/>
    <x v="0"/>
    <x v="0"/>
    <x v="1"/>
    <x v="12"/>
    <x v="7"/>
    <x v="7"/>
    <n v="792947.62800000003"/>
    <n v="0"/>
    <n v="792947.62800000003"/>
    <x v="0"/>
    <n v="792947.62800000003"/>
    <n v="0"/>
    <n v="10110.541953"/>
    <m/>
  </r>
  <r>
    <x v="0"/>
    <x v="0"/>
    <x v="18"/>
    <x v="0"/>
    <x v="0"/>
    <x v="0"/>
    <x v="1"/>
    <x v="12"/>
    <x v="9"/>
    <x v="9"/>
    <n v="22428.627"/>
    <n v="0"/>
    <n v="22428.627"/>
    <x v="0"/>
    <n v="22428.627"/>
    <n v="0"/>
    <n v="86.652998999999994"/>
    <m/>
  </r>
  <r>
    <x v="0"/>
    <x v="0"/>
    <x v="18"/>
    <x v="0"/>
    <x v="0"/>
    <x v="0"/>
    <x v="1"/>
    <x v="12"/>
    <x v="11"/>
    <x v="11"/>
    <n v="281229.44900000002"/>
    <n v="0"/>
    <n v="281229.44900000002"/>
    <x v="0"/>
    <n v="281229.44900000002"/>
    <n v="6443.2267970000003"/>
    <n v="7066.8647970000002"/>
    <m/>
  </r>
  <r>
    <x v="0"/>
    <x v="0"/>
    <x v="18"/>
    <x v="0"/>
    <x v="0"/>
    <x v="0"/>
    <x v="1"/>
    <x v="12"/>
    <x v="14"/>
    <x v="13"/>
    <n v="1126325.4350000001"/>
    <n v="0"/>
    <n v="1126325.4350000001"/>
    <x v="0"/>
    <n v="1126325.4350000001"/>
    <n v="7050.1525419999998"/>
    <n v="17897.517494"/>
    <m/>
  </r>
  <r>
    <x v="0"/>
    <x v="0"/>
    <x v="18"/>
    <x v="0"/>
    <x v="1"/>
    <x v="0"/>
    <x v="1"/>
    <x v="12"/>
    <x v="0"/>
    <x v="0"/>
    <n v="29719.731"/>
    <n v="0"/>
    <n v="29719.731"/>
    <x v="0"/>
    <n v="29719.731"/>
    <n v="1783.281702"/>
    <n v="2618.2684340000001"/>
    <m/>
  </r>
  <r>
    <x v="0"/>
    <x v="0"/>
    <x v="18"/>
    <x v="0"/>
    <x v="1"/>
    <x v="0"/>
    <x v="1"/>
    <x v="12"/>
    <x v="1"/>
    <x v="1"/>
    <n v="8726.2510000000002"/>
    <n v="0"/>
    <n v="8726.2510000000002"/>
    <x v="0"/>
    <n v="8726.2510000000002"/>
    <n v="838.80782699999997"/>
    <n v="879.99122699999998"/>
    <m/>
  </r>
  <r>
    <x v="0"/>
    <x v="0"/>
    <x v="18"/>
    <x v="0"/>
    <x v="1"/>
    <x v="0"/>
    <x v="1"/>
    <x v="12"/>
    <x v="2"/>
    <x v="2"/>
    <n v="20993.48"/>
    <n v="0"/>
    <n v="20993.48"/>
    <x v="0"/>
    <n v="20993.48"/>
    <n v="944.47387500000002"/>
    <n v="1738.2772070000001"/>
    <m/>
  </r>
  <r>
    <x v="0"/>
    <x v="0"/>
    <x v="18"/>
    <x v="0"/>
    <x v="1"/>
    <x v="0"/>
    <x v="1"/>
    <x v="12"/>
    <x v="4"/>
    <x v="4"/>
    <n v="1096605.7039999999"/>
    <n v="0"/>
    <n v="1096605.7039999999"/>
    <x v="0"/>
    <n v="1096605.7039999999"/>
    <n v="22142.649984"/>
    <n v="93919.414424000002"/>
    <m/>
  </r>
  <r>
    <x v="0"/>
    <x v="0"/>
    <x v="18"/>
    <x v="0"/>
    <x v="1"/>
    <x v="0"/>
    <x v="1"/>
    <x v="12"/>
    <x v="5"/>
    <x v="5"/>
    <n v="1096605.7039999999"/>
    <n v="0"/>
    <n v="1096605.7039999999"/>
    <x v="0"/>
    <n v="1096605.7039999999"/>
    <n v="22142.649984"/>
    <n v="93919.414424000002"/>
    <m/>
  </r>
  <r>
    <x v="0"/>
    <x v="0"/>
    <x v="18"/>
    <x v="0"/>
    <x v="1"/>
    <x v="0"/>
    <x v="1"/>
    <x v="12"/>
    <x v="6"/>
    <x v="6"/>
    <n v="1096605.7039999999"/>
    <n v="0"/>
    <n v="1096605.7039999999"/>
    <x v="0"/>
    <n v="1096605.7039999999"/>
    <n v="22142.649984"/>
    <n v="93919.414424000002"/>
    <m/>
  </r>
  <r>
    <x v="0"/>
    <x v="0"/>
    <x v="18"/>
    <x v="0"/>
    <x v="1"/>
    <x v="0"/>
    <x v="1"/>
    <x v="12"/>
    <x v="7"/>
    <x v="7"/>
    <n v="792947.62800000003"/>
    <n v="0"/>
    <n v="792947.62800000003"/>
    <x v="0"/>
    <n v="792947.62800000003"/>
    <n v="7445.0447480000003"/>
    <n v="67007.159044"/>
    <m/>
  </r>
  <r>
    <x v="0"/>
    <x v="0"/>
    <x v="18"/>
    <x v="0"/>
    <x v="1"/>
    <x v="0"/>
    <x v="1"/>
    <x v="12"/>
    <x v="9"/>
    <x v="9"/>
    <n v="22428.627"/>
    <n v="0"/>
    <n v="22428.627"/>
    <x v="0"/>
    <n v="22428.627"/>
    <n v="7.5194000000000001"/>
    <n v="5338.3374979999999"/>
    <m/>
  </r>
  <r>
    <x v="0"/>
    <x v="0"/>
    <x v="18"/>
    <x v="0"/>
    <x v="1"/>
    <x v="0"/>
    <x v="1"/>
    <x v="12"/>
    <x v="11"/>
    <x v="11"/>
    <n v="281229.44900000002"/>
    <n v="0"/>
    <n v="281229.44900000002"/>
    <x v="0"/>
    <n v="281229.44900000002"/>
    <n v="14690.085836"/>
    <n v="21573.917882000002"/>
    <m/>
  </r>
  <r>
    <x v="0"/>
    <x v="0"/>
    <x v="18"/>
    <x v="0"/>
    <x v="1"/>
    <x v="0"/>
    <x v="1"/>
    <x v="12"/>
    <x v="14"/>
    <x v="13"/>
    <n v="1126325.4350000001"/>
    <n v="0"/>
    <n v="1126325.4350000001"/>
    <x v="0"/>
    <n v="1126325.4350000001"/>
    <n v="23925.931686"/>
    <n v="96537.682858"/>
    <m/>
  </r>
  <r>
    <x v="0"/>
    <x v="0"/>
    <x v="18"/>
    <x v="0"/>
    <x v="2"/>
    <x v="1"/>
    <x v="1"/>
    <x v="12"/>
    <x v="0"/>
    <x v="0"/>
    <n v="29719.731"/>
    <n v="0"/>
    <n v="29719.731"/>
    <x v="0"/>
    <n v="29719.731"/>
    <n v="3205.387111"/>
    <n v="4493.5050080000001"/>
    <m/>
  </r>
  <r>
    <x v="0"/>
    <x v="0"/>
    <x v="18"/>
    <x v="0"/>
    <x v="2"/>
    <x v="1"/>
    <x v="1"/>
    <x v="12"/>
    <x v="1"/>
    <x v="1"/>
    <n v="8726.2510000000002"/>
    <n v="0"/>
    <n v="8726.2510000000002"/>
    <x v="0"/>
    <n v="8726.2510000000002"/>
    <n v="1300.0998870000001"/>
    <n v="1339.689087"/>
    <m/>
  </r>
  <r>
    <x v="0"/>
    <x v="0"/>
    <x v="18"/>
    <x v="0"/>
    <x v="2"/>
    <x v="1"/>
    <x v="1"/>
    <x v="12"/>
    <x v="2"/>
    <x v="2"/>
    <n v="20993.48"/>
    <n v="0"/>
    <n v="20993.48"/>
    <x v="0"/>
    <n v="20993.48"/>
    <n v="1905.2872239999999"/>
    <n v="3153.8159209999999"/>
    <m/>
  </r>
  <r>
    <x v="0"/>
    <x v="0"/>
    <x v="18"/>
    <x v="0"/>
    <x v="2"/>
    <x v="1"/>
    <x v="1"/>
    <x v="12"/>
    <x v="4"/>
    <x v="4"/>
    <n v="1096605.7039999999"/>
    <n v="0"/>
    <n v="1096605.7039999999"/>
    <x v="0"/>
    <n v="1096605.7039999999"/>
    <n v="49950.775099999999"/>
    <n v="260189.414819"/>
    <m/>
  </r>
  <r>
    <x v="0"/>
    <x v="0"/>
    <x v="18"/>
    <x v="0"/>
    <x v="2"/>
    <x v="1"/>
    <x v="1"/>
    <x v="12"/>
    <x v="5"/>
    <x v="5"/>
    <n v="1096605.7039999999"/>
    <n v="0"/>
    <n v="1096605.7039999999"/>
    <x v="0"/>
    <n v="1096605.7039999999"/>
    <n v="49950.775099999999"/>
    <n v="260189.414819"/>
    <m/>
  </r>
  <r>
    <x v="0"/>
    <x v="0"/>
    <x v="18"/>
    <x v="0"/>
    <x v="2"/>
    <x v="1"/>
    <x v="1"/>
    <x v="12"/>
    <x v="6"/>
    <x v="6"/>
    <n v="1096605.7039999999"/>
    <n v="0"/>
    <n v="1096605.7039999999"/>
    <x v="0"/>
    <n v="1096605.7039999999"/>
    <n v="49950.775099999999"/>
    <n v="260189.414819"/>
    <m/>
  </r>
  <r>
    <x v="0"/>
    <x v="0"/>
    <x v="18"/>
    <x v="0"/>
    <x v="2"/>
    <x v="1"/>
    <x v="1"/>
    <x v="12"/>
    <x v="7"/>
    <x v="7"/>
    <n v="792947.62800000003"/>
    <n v="0"/>
    <n v="792947.62800000003"/>
    <x v="0"/>
    <n v="792947.62800000003"/>
    <n v="26244.449189999999"/>
    <n v="202075.14622600001"/>
    <m/>
  </r>
  <r>
    <x v="0"/>
    <x v="0"/>
    <x v="18"/>
    <x v="0"/>
    <x v="2"/>
    <x v="1"/>
    <x v="1"/>
    <x v="12"/>
    <x v="9"/>
    <x v="9"/>
    <n v="22428.627"/>
    <n v="0"/>
    <n v="22428.627"/>
    <x v="0"/>
    <n v="22428.627"/>
    <n v="171.786946"/>
    <n v="8214.1903289999991"/>
    <m/>
  </r>
  <r>
    <x v="0"/>
    <x v="0"/>
    <x v="18"/>
    <x v="0"/>
    <x v="2"/>
    <x v="1"/>
    <x v="1"/>
    <x v="12"/>
    <x v="11"/>
    <x v="11"/>
    <n v="281229.44900000002"/>
    <n v="0"/>
    <n v="281229.44900000002"/>
    <x v="0"/>
    <n v="281229.44900000002"/>
    <n v="23534.538963999999"/>
    <n v="49900.078264000003"/>
    <m/>
  </r>
  <r>
    <x v="0"/>
    <x v="0"/>
    <x v="18"/>
    <x v="0"/>
    <x v="2"/>
    <x v="1"/>
    <x v="1"/>
    <x v="12"/>
    <x v="14"/>
    <x v="13"/>
    <n v="1126325.4350000001"/>
    <n v="0"/>
    <n v="1126325.4350000001"/>
    <x v="0"/>
    <n v="1126325.4350000001"/>
    <n v="53156.162211000003"/>
    <n v="264682.91982700001"/>
    <m/>
  </r>
  <r>
    <x v="0"/>
    <x v="0"/>
    <x v="18"/>
    <x v="0"/>
    <x v="3"/>
    <x v="0"/>
    <x v="1"/>
    <x v="12"/>
    <x v="0"/>
    <x v="0"/>
    <n v="29719.731"/>
    <n v="-2175"/>
    <n v="27544.731"/>
    <x v="0"/>
    <n v="27544.731"/>
    <n v="4431.0245290000003"/>
    <n v="5718.880126"/>
    <m/>
  </r>
  <r>
    <x v="0"/>
    <x v="0"/>
    <x v="18"/>
    <x v="0"/>
    <x v="3"/>
    <x v="0"/>
    <x v="1"/>
    <x v="12"/>
    <x v="1"/>
    <x v="1"/>
    <n v="8726.2510000000002"/>
    <n v="0"/>
    <n v="8726.2510000000002"/>
    <x v="0"/>
    <n v="8726.2510000000002"/>
    <n v="1792.3424259999999"/>
    <n v="1831.6723260000001"/>
    <m/>
  </r>
  <r>
    <x v="0"/>
    <x v="0"/>
    <x v="18"/>
    <x v="0"/>
    <x v="3"/>
    <x v="0"/>
    <x v="1"/>
    <x v="12"/>
    <x v="2"/>
    <x v="2"/>
    <n v="20993.48"/>
    <n v="-2175"/>
    <n v="18818.48"/>
    <x v="0"/>
    <n v="18818.48"/>
    <n v="2638.6821030000001"/>
    <n v="3887.2078000000001"/>
    <m/>
  </r>
  <r>
    <x v="0"/>
    <x v="0"/>
    <x v="18"/>
    <x v="0"/>
    <x v="3"/>
    <x v="0"/>
    <x v="1"/>
    <x v="12"/>
    <x v="4"/>
    <x v="4"/>
    <n v="1096605.7039999999"/>
    <n v="0"/>
    <n v="1096605.7039999999"/>
    <x v="0"/>
    <n v="1096605.7039999999"/>
    <n v="90383.212228000004"/>
    <n v="404293.68300000002"/>
    <m/>
  </r>
  <r>
    <x v="0"/>
    <x v="0"/>
    <x v="18"/>
    <x v="0"/>
    <x v="3"/>
    <x v="0"/>
    <x v="1"/>
    <x v="12"/>
    <x v="5"/>
    <x v="5"/>
    <n v="1096605.7039999999"/>
    <n v="0"/>
    <n v="1096605.7039999999"/>
    <x v="0"/>
    <n v="1096605.7039999999"/>
    <n v="90383.212228000004"/>
    <n v="404293.68300000002"/>
    <m/>
  </r>
  <r>
    <x v="0"/>
    <x v="0"/>
    <x v="18"/>
    <x v="0"/>
    <x v="3"/>
    <x v="0"/>
    <x v="1"/>
    <x v="12"/>
    <x v="6"/>
    <x v="6"/>
    <n v="1096605.7039999999"/>
    <n v="0"/>
    <n v="1096605.7039999999"/>
    <x v="0"/>
    <n v="1096605.7039999999"/>
    <n v="90383.212228000004"/>
    <n v="404293.68300000002"/>
    <m/>
  </r>
  <r>
    <x v="0"/>
    <x v="0"/>
    <x v="18"/>
    <x v="0"/>
    <x v="3"/>
    <x v="0"/>
    <x v="1"/>
    <x v="12"/>
    <x v="7"/>
    <x v="7"/>
    <n v="792947.62800000003"/>
    <n v="9488.6200000000008"/>
    <n v="802436.24800000002"/>
    <x v="0"/>
    <n v="802436.24800000002"/>
    <n v="55995.959239000003"/>
    <n v="326218.69184799999"/>
    <m/>
  </r>
  <r>
    <x v="0"/>
    <x v="0"/>
    <x v="18"/>
    <x v="0"/>
    <x v="3"/>
    <x v="0"/>
    <x v="1"/>
    <x v="12"/>
    <x v="9"/>
    <x v="9"/>
    <n v="22428.627"/>
    <n v="-7000"/>
    <n v="15428.627"/>
    <x v="0"/>
    <n v="15428.627"/>
    <n v="806.87694499999998"/>
    <n v="10874.372794999999"/>
    <m/>
  </r>
  <r>
    <x v="0"/>
    <x v="0"/>
    <x v="18"/>
    <x v="0"/>
    <x v="3"/>
    <x v="0"/>
    <x v="1"/>
    <x v="12"/>
    <x v="11"/>
    <x v="11"/>
    <n v="281229.44900000002"/>
    <n v="-2488.62"/>
    <n v="278740.82900000003"/>
    <x v="0"/>
    <n v="278740.82900000003"/>
    <n v="33580.376043999997"/>
    <n v="67200.618356999999"/>
    <m/>
  </r>
  <r>
    <x v="0"/>
    <x v="0"/>
    <x v="18"/>
    <x v="0"/>
    <x v="3"/>
    <x v="0"/>
    <x v="1"/>
    <x v="12"/>
    <x v="14"/>
    <x v="13"/>
    <n v="1126325.4350000001"/>
    <n v="-2175"/>
    <n v="1124150.4350000001"/>
    <x v="0"/>
    <n v="1124150.4350000001"/>
    <n v="94814.236757000006"/>
    <n v="410012.56312599999"/>
    <m/>
  </r>
  <r>
    <x v="0"/>
    <x v="0"/>
    <x v="18"/>
    <x v="0"/>
    <x v="4"/>
    <x v="0"/>
    <x v="1"/>
    <x v="12"/>
    <x v="0"/>
    <x v="0"/>
    <n v="29719.731"/>
    <n v="-2175"/>
    <n v="27544.731"/>
    <x v="0"/>
    <n v="27544.731"/>
    <n v="6043.1538270000001"/>
    <n v="6761.1706450000001"/>
    <m/>
  </r>
  <r>
    <x v="0"/>
    <x v="0"/>
    <x v="18"/>
    <x v="0"/>
    <x v="4"/>
    <x v="0"/>
    <x v="1"/>
    <x v="12"/>
    <x v="1"/>
    <x v="1"/>
    <n v="8726.2510000000002"/>
    <n v="0"/>
    <n v="8726.2510000000002"/>
    <x v="0"/>
    <n v="8726.2510000000002"/>
    <n v="2339.833126"/>
    <n v="2391.0939090000002"/>
    <m/>
  </r>
  <r>
    <x v="0"/>
    <x v="0"/>
    <x v="18"/>
    <x v="0"/>
    <x v="4"/>
    <x v="0"/>
    <x v="1"/>
    <x v="12"/>
    <x v="2"/>
    <x v="2"/>
    <n v="20993.48"/>
    <n v="-2175"/>
    <n v="18818.48"/>
    <x v="0"/>
    <n v="18818.48"/>
    <n v="3703.3207010000001"/>
    <n v="4370.076736"/>
    <m/>
  </r>
  <r>
    <x v="0"/>
    <x v="0"/>
    <x v="18"/>
    <x v="0"/>
    <x v="4"/>
    <x v="0"/>
    <x v="1"/>
    <x v="12"/>
    <x v="4"/>
    <x v="4"/>
    <n v="1096605.7039999999"/>
    <n v="0"/>
    <n v="1096605.7039999999"/>
    <x v="0"/>
    <n v="1096605.7039999999"/>
    <n v="156882.139895"/>
    <n v="630015.40311399999"/>
    <m/>
  </r>
  <r>
    <x v="0"/>
    <x v="0"/>
    <x v="18"/>
    <x v="0"/>
    <x v="4"/>
    <x v="0"/>
    <x v="1"/>
    <x v="12"/>
    <x v="5"/>
    <x v="5"/>
    <n v="1096605.7039999999"/>
    <n v="0"/>
    <n v="1096605.7039999999"/>
    <x v="0"/>
    <n v="1096605.7039999999"/>
    <n v="156882.139895"/>
    <n v="630015.40311399999"/>
    <m/>
  </r>
  <r>
    <x v="0"/>
    <x v="0"/>
    <x v="18"/>
    <x v="0"/>
    <x v="4"/>
    <x v="0"/>
    <x v="1"/>
    <x v="12"/>
    <x v="6"/>
    <x v="6"/>
    <n v="1096605.7039999999"/>
    <n v="0"/>
    <n v="1096605.7039999999"/>
    <x v="0"/>
    <n v="1096605.7039999999"/>
    <n v="156882.139895"/>
    <n v="630015.40311399999"/>
    <m/>
  </r>
  <r>
    <x v="0"/>
    <x v="0"/>
    <x v="18"/>
    <x v="0"/>
    <x v="4"/>
    <x v="0"/>
    <x v="1"/>
    <x v="12"/>
    <x v="7"/>
    <x v="7"/>
    <n v="792947.62800000003"/>
    <n v="9488.6200000000008"/>
    <n v="802436.24800000002"/>
    <x v="0"/>
    <n v="802436.24800000002"/>
    <n v="107325.526929"/>
    <n v="482439.81302499998"/>
    <m/>
  </r>
  <r>
    <x v="0"/>
    <x v="0"/>
    <x v="18"/>
    <x v="0"/>
    <x v="4"/>
    <x v="0"/>
    <x v="1"/>
    <x v="12"/>
    <x v="9"/>
    <x v="9"/>
    <n v="22428.627"/>
    <n v="-7000"/>
    <n v="15428.627"/>
    <x v="0"/>
    <n v="15428.627"/>
    <n v="1770.167633"/>
    <n v="11744.013037000001"/>
    <m/>
  </r>
  <r>
    <x v="0"/>
    <x v="0"/>
    <x v="18"/>
    <x v="0"/>
    <x v="4"/>
    <x v="0"/>
    <x v="1"/>
    <x v="12"/>
    <x v="11"/>
    <x v="11"/>
    <n v="281229.44900000002"/>
    <n v="-2488.62"/>
    <n v="278740.82900000003"/>
    <x v="0"/>
    <n v="278740.82900000003"/>
    <n v="47786.445333000003"/>
    <n v="135831.57705200001"/>
    <m/>
  </r>
  <r>
    <x v="0"/>
    <x v="0"/>
    <x v="18"/>
    <x v="0"/>
    <x v="4"/>
    <x v="0"/>
    <x v="1"/>
    <x v="12"/>
    <x v="14"/>
    <x v="13"/>
    <n v="1126325.4350000001"/>
    <n v="-2175"/>
    <n v="1124150.4350000001"/>
    <x v="0"/>
    <n v="1124150.4350000001"/>
    <n v="162925.293722"/>
    <n v="636776.57375900005"/>
    <m/>
  </r>
  <r>
    <x v="0"/>
    <x v="0"/>
    <x v="18"/>
    <x v="0"/>
    <x v="5"/>
    <x v="2"/>
    <x v="1"/>
    <x v="12"/>
    <x v="0"/>
    <x v="0"/>
    <n v="29719.731"/>
    <n v="-2175"/>
    <n v="27544.731"/>
    <x v="0"/>
    <n v="27544.731"/>
    <n v="7833.8852040000002"/>
    <n v="11855.373224000001"/>
    <m/>
  </r>
  <r>
    <x v="0"/>
    <x v="0"/>
    <x v="18"/>
    <x v="0"/>
    <x v="5"/>
    <x v="2"/>
    <x v="1"/>
    <x v="12"/>
    <x v="1"/>
    <x v="1"/>
    <n v="8726.2510000000002"/>
    <n v="0"/>
    <n v="8726.2510000000002"/>
    <x v="0"/>
    <n v="8726.2510000000002"/>
    <n v="3255.3307530000002"/>
    <n v="3306.2211360000001"/>
    <m/>
  </r>
  <r>
    <x v="0"/>
    <x v="0"/>
    <x v="18"/>
    <x v="0"/>
    <x v="5"/>
    <x v="2"/>
    <x v="1"/>
    <x v="12"/>
    <x v="2"/>
    <x v="2"/>
    <n v="20993.48"/>
    <n v="-2175"/>
    <n v="18818.48"/>
    <x v="0"/>
    <n v="18818.48"/>
    <n v="4578.554451"/>
    <n v="8549.1520880000007"/>
    <m/>
  </r>
  <r>
    <x v="0"/>
    <x v="0"/>
    <x v="18"/>
    <x v="0"/>
    <x v="5"/>
    <x v="2"/>
    <x v="1"/>
    <x v="12"/>
    <x v="4"/>
    <x v="4"/>
    <n v="1096605.7039999999"/>
    <n v="0"/>
    <n v="1096605.7039999999"/>
    <x v="0"/>
    <n v="1096605.7039999999"/>
    <n v="228955.462688"/>
    <n v="705603.39430299995"/>
    <m/>
  </r>
  <r>
    <x v="0"/>
    <x v="0"/>
    <x v="18"/>
    <x v="0"/>
    <x v="5"/>
    <x v="2"/>
    <x v="1"/>
    <x v="12"/>
    <x v="5"/>
    <x v="5"/>
    <n v="1096605.7039999999"/>
    <n v="0"/>
    <n v="1096605.7039999999"/>
    <x v="0"/>
    <n v="1096605.7039999999"/>
    <n v="228955.462688"/>
    <n v="705603.39430299995"/>
    <m/>
  </r>
  <r>
    <x v="0"/>
    <x v="0"/>
    <x v="18"/>
    <x v="0"/>
    <x v="5"/>
    <x v="2"/>
    <x v="1"/>
    <x v="12"/>
    <x v="6"/>
    <x v="6"/>
    <n v="1096605.7039999999"/>
    <n v="0"/>
    <n v="1096605.7039999999"/>
    <x v="0"/>
    <n v="1096605.7039999999"/>
    <n v="228955.462688"/>
    <n v="705603.39430299995"/>
    <m/>
  </r>
  <r>
    <x v="0"/>
    <x v="0"/>
    <x v="18"/>
    <x v="0"/>
    <x v="5"/>
    <x v="2"/>
    <x v="1"/>
    <x v="12"/>
    <x v="7"/>
    <x v="7"/>
    <n v="792947.62800000003"/>
    <n v="9188.6200000000008"/>
    <n v="802136.24800000002"/>
    <x v="0"/>
    <n v="802136.24800000002"/>
    <n v="152524.764475"/>
    <n v="534773.03338100004"/>
    <m/>
  </r>
  <r>
    <x v="0"/>
    <x v="0"/>
    <x v="18"/>
    <x v="0"/>
    <x v="5"/>
    <x v="2"/>
    <x v="1"/>
    <x v="12"/>
    <x v="9"/>
    <x v="9"/>
    <n v="22428.627"/>
    <n v="-7125.8601159999998"/>
    <n v="15302.766884000001"/>
    <x v="0"/>
    <n v="15302.766884000001"/>
    <n v="2896.7956589999999"/>
    <n v="12222.833037"/>
    <m/>
  </r>
  <r>
    <x v="0"/>
    <x v="0"/>
    <x v="18"/>
    <x v="0"/>
    <x v="5"/>
    <x v="2"/>
    <x v="1"/>
    <x v="12"/>
    <x v="11"/>
    <x v="11"/>
    <n v="281229.44900000002"/>
    <n v="-2062.7598840000001"/>
    <n v="279166.68911600002"/>
    <x v="0"/>
    <n v="279166.68911600002"/>
    <n v="73533.902554"/>
    <n v="158607.52788499999"/>
    <m/>
  </r>
  <r>
    <x v="0"/>
    <x v="0"/>
    <x v="18"/>
    <x v="0"/>
    <x v="5"/>
    <x v="2"/>
    <x v="1"/>
    <x v="12"/>
    <x v="14"/>
    <x v="13"/>
    <n v="1126325.4350000001"/>
    <n v="-2175"/>
    <n v="1124150.4350000001"/>
    <x v="0"/>
    <n v="1124150.4350000001"/>
    <n v="236789.34789199999"/>
    <n v="717458.76752700005"/>
    <m/>
  </r>
  <r>
    <x v="0"/>
    <x v="0"/>
    <x v="18"/>
    <x v="0"/>
    <x v="6"/>
    <x v="0"/>
    <x v="1"/>
    <x v="12"/>
    <x v="0"/>
    <x v="0"/>
    <n v="29719.731"/>
    <n v="-2175"/>
    <n v="27544.731"/>
    <x v="0"/>
    <n v="27544.731"/>
    <n v="9983.7799529999993"/>
    <n v="13000.253710999999"/>
    <m/>
  </r>
  <r>
    <x v="0"/>
    <x v="0"/>
    <x v="18"/>
    <x v="0"/>
    <x v="6"/>
    <x v="0"/>
    <x v="1"/>
    <x v="12"/>
    <x v="1"/>
    <x v="1"/>
    <n v="8726.2510000000002"/>
    <n v="0"/>
    <n v="8726.2510000000002"/>
    <x v="0"/>
    <n v="8726.2510000000002"/>
    <n v="3786.9460260000001"/>
    <n v="3836.3810090000002"/>
    <m/>
  </r>
  <r>
    <x v="0"/>
    <x v="0"/>
    <x v="18"/>
    <x v="0"/>
    <x v="6"/>
    <x v="0"/>
    <x v="1"/>
    <x v="12"/>
    <x v="2"/>
    <x v="2"/>
    <n v="20993.48"/>
    <n v="-2175"/>
    <n v="18818.48"/>
    <x v="0"/>
    <n v="18818.48"/>
    <n v="6196.8339269999997"/>
    <n v="9163.8727020000006"/>
    <m/>
  </r>
  <r>
    <x v="0"/>
    <x v="0"/>
    <x v="18"/>
    <x v="0"/>
    <x v="6"/>
    <x v="0"/>
    <x v="1"/>
    <x v="12"/>
    <x v="4"/>
    <x v="4"/>
    <n v="1096605.7039999999"/>
    <n v="0"/>
    <n v="1096605.7039999999"/>
    <x v="0"/>
    <n v="1096605.7039999999"/>
    <n v="306780.35319599998"/>
    <n v="766218.97719799995"/>
    <m/>
  </r>
  <r>
    <x v="0"/>
    <x v="0"/>
    <x v="18"/>
    <x v="0"/>
    <x v="6"/>
    <x v="0"/>
    <x v="1"/>
    <x v="12"/>
    <x v="5"/>
    <x v="5"/>
    <n v="1096605.7039999999"/>
    <n v="0"/>
    <n v="1096605.7039999999"/>
    <x v="0"/>
    <n v="1096605.7039999999"/>
    <n v="306780.35319599998"/>
    <n v="766218.97719799995"/>
    <m/>
  </r>
  <r>
    <x v="0"/>
    <x v="0"/>
    <x v="18"/>
    <x v="0"/>
    <x v="6"/>
    <x v="0"/>
    <x v="1"/>
    <x v="12"/>
    <x v="6"/>
    <x v="6"/>
    <n v="1096605.7039999999"/>
    <n v="0"/>
    <n v="1096605.7039999999"/>
    <x v="0"/>
    <n v="1096605.7039999999"/>
    <n v="306780.35319599998"/>
    <n v="766218.97719799995"/>
    <m/>
  </r>
  <r>
    <x v="0"/>
    <x v="0"/>
    <x v="18"/>
    <x v="0"/>
    <x v="6"/>
    <x v="0"/>
    <x v="1"/>
    <x v="12"/>
    <x v="7"/>
    <x v="7"/>
    <n v="792947.62800000003"/>
    <n v="9188.6200000000008"/>
    <n v="802136.24800000002"/>
    <x v="0"/>
    <n v="802136.24800000002"/>
    <n v="208129.65445599999"/>
    <n v="568639.422747"/>
    <m/>
  </r>
  <r>
    <x v="0"/>
    <x v="0"/>
    <x v="18"/>
    <x v="0"/>
    <x v="6"/>
    <x v="0"/>
    <x v="1"/>
    <x v="12"/>
    <x v="9"/>
    <x v="9"/>
    <n v="22428.627"/>
    <n v="-7125.8601159999998"/>
    <n v="15302.766884000001"/>
    <x v="0"/>
    <n v="15302.766884000001"/>
    <n v="4096.763978"/>
    <n v="12431.816612000001"/>
    <m/>
  </r>
  <r>
    <x v="0"/>
    <x v="0"/>
    <x v="18"/>
    <x v="0"/>
    <x v="6"/>
    <x v="0"/>
    <x v="1"/>
    <x v="12"/>
    <x v="11"/>
    <x v="11"/>
    <n v="281229.44900000002"/>
    <n v="-2062.7598840000001"/>
    <n v="279166.68911600002"/>
    <x v="0"/>
    <n v="279166.68911600002"/>
    <n v="94553.934762000004"/>
    <n v="185147.73783900001"/>
    <m/>
  </r>
  <r>
    <x v="0"/>
    <x v="0"/>
    <x v="18"/>
    <x v="0"/>
    <x v="6"/>
    <x v="0"/>
    <x v="1"/>
    <x v="12"/>
    <x v="14"/>
    <x v="13"/>
    <n v="1126325.4350000001"/>
    <n v="-2175"/>
    <n v="1124150.4350000001"/>
    <x v="0"/>
    <n v="1124150.4350000001"/>
    <n v="316764.133149"/>
    <n v="779219.23090900003"/>
    <m/>
  </r>
  <r>
    <x v="0"/>
    <x v="0"/>
    <x v="18"/>
    <x v="0"/>
    <x v="7"/>
    <x v="0"/>
    <x v="1"/>
    <x v="12"/>
    <x v="0"/>
    <x v="0"/>
    <n v="29719.731"/>
    <n v="-2175"/>
    <n v="27544.731"/>
    <x v="0"/>
    <n v="27544.731"/>
    <n v="13708.193523"/>
    <n v="14920.322419"/>
    <m/>
  </r>
  <r>
    <x v="0"/>
    <x v="0"/>
    <x v="18"/>
    <x v="0"/>
    <x v="7"/>
    <x v="0"/>
    <x v="1"/>
    <x v="12"/>
    <x v="1"/>
    <x v="1"/>
    <n v="8726.2510000000002"/>
    <n v="0"/>
    <n v="8726.2510000000002"/>
    <x v="0"/>
    <n v="8726.2510000000002"/>
    <n v="4264.713401"/>
    <n v="4323.603513"/>
    <m/>
  </r>
  <r>
    <x v="0"/>
    <x v="0"/>
    <x v="18"/>
    <x v="0"/>
    <x v="7"/>
    <x v="0"/>
    <x v="1"/>
    <x v="12"/>
    <x v="2"/>
    <x v="2"/>
    <n v="20993.48"/>
    <n v="-2175"/>
    <n v="18818.48"/>
    <x v="0"/>
    <n v="18818.48"/>
    <n v="9443.4801220000008"/>
    <n v="10596.718906"/>
    <m/>
  </r>
  <r>
    <x v="0"/>
    <x v="0"/>
    <x v="18"/>
    <x v="0"/>
    <x v="7"/>
    <x v="0"/>
    <x v="1"/>
    <x v="12"/>
    <x v="4"/>
    <x v="4"/>
    <n v="1096605.7039999999"/>
    <n v="3499.1863469999998"/>
    <n v="1100104.890347"/>
    <x v="0"/>
    <n v="1100104.890347"/>
    <n v="403714.85678500001"/>
    <n v="832951.59744699998"/>
    <m/>
  </r>
  <r>
    <x v="0"/>
    <x v="0"/>
    <x v="18"/>
    <x v="0"/>
    <x v="7"/>
    <x v="0"/>
    <x v="1"/>
    <x v="12"/>
    <x v="5"/>
    <x v="5"/>
    <n v="1096605.7039999999"/>
    <n v="3499.1863469999998"/>
    <n v="1100104.890347"/>
    <x v="0"/>
    <n v="1100104.890347"/>
    <n v="403714.85678500001"/>
    <n v="832951.59744699998"/>
    <m/>
  </r>
  <r>
    <x v="0"/>
    <x v="0"/>
    <x v="18"/>
    <x v="0"/>
    <x v="7"/>
    <x v="0"/>
    <x v="1"/>
    <x v="12"/>
    <x v="6"/>
    <x v="6"/>
    <n v="1096605.7039999999"/>
    <n v="3499.1863469999998"/>
    <n v="1100104.890347"/>
    <x v="0"/>
    <n v="1100104.890347"/>
    <n v="403714.85678500001"/>
    <n v="832951.59744699998"/>
    <m/>
  </r>
  <r>
    <x v="0"/>
    <x v="0"/>
    <x v="18"/>
    <x v="0"/>
    <x v="7"/>
    <x v="0"/>
    <x v="1"/>
    <x v="12"/>
    <x v="7"/>
    <x v="7"/>
    <n v="792947.62800000003"/>
    <n v="12931.183997"/>
    <n v="805878.81199700001"/>
    <x v="0"/>
    <n v="805878.81199700001"/>
    <n v="282112.81413200003"/>
    <n v="622810.14643700002"/>
    <m/>
  </r>
  <r>
    <x v="0"/>
    <x v="0"/>
    <x v="18"/>
    <x v="0"/>
    <x v="7"/>
    <x v="0"/>
    <x v="1"/>
    <x v="12"/>
    <x v="9"/>
    <x v="9"/>
    <n v="22428.627"/>
    <n v="-7125.8601159999998"/>
    <n v="15302.766884000001"/>
    <x v="0"/>
    <n v="15302.766884000001"/>
    <n v="5683.699415"/>
    <n v="12911.403592999999"/>
    <m/>
  </r>
  <r>
    <x v="0"/>
    <x v="0"/>
    <x v="18"/>
    <x v="0"/>
    <x v="7"/>
    <x v="0"/>
    <x v="1"/>
    <x v="12"/>
    <x v="11"/>
    <x v="11"/>
    <n v="281229.44900000002"/>
    <n v="-2306.137534"/>
    <n v="278923.31146599998"/>
    <x v="0"/>
    <n v="278923.31146599998"/>
    <n v="115918.343238"/>
    <n v="197230.04741699999"/>
    <m/>
  </r>
  <r>
    <x v="0"/>
    <x v="0"/>
    <x v="18"/>
    <x v="0"/>
    <x v="7"/>
    <x v="0"/>
    <x v="1"/>
    <x v="12"/>
    <x v="14"/>
    <x v="13"/>
    <n v="1126325.4350000001"/>
    <n v="1324.1863470000001"/>
    <n v="1127649.6213469999"/>
    <x v="0"/>
    <n v="1127649.6213469999"/>
    <n v="417423.05030800001"/>
    <n v="847871.91986599995"/>
    <m/>
  </r>
  <r>
    <x v="0"/>
    <x v="0"/>
    <x v="19"/>
    <x v="0"/>
    <x v="0"/>
    <x v="0"/>
    <x v="1"/>
    <x v="2"/>
    <x v="0"/>
    <x v="0"/>
    <n v="10747.217000000001"/>
    <n v="0"/>
    <n v="10747.217000000001"/>
    <x v="0"/>
    <n v="10747.217000000001"/>
    <n v="344.66336899999999"/>
    <n v="604.14409699999999"/>
    <m/>
  </r>
  <r>
    <x v="0"/>
    <x v="0"/>
    <x v="19"/>
    <x v="0"/>
    <x v="0"/>
    <x v="0"/>
    <x v="1"/>
    <x v="2"/>
    <x v="1"/>
    <x v="1"/>
    <n v="7697.9989999999998"/>
    <n v="0"/>
    <n v="7697.9989999999998"/>
    <x v="0"/>
    <n v="7697.9989999999998"/>
    <n v="344.32542899999999"/>
    <n v="465.79326700000001"/>
    <m/>
  </r>
  <r>
    <x v="0"/>
    <x v="0"/>
    <x v="19"/>
    <x v="0"/>
    <x v="0"/>
    <x v="0"/>
    <x v="1"/>
    <x v="2"/>
    <x v="2"/>
    <x v="2"/>
    <n v="3049.018"/>
    <n v="0"/>
    <n v="3049.018"/>
    <x v="0"/>
    <n v="3049.018"/>
    <n v="0.33794000000000002"/>
    <n v="138.35083"/>
    <m/>
  </r>
  <r>
    <x v="0"/>
    <x v="0"/>
    <x v="19"/>
    <x v="0"/>
    <x v="0"/>
    <x v="0"/>
    <x v="1"/>
    <x v="2"/>
    <x v="16"/>
    <x v="15"/>
    <n v="0.2"/>
    <n v="0"/>
    <n v="0.2"/>
    <x v="0"/>
    <n v="0.2"/>
    <n v="0"/>
    <n v="0"/>
    <m/>
  </r>
  <r>
    <x v="0"/>
    <x v="0"/>
    <x v="19"/>
    <x v="0"/>
    <x v="0"/>
    <x v="0"/>
    <x v="1"/>
    <x v="2"/>
    <x v="4"/>
    <x v="4"/>
    <n v="3799.703"/>
    <n v="0"/>
    <n v="3799.703"/>
    <x v="0"/>
    <n v="3799.703"/>
    <n v="0"/>
    <n v="789.88328000000001"/>
    <m/>
  </r>
  <r>
    <x v="0"/>
    <x v="0"/>
    <x v="19"/>
    <x v="0"/>
    <x v="0"/>
    <x v="0"/>
    <x v="1"/>
    <x v="2"/>
    <x v="5"/>
    <x v="5"/>
    <n v="3799.703"/>
    <n v="0"/>
    <n v="3799.703"/>
    <x v="0"/>
    <n v="3799.703"/>
    <n v="0"/>
    <n v="789.88328000000001"/>
    <m/>
  </r>
  <r>
    <x v="0"/>
    <x v="0"/>
    <x v="19"/>
    <x v="0"/>
    <x v="0"/>
    <x v="0"/>
    <x v="1"/>
    <x v="2"/>
    <x v="6"/>
    <x v="6"/>
    <n v="3799.703"/>
    <n v="0"/>
    <n v="3799.703"/>
    <x v="0"/>
    <n v="3799.703"/>
    <n v="0"/>
    <n v="789.88328000000001"/>
    <m/>
  </r>
  <r>
    <x v="0"/>
    <x v="0"/>
    <x v="19"/>
    <x v="0"/>
    <x v="0"/>
    <x v="0"/>
    <x v="1"/>
    <x v="2"/>
    <x v="11"/>
    <x v="11"/>
    <n v="3799.703"/>
    <n v="0"/>
    <n v="3799.703"/>
    <x v="0"/>
    <n v="3799.703"/>
    <n v="0"/>
    <n v="789.88328000000001"/>
    <m/>
  </r>
  <r>
    <x v="0"/>
    <x v="0"/>
    <x v="19"/>
    <x v="0"/>
    <x v="0"/>
    <x v="0"/>
    <x v="1"/>
    <x v="2"/>
    <x v="14"/>
    <x v="13"/>
    <n v="14546.92"/>
    <n v="0"/>
    <n v="14546.92"/>
    <x v="0"/>
    <n v="14546.92"/>
    <n v="344.66336899999999"/>
    <n v="1394.0273769999999"/>
    <m/>
  </r>
  <r>
    <x v="0"/>
    <x v="0"/>
    <x v="19"/>
    <x v="0"/>
    <x v="1"/>
    <x v="0"/>
    <x v="1"/>
    <x v="2"/>
    <x v="0"/>
    <x v="0"/>
    <n v="10747.217000000001"/>
    <n v="0"/>
    <n v="10747.217000000001"/>
    <x v="0"/>
    <n v="10747.217000000001"/>
    <n v="967.86549500000001"/>
    <n v="1235.7149119999999"/>
    <m/>
  </r>
  <r>
    <x v="0"/>
    <x v="0"/>
    <x v="19"/>
    <x v="0"/>
    <x v="1"/>
    <x v="0"/>
    <x v="1"/>
    <x v="2"/>
    <x v="1"/>
    <x v="1"/>
    <n v="7697.9989999999998"/>
    <n v="0"/>
    <n v="7697.9989999999998"/>
    <x v="0"/>
    <n v="7697.9989999999998"/>
    <n v="962.63550099999998"/>
    <n v="997.10168699999997"/>
    <m/>
  </r>
  <r>
    <x v="0"/>
    <x v="0"/>
    <x v="19"/>
    <x v="0"/>
    <x v="1"/>
    <x v="0"/>
    <x v="1"/>
    <x v="2"/>
    <x v="2"/>
    <x v="2"/>
    <n v="3049.018"/>
    <n v="0"/>
    <n v="3049.018"/>
    <x v="0"/>
    <n v="3049.018"/>
    <n v="5.2299939999999996"/>
    <n v="238.613225"/>
    <m/>
  </r>
  <r>
    <x v="0"/>
    <x v="0"/>
    <x v="19"/>
    <x v="0"/>
    <x v="1"/>
    <x v="0"/>
    <x v="1"/>
    <x v="2"/>
    <x v="16"/>
    <x v="15"/>
    <n v="0.2"/>
    <n v="0"/>
    <n v="0.2"/>
    <x v="0"/>
    <n v="0.2"/>
    <n v="0"/>
    <n v="0"/>
    <m/>
  </r>
  <r>
    <x v="0"/>
    <x v="0"/>
    <x v="19"/>
    <x v="0"/>
    <x v="1"/>
    <x v="0"/>
    <x v="1"/>
    <x v="2"/>
    <x v="4"/>
    <x v="4"/>
    <n v="3799.703"/>
    <n v="0"/>
    <n v="3799.703"/>
    <x v="0"/>
    <n v="3799.703"/>
    <n v="6.249644"/>
    <n v="2084.4804600000002"/>
    <m/>
  </r>
  <r>
    <x v="0"/>
    <x v="0"/>
    <x v="19"/>
    <x v="0"/>
    <x v="1"/>
    <x v="0"/>
    <x v="1"/>
    <x v="2"/>
    <x v="5"/>
    <x v="5"/>
    <n v="3799.703"/>
    <n v="0"/>
    <n v="3799.703"/>
    <x v="0"/>
    <n v="3799.703"/>
    <n v="6.249644"/>
    <n v="2084.4804600000002"/>
    <m/>
  </r>
  <r>
    <x v="0"/>
    <x v="0"/>
    <x v="19"/>
    <x v="0"/>
    <x v="1"/>
    <x v="0"/>
    <x v="1"/>
    <x v="2"/>
    <x v="6"/>
    <x v="6"/>
    <n v="3799.703"/>
    <n v="0"/>
    <n v="3799.703"/>
    <x v="0"/>
    <n v="3799.703"/>
    <n v="6.249644"/>
    <n v="2084.4804600000002"/>
    <m/>
  </r>
  <r>
    <x v="0"/>
    <x v="0"/>
    <x v="19"/>
    <x v="0"/>
    <x v="1"/>
    <x v="0"/>
    <x v="1"/>
    <x v="2"/>
    <x v="11"/>
    <x v="11"/>
    <n v="3799.703"/>
    <n v="0"/>
    <n v="3799.703"/>
    <x v="0"/>
    <n v="3799.703"/>
    <n v="6.249644"/>
    <n v="2084.4804600000002"/>
    <m/>
  </r>
  <r>
    <x v="0"/>
    <x v="0"/>
    <x v="19"/>
    <x v="0"/>
    <x v="1"/>
    <x v="0"/>
    <x v="1"/>
    <x v="2"/>
    <x v="14"/>
    <x v="13"/>
    <n v="14546.92"/>
    <n v="0"/>
    <n v="14546.92"/>
    <x v="0"/>
    <n v="14546.92"/>
    <n v="974.115139"/>
    <n v="3320.1953720000001"/>
    <m/>
  </r>
  <r>
    <x v="0"/>
    <x v="0"/>
    <x v="19"/>
    <x v="0"/>
    <x v="2"/>
    <x v="1"/>
    <x v="1"/>
    <x v="2"/>
    <x v="0"/>
    <x v="0"/>
    <n v="10747.217000000001"/>
    <n v="0"/>
    <n v="10747.217000000001"/>
    <x v="0"/>
    <n v="10747.217000000001"/>
    <n v="1453.4466339999999"/>
    <n v="1910.5428260000001"/>
    <m/>
  </r>
  <r>
    <x v="0"/>
    <x v="0"/>
    <x v="19"/>
    <x v="0"/>
    <x v="2"/>
    <x v="1"/>
    <x v="1"/>
    <x v="2"/>
    <x v="1"/>
    <x v="1"/>
    <n v="7697.9989999999998"/>
    <n v="0"/>
    <n v="7697.9989999999998"/>
    <x v="0"/>
    <n v="7697.9989999999998"/>
    <n v="1423.2760169999999"/>
    <n v="1453.7300230000001"/>
    <m/>
  </r>
  <r>
    <x v="0"/>
    <x v="0"/>
    <x v="19"/>
    <x v="0"/>
    <x v="2"/>
    <x v="1"/>
    <x v="1"/>
    <x v="2"/>
    <x v="2"/>
    <x v="2"/>
    <n v="3049.018"/>
    <n v="0"/>
    <n v="3049.018"/>
    <x v="0"/>
    <n v="3049.018"/>
    <n v="29.987617"/>
    <n v="456.62980299999998"/>
    <m/>
  </r>
  <r>
    <x v="0"/>
    <x v="0"/>
    <x v="19"/>
    <x v="0"/>
    <x v="2"/>
    <x v="1"/>
    <x v="1"/>
    <x v="2"/>
    <x v="16"/>
    <x v="15"/>
    <n v="0.2"/>
    <n v="0"/>
    <n v="0.2"/>
    <x v="0"/>
    <n v="0.2"/>
    <n v="0.183"/>
    <n v="0.183"/>
    <m/>
  </r>
  <r>
    <x v="0"/>
    <x v="0"/>
    <x v="19"/>
    <x v="0"/>
    <x v="2"/>
    <x v="1"/>
    <x v="1"/>
    <x v="2"/>
    <x v="4"/>
    <x v="4"/>
    <n v="3799.703"/>
    <n v="0"/>
    <n v="3799.703"/>
    <x v="0"/>
    <n v="3799.703"/>
    <n v="152.715067"/>
    <n v="2356.9036599999999"/>
    <m/>
  </r>
  <r>
    <x v="0"/>
    <x v="0"/>
    <x v="19"/>
    <x v="0"/>
    <x v="2"/>
    <x v="1"/>
    <x v="1"/>
    <x v="2"/>
    <x v="5"/>
    <x v="5"/>
    <n v="3799.703"/>
    <n v="0"/>
    <n v="3799.703"/>
    <x v="0"/>
    <n v="3799.703"/>
    <n v="152.715067"/>
    <n v="2356.9036599999999"/>
    <m/>
  </r>
  <r>
    <x v="0"/>
    <x v="0"/>
    <x v="19"/>
    <x v="0"/>
    <x v="2"/>
    <x v="1"/>
    <x v="1"/>
    <x v="2"/>
    <x v="6"/>
    <x v="6"/>
    <n v="3799.703"/>
    <n v="0"/>
    <n v="3799.703"/>
    <x v="0"/>
    <n v="3799.703"/>
    <n v="152.715067"/>
    <n v="2356.9036599999999"/>
    <m/>
  </r>
  <r>
    <x v="0"/>
    <x v="0"/>
    <x v="19"/>
    <x v="0"/>
    <x v="2"/>
    <x v="1"/>
    <x v="1"/>
    <x v="2"/>
    <x v="11"/>
    <x v="11"/>
    <n v="3799.703"/>
    <n v="0"/>
    <n v="3799.703"/>
    <x v="0"/>
    <n v="3799.703"/>
    <n v="152.715067"/>
    <n v="2356.9036599999999"/>
    <m/>
  </r>
  <r>
    <x v="0"/>
    <x v="0"/>
    <x v="19"/>
    <x v="0"/>
    <x v="2"/>
    <x v="1"/>
    <x v="1"/>
    <x v="2"/>
    <x v="14"/>
    <x v="13"/>
    <n v="14546.92"/>
    <n v="0"/>
    <n v="14546.92"/>
    <x v="0"/>
    <n v="14546.92"/>
    <n v="1606.161701"/>
    <n v="4267.4464859999998"/>
    <m/>
  </r>
  <r>
    <x v="0"/>
    <x v="0"/>
    <x v="19"/>
    <x v="0"/>
    <x v="3"/>
    <x v="0"/>
    <x v="1"/>
    <x v="2"/>
    <x v="0"/>
    <x v="0"/>
    <n v="10747.217000000001"/>
    <n v="-172"/>
    <n v="10575.217000000001"/>
    <x v="0"/>
    <n v="10575.217000000001"/>
    <n v="2045.224872"/>
    <n v="2588.1904180000001"/>
    <m/>
  </r>
  <r>
    <x v="0"/>
    <x v="0"/>
    <x v="19"/>
    <x v="0"/>
    <x v="3"/>
    <x v="0"/>
    <x v="1"/>
    <x v="2"/>
    <x v="1"/>
    <x v="1"/>
    <n v="7697.9989999999998"/>
    <n v="0"/>
    <n v="7697.9989999999998"/>
    <x v="0"/>
    <n v="7697.9989999999998"/>
    <n v="1925.883323"/>
    <n v="1959.4087019999999"/>
    <m/>
  </r>
  <r>
    <x v="0"/>
    <x v="0"/>
    <x v="19"/>
    <x v="0"/>
    <x v="3"/>
    <x v="0"/>
    <x v="1"/>
    <x v="2"/>
    <x v="2"/>
    <x v="2"/>
    <n v="3049.018"/>
    <n v="-172"/>
    <n v="2877.018"/>
    <x v="0"/>
    <n v="2877.018"/>
    <n v="119.15854899999999"/>
    <n v="628.59871599999997"/>
    <m/>
  </r>
  <r>
    <x v="0"/>
    <x v="0"/>
    <x v="19"/>
    <x v="0"/>
    <x v="3"/>
    <x v="0"/>
    <x v="1"/>
    <x v="2"/>
    <x v="16"/>
    <x v="15"/>
    <n v="0.2"/>
    <n v="0"/>
    <n v="0.2"/>
    <x v="0"/>
    <n v="0.2"/>
    <n v="0.183"/>
    <n v="0.183"/>
    <m/>
  </r>
  <r>
    <x v="0"/>
    <x v="0"/>
    <x v="19"/>
    <x v="0"/>
    <x v="3"/>
    <x v="0"/>
    <x v="1"/>
    <x v="2"/>
    <x v="4"/>
    <x v="4"/>
    <n v="3799.703"/>
    <n v="0"/>
    <n v="3799.703"/>
    <x v="0"/>
    <n v="3799.703"/>
    <n v="378.501757"/>
    <n v="2611.4036599999999"/>
    <m/>
  </r>
  <r>
    <x v="0"/>
    <x v="0"/>
    <x v="19"/>
    <x v="0"/>
    <x v="3"/>
    <x v="0"/>
    <x v="1"/>
    <x v="2"/>
    <x v="5"/>
    <x v="5"/>
    <n v="3799.703"/>
    <n v="0"/>
    <n v="3799.703"/>
    <x v="0"/>
    <n v="3799.703"/>
    <n v="378.501757"/>
    <n v="2611.4036599999999"/>
    <m/>
  </r>
  <r>
    <x v="0"/>
    <x v="0"/>
    <x v="19"/>
    <x v="0"/>
    <x v="3"/>
    <x v="0"/>
    <x v="1"/>
    <x v="2"/>
    <x v="6"/>
    <x v="6"/>
    <n v="3799.703"/>
    <n v="0"/>
    <n v="3799.703"/>
    <x v="0"/>
    <n v="3799.703"/>
    <n v="378.501757"/>
    <n v="2611.4036599999999"/>
    <m/>
  </r>
  <r>
    <x v="0"/>
    <x v="0"/>
    <x v="19"/>
    <x v="0"/>
    <x v="3"/>
    <x v="0"/>
    <x v="1"/>
    <x v="2"/>
    <x v="11"/>
    <x v="11"/>
    <n v="3799.703"/>
    <n v="0"/>
    <n v="3799.703"/>
    <x v="0"/>
    <n v="3799.703"/>
    <n v="378.501757"/>
    <n v="2611.4036599999999"/>
    <m/>
  </r>
  <r>
    <x v="0"/>
    <x v="0"/>
    <x v="19"/>
    <x v="0"/>
    <x v="3"/>
    <x v="0"/>
    <x v="1"/>
    <x v="2"/>
    <x v="14"/>
    <x v="13"/>
    <n v="14546.92"/>
    <n v="-172"/>
    <n v="14374.92"/>
    <x v="0"/>
    <n v="14374.92"/>
    <n v="2423.7266289999998"/>
    <n v="5199.5940780000001"/>
    <m/>
  </r>
  <r>
    <x v="0"/>
    <x v="0"/>
    <x v="19"/>
    <x v="0"/>
    <x v="5"/>
    <x v="2"/>
    <x v="1"/>
    <x v="2"/>
    <x v="0"/>
    <x v="0"/>
    <n v="10747.217000000001"/>
    <n v="770"/>
    <n v="11517.217000000001"/>
    <x v="0"/>
    <n v="11517.217000000001"/>
    <n v="4825.5075610000004"/>
    <n v="5321.0442650000005"/>
    <m/>
  </r>
  <r>
    <x v="0"/>
    <x v="0"/>
    <x v="19"/>
    <x v="0"/>
    <x v="5"/>
    <x v="2"/>
    <x v="1"/>
    <x v="2"/>
    <x v="1"/>
    <x v="1"/>
    <n v="7697.9989999999998"/>
    <n v="0"/>
    <n v="7697.9989999999998"/>
    <x v="0"/>
    <n v="7697.9989999999998"/>
    <n v="3354.4922689999999"/>
    <n v="3387.1342370000002"/>
    <m/>
  </r>
  <r>
    <x v="0"/>
    <x v="0"/>
    <x v="19"/>
    <x v="0"/>
    <x v="5"/>
    <x v="2"/>
    <x v="1"/>
    <x v="2"/>
    <x v="2"/>
    <x v="2"/>
    <n v="3049.018"/>
    <n v="770"/>
    <n v="3819.018"/>
    <x v="0"/>
    <n v="3819.018"/>
    <n v="1470.8322920000001"/>
    <n v="1933.727028"/>
    <m/>
  </r>
  <r>
    <x v="0"/>
    <x v="0"/>
    <x v="19"/>
    <x v="0"/>
    <x v="5"/>
    <x v="2"/>
    <x v="1"/>
    <x v="2"/>
    <x v="16"/>
    <x v="15"/>
    <n v="0.2"/>
    <n v="0"/>
    <n v="0.2"/>
    <x v="0"/>
    <n v="0.2"/>
    <n v="0.183"/>
    <n v="0.183"/>
    <m/>
  </r>
  <r>
    <x v="0"/>
    <x v="0"/>
    <x v="19"/>
    <x v="0"/>
    <x v="5"/>
    <x v="2"/>
    <x v="1"/>
    <x v="2"/>
    <x v="4"/>
    <x v="4"/>
    <n v="3799.703"/>
    <n v="0"/>
    <n v="3799.703"/>
    <x v="0"/>
    <n v="3799.703"/>
    <n v="932.04602999999997"/>
    <n v="3216.0610539999998"/>
    <m/>
  </r>
  <r>
    <x v="0"/>
    <x v="0"/>
    <x v="19"/>
    <x v="0"/>
    <x v="5"/>
    <x v="2"/>
    <x v="1"/>
    <x v="2"/>
    <x v="5"/>
    <x v="5"/>
    <n v="3799.703"/>
    <n v="0"/>
    <n v="3799.703"/>
    <x v="0"/>
    <n v="3799.703"/>
    <n v="932.04602999999997"/>
    <n v="3216.0610539999998"/>
    <m/>
  </r>
  <r>
    <x v="0"/>
    <x v="0"/>
    <x v="19"/>
    <x v="0"/>
    <x v="5"/>
    <x v="2"/>
    <x v="1"/>
    <x v="2"/>
    <x v="6"/>
    <x v="6"/>
    <n v="3799.703"/>
    <n v="0"/>
    <n v="3799.703"/>
    <x v="0"/>
    <n v="3799.703"/>
    <n v="932.04602999999997"/>
    <n v="3216.0610539999998"/>
    <m/>
  </r>
  <r>
    <x v="0"/>
    <x v="0"/>
    <x v="19"/>
    <x v="0"/>
    <x v="5"/>
    <x v="2"/>
    <x v="1"/>
    <x v="2"/>
    <x v="11"/>
    <x v="11"/>
    <n v="3799.703"/>
    <n v="0"/>
    <n v="3799.703"/>
    <x v="0"/>
    <n v="3799.703"/>
    <n v="932.04602999999997"/>
    <n v="3216.0610539999998"/>
    <m/>
  </r>
  <r>
    <x v="0"/>
    <x v="0"/>
    <x v="19"/>
    <x v="0"/>
    <x v="5"/>
    <x v="2"/>
    <x v="1"/>
    <x v="2"/>
    <x v="14"/>
    <x v="13"/>
    <n v="14546.92"/>
    <n v="770"/>
    <n v="15316.92"/>
    <x v="0"/>
    <n v="15316.92"/>
    <n v="5757.5535909999999"/>
    <n v="8537.1053190000002"/>
    <m/>
  </r>
  <r>
    <x v="0"/>
    <x v="0"/>
    <x v="19"/>
    <x v="0"/>
    <x v="6"/>
    <x v="0"/>
    <x v="1"/>
    <x v="2"/>
    <x v="0"/>
    <x v="0"/>
    <n v="10747.217000000001"/>
    <n v="770"/>
    <n v="11517.217000000001"/>
    <x v="0"/>
    <n v="11517.217000000001"/>
    <n v="5630.1614989999998"/>
    <n v="6803.6510399999997"/>
    <m/>
  </r>
  <r>
    <x v="0"/>
    <x v="0"/>
    <x v="19"/>
    <x v="0"/>
    <x v="6"/>
    <x v="0"/>
    <x v="1"/>
    <x v="2"/>
    <x v="1"/>
    <x v="1"/>
    <n v="7697.9989999999998"/>
    <n v="0"/>
    <n v="7697.9989999999998"/>
    <x v="0"/>
    <n v="7697.9989999999998"/>
    <n v="3870.58871"/>
    <n v="3902.2675359999998"/>
    <m/>
  </r>
  <r>
    <x v="0"/>
    <x v="0"/>
    <x v="19"/>
    <x v="0"/>
    <x v="6"/>
    <x v="0"/>
    <x v="1"/>
    <x v="2"/>
    <x v="2"/>
    <x v="2"/>
    <n v="3049.018"/>
    <n v="770"/>
    <n v="3819.018"/>
    <x v="0"/>
    <n v="3819.018"/>
    <n v="1759.3897890000001"/>
    <n v="2901.2005039999999"/>
    <m/>
  </r>
  <r>
    <x v="0"/>
    <x v="0"/>
    <x v="19"/>
    <x v="0"/>
    <x v="6"/>
    <x v="0"/>
    <x v="1"/>
    <x v="2"/>
    <x v="16"/>
    <x v="15"/>
    <n v="0.2"/>
    <n v="0"/>
    <n v="0.2"/>
    <x v="0"/>
    <n v="0.2"/>
    <n v="0.183"/>
    <n v="0.183"/>
    <m/>
  </r>
  <r>
    <x v="0"/>
    <x v="0"/>
    <x v="19"/>
    <x v="0"/>
    <x v="6"/>
    <x v="0"/>
    <x v="1"/>
    <x v="2"/>
    <x v="4"/>
    <x v="4"/>
    <n v="3799.703"/>
    <n v="0"/>
    <n v="3799.703"/>
    <x v="0"/>
    <n v="3799.703"/>
    <n v="1305.001718"/>
    <n v="3320.5343539999999"/>
    <m/>
  </r>
  <r>
    <x v="0"/>
    <x v="0"/>
    <x v="19"/>
    <x v="0"/>
    <x v="6"/>
    <x v="0"/>
    <x v="1"/>
    <x v="2"/>
    <x v="5"/>
    <x v="5"/>
    <n v="3799.703"/>
    <n v="0"/>
    <n v="3799.703"/>
    <x v="0"/>
    <n v="3799.703"/>
    <n v="1305.001718"/>
    <n v="3320.5343539999999"/>
    <m/>
  </r>
  <r>
    <x v="0"/>
    <x v="0"/>
    <x v="19"/>
    <x v="0"/>
    <x v="6"/>
    <x v="0"/>
    <x v="1"/>
    <x v="2"/>
    <x v="6"/>
    <x v="6"/>
    <n v="3799.703"/>
    <n v="0"/>
    <n v="3799.703"/>
    <x v="0"/>
    <n v="3799.703"/>
    <n v="1305.001718"/>
    <n v="3320.5343539999999"/>
    <m/>
  </r>
  <r>
    <x v="0"/>
    <x v="0"/>
    <x v="19"/>
    <x v="0"/>
    <x v="6"/>
    <x v="0"/>
    <x v="1"/>
    <x v="2"/>
    <x v="11"/>
    <x v="11"/>
    <n v="3799.703"/>
    <n v="0"/>
    <n v="3799.703"/>
    <x v="0"/>
    <n v="3799.703"/>
    <n v="1305.001718"/>
    <n v="3320.5343539999999"/>
    <m/>
  </r>
  <r>
    <x v="0"/>
    <x v="0"/>
    <x v="19"/>
    <x v="0"/>
    <x v="6"/>
    <x v="0"/>
    <x v="1"/>
    <x v="2"/>
    <x v="14"/>
    <x v="13"/>
    <n v="14546.92"/>
    <n v="770"/>
    <n v="15316.92"/>
    <x v="0"/>
    <n v="15316.92"/>
    <n v="6935.1632170000003"/>
    <n v="10124.185394"/>
    <m/>
  </r>
  <r>
    <x v="0"/>
    <x v="0"/>
    <x v="19"/>
    <x v="0"/>
    <x v="7"/>
    <x v="0"/>
    <x v="1"/>
    <x v="2"/>
    <x v="0"/>
    <x v="0"/>
    <n v="10747.217000000001"/>
    <n v="770"/>
    <n v="11517.217000000001"/>
    <x v="0"/>
    <n v="11517.217000000001"/>
    <n v="6823.2911100000001"/>
    <n v="7307.2064769999997"/>
    <m/>
  </r>
  <r>
    <x v="0"/>
    <x v="0"/>
    <x v="19"/>
    <x v="0"/>
    <x v="7"/>
    <x v="0"/>
    <x v="1"/>
    <x v="2"/>
    <x v="1"/>
    <x v="1"/>
    <n v="7697.9989999999998"/>
    <n v="0"/>
    <n v="7697.9989999999998"/>
    <x v="0"/>
    <n v="7697.9989999999998"/>
    <n v="4348.3137139999999"/>
    <n v="4380.6452840000002"/>
    <m/>
  </r>
  <r>
    <x v="0"/>
    <x v="0"/>
    <x v="19"/>
    <x v="0"/>
    <x v="7"/>
    <x v="0"/>
    <x v="1"/>
    <x v="2"/>
    <x v="2"/>
    <x v="2"/>
    <n v="3049.018"/>
    <n v="770"/>
    <n v="3819.018"/>
    <x v="0"/>
    <n v="3819.018"/>
    <n v="2474.7943959999998"/>
    <n v="2926.378193"/>
    <m/>
  </r>
  <r>
    <x v="0"/>
    <x v="0"/>
    <x v="19"/>
    <x v="0"/>
    <x v="7"/>
    <x v="0"/>
    <x v="1"/>
    <x v="2"/>
    <x v="16"/>
    <x v="15"/>
    <n v="0.2"/>
    <n v="0"/>
    <n v="0.2"/>
    <x v="0"/>
    <n v="0.2"/>
    <n v="0.183"/>
    <n v="0.183"/>
    <m/>
  </r>
  <r>
    <x v="0"/>
    <x v="0"/>
    <x v="19"/>
    <x v="0"/>
    <x v="7"/>
    <x v="0"/>
    <x v="1"/>
    <x v="2"/>
    <x v="4"/>
    <x v="4"/>
    <n v="3799.703"/>
    <n v="0"/>
    <n v="3799.703"/>
    <x v="0"/>
    <n v="3799.703"/>
    <n v="1602.1183209999999"/>
    <n v="3623.6801180000002"/>
    <m/>
  </r>
  <r>
    <x v="0"/>
    <x v="0"/>
    <x v="19"/>
    <x v="0"/>
    <x v="7"/>
    <x v="0"/>
    <x v="1"/>
    <x v="2"/>
    <x v="5"/>
    <x v="5"/>
    <n v="3799.703"/>
    <n v="0"/>
    <n v="3799.703"/>
    <x v="0"/>
    <n v="3799.703"/>
    <n v="1602.1183209999999"/>
    <n v="3623.6801180000002"/>
    <m/>
  </r>
  <r>
    <x v="0"/>
    <x v="0"/>
    <x v="19"/>
    <x v="0"/>
    <x v="7"/>
    <x v="0"/>
    <x v="1"/>
    <x v="2"/>
    <x v="6"/>
    <x v="6"/>
    <n v="3799.703"/>
    <n v="0"/>
    <n v="3799.703"/>
    <x v="0"/>
    <n v="3799.703"/>
    <n v="1602.1183209999999"/>
    <n v="3623.6801180000002"/>
    <m/>
  </r>
  <r>
    <x v="0"/>
    <x v="0"/>
    <x v="19"/>
    <x v="0"/>
    <x v="7"/>
    <x v="0"/>
    <x v="1"/>
    <x v="2"/>
    <x v="11"/>
    <x v="11"/>
    <n v="3799.703"/>
    <n v="0"/>
    <n v="3799.703"/>
    <x v="0"/>
    <n v="3799.703"/>
    <n v="1602.1183209999999"/>
    <n v="3623.6801180000002"/>
    <m/>
  </r>
  <r>
    <x v="0"/>
    <x v="0"/>
    <x v="19"/>
    <x v="0"/>
    <x v="7"/>
    <x v="0"/>
    <x v="1"/>
    <x v="2"/>
    <x v="14"/>
    <x v="13"/>
    <n v="14546.92"/>
    <n v="770"/>
    <n v="15316.92"/>
    <x v="0"/>
    <n v="15316.92"/>
    <n v="8425.409431"/>
    <n v="10930.886595"/>
    <m/>
  </r>
  <r>
    <x v="0"/>
    <x v="0"/>
    <x v="20"/>
    <x v="0"/>
    <x v="0"/>
    <x v="0"/>
    <x v="1"/>
    <x v="13"/>
    <x v="0"/>
    <x v="0"/>
    <n v="28662.345000000001"/>
    <n v="0"/>
    <n v="28662.345000000001"/>
    <x v="0"/>
    <n v="28662.345000000001"/>
    <n v="897.22499100000005"/>
    <n v="1033.4455840000001"/>
    <m/>
  </r>
  <r>
    <x v="0"/>
    <x v="0"/>
    <x v="20"/>
    <x v="0"/>
    <x v="0"/>
    <x v="0"/>
    <x v="1"/>
    <x v="13"/>
    <x v="1"/>
    <x v="1"/>
    <n v="17159.905999999999"/>
    <n v="0"/>
    <n v="17159.905999999999"/>
    <x v="0"/>
    <n v="17159.905999999999"/>
    <n v="890.22499100000005"/>
    <n v="959.02339099999995"/>
    <m/>
  </r>
  <r>
    <x v="0"/>
    <x v="0"/>
    <x v="20"/>
    <x v="0"/>
    <x v="0"/>
    <x v="0"/>
    <x v="1"/>
    <x v="13"/>
    <x v="2"/>
    <x v="2"/>
    <n v="11501.23"/>
    <n v="0"/>
    <n v="11501.23"/>
    <x v="0"/>
    <n v="11501.23"/>
    <n v="7"/>
    <n v="74.422192999999993"/>
    <m/>
  </r>
  <r>
    <x v="0"/>
    <x v="0"/>
    <x v="20"/>
    <x v="0"/>
    <x v="0"/>
    <x v="0"/>
    <x v="1"/>
    <x v="13"/>
    <x v="16"/>
    <x v="15"/>
    <n v="1.2090000000000001"/>
    <n v="0"/>
    <n v="1.2090000000000001"/>
    <x v="0"/>
    <n v="1.2090000000000001"/>
    <n v="0"/>
    <n v="0"/>
    <m/>
  </r>
  <r>
    <x v="0"/>
    <x v="0"/>
    <x v="20"/>
    <x v="0"/>
    <x v="0"/>
    <x v="0"/>
    <x v="1"/>
    <x v="13"/>
    <x v="4"/>
    <x v="4"/>
    <n v="142714.81299999999"/>
    <n v="0"/>
    <n v="142714.81299999999"/>
    <x v="0"/>
    <n v="142714.81299999999"/>
    <n v="0"/>
    <n v="3.5830000000000002"/>
    <m/>
  </r>
  <r>
    <x v="0"/>
    <x v="0"/>
    <x v="20"/>
    <x v="0"/>
    <x v="0"/>
    <x v="0"/>
    <x v="1"/>
    <x v="13"/>
    <x v="5"/>
    <x v="5"/>
    <n v="142714.81299999999"/>
    <n v="0"/>
    <n v="142714.81299999999"/>
    <x v="0"/>
    <n v="142714.81299999999"/>
    <n v="0"/>
    <n v="3.5830000000000002"/>
    <m/>
  </r>
  <r>
    <x v="0"/>
    <x v="0"/>
    <x v="20"/>
    <x v="0"/>
    <x v="0"/>
    <x v="0"/>
    <x v="1"/>
    <x v="13"/>
    <x v="6"/>
    <x v="6"/>
    <n v="142714.81299999999"/>
    <n v="0"/>
    <n v="142714.81299999999"/>
    <x v="0"/>
    <n v="142714.81299999999"/>
    <n v="0"/>
    <n v="3.5830000000000002"/>
    <m/>
  </r>
  <r>
    <x v="0"/>
    <x v="0"/>
    <x v="20"/>
    <x v="0"/>
    <x v="0"/>
    <x v="0"/>
    <x v="1"/>
    <x v="13"/>
    <x v="7"/>
    <x v="7"/>
    <n v="10351"/>
    <n v="0"/>
    <n v="10351"/>
    <x v="0"/>
    <n v="10351"/>
    <n v="0"/>
    <n v="0"/>
    <m/>
  </r>
  <r>
    <x v="0"/>
    <x v="0"/>
    <x v="20"/>
    <x v="0"/>
    <x v="0"/>
    <x v="0"/>
    <x v="1"/>
    <x v="13"/>
    <x v="8"/>
    <x v="8"/>
    <n v="102404.129"/>
    <n v="0"/>
    <n v="102404.129"/>
    <x v="0"/>
    <n v="102404.129"/>
    <n v="0"/>
    <n v="3.5830000000000002"/>
    <m/>
  </r>
  <r>
    <x v="0"/>
    <x v="0"/>
    <x v="20"/>
    <x v="0"/>
    <x v="0"/>
    <x v="0"/>
    <x v="1"/>
    <x v="13"/>
    <x v="11"/>
    <x v="11"/>
    <n v="29959.684000000001"/>
    <n v="0"/>
    <n v="29959.684000000001"/>
    <x v="0"/>
    <n v="29959.684000000001"/>
    <n v="0"/>
    <n v="0"/>
    <m/>
  </r>
  <r>
    <x v="0"/>
    <x v="0"/>
    <x v="20"/>
    <x v="0"/>
    <x v="0"/>
    <x v="0"/>
    <x v="1"/>
    <x v="13"/>
    <x v="14"/>
    <x v="13"/>
    <n v="171377.158"/>
    <n v="0"/>
    <n v="171377.158"/>
    <x v="0"/>
    <n v="171377.158"/>
    <n v="897.22499100000005"/>
    <n v="1037.0285839999999"/>
    <m/>
  </r>
  <r>
    <x v="0"/>
    <x v="0"/>
    <x v="20"/>
    <x v="0"/>
    <x v="1"/>
    <x v="0"/>
    <x v="1"/>
    <x v="13"/>
    <x v="0"/>
    <x v="0"/>
    <n v="28662.345000000001"/>
    <n v="0"/>
    <n v="28662.345000000001"/>
    <x v="0"/>
    <n v="28662.345000000001"/>
    <n v="2035.6406890000001"/>
    <n v="3866.0808849999999"/>
    <m/>
  </r>
  <r>
    <x v="0"/>
    <x v="0"/>
    <x v="20"/>
    <x v="0"/>
    <x v="1"/>
    <x v="0"/>
    <x v="1"/>
    <x v="13"/>
    <x v="1"/>
    <x v="1"/>
    <n v="17159.905999999999"/>
    <n v="0"/>
    <n v="17159.905999999999"/>
    <x v="0"/>
    <n v="17159.905999999999"/>
    <n v="1929.0565939999999"/>
    <n v="2000.388794"/>
    <m/>
  </r>
  <r>
    <x v="0"/>
    <x v="0"/>
    <x v="20"/>
    <x v="0"/>
    <x v="1"/>
    <x v="0"/>
    <x v="1"/>
    <x v="13"/>
    <x v="2"/>
    <x v="2"/>
    <n v="11501.23"/>
    <n v="0"/>
    <n v="11501.23"/>
    <x v="0"/>
    <n v="11501.23"/>
    <n v="106.584095"/>
    <n v="1865.6920909999999"/>
    <m/>
  </r>
  <r>
    <x v="0"/>
    <x v="0"/>
    <x v="20"/>
    <x v="0"/>
    <x v="1"/>
    <x v="0"/>
    <x v="1"/>
    <x v="13"/>
    <x v="16"/>
    <x v="15"/>
    <n v="1.2090000000000001"/>
    <n v="0"/>
    <n v="1.2090000000000001"/>
    <x v="0"/>
    <n v="1.2090000000000001"/>
    <n v="0"/>
    <n v="0"/>
    <m/>
  </r>
  <r>
    <x v="0"/>
    <x v="0"/>
    <x v="20"/>
    <x v="0"/>
    <x v="1"/>
    <x v="0"/>
    <x v="1"/>
    <x v="13"/>
    <x v="4"/>
    <x v="4"/>
    <n v="142714.81299999999"/>
    <n v="0"/>
    <n v="142714.81299999999"/>
    <x v="0"/>
    <n v="142714.81299999999"/>
    <n v="31.145142"/>
    <n v="21048.932141000001"/>
    <m/>
  </r>
  <r>
    <x v="0"/>
    <x v="0"/>
    <x v="20"/>
    <x v="0"/>
    <x v="1"/>
    <x v="0"/>
    <x v="1"/>
    <x v="13"/>
    <x v="5"/>
    <x v="5"/>
    <n v="142714.81299999999"/>
    <n v="0"/>
    <n v="142714.81299999999"/>
    <x v="0"/>
    <n v="142714.81299999999"/>
    <n v="31.145142"/>
    <n v="21048.932141000001"/>
    <m/>
  </r>
  <r>
    <x v="0"/>
    <x v="0"/>
    <x v="20"/>
    <x v="0"/>
    <x v="1"/>
    <x v="0"/>
    <x v="1"/>
    <x v="13"/>
    <x v="6"/>
    <x v="6"/>
    <n v="142714.81299999999"/>
    <n v="0"/>
    <n v="142714.81299999999"/>
    <x v="0"/>
    <n v="142714.81299999999"/>
    <n v="31.145142"/>
    <n v="21048.932141000001"/>
    <m/>
  </r>
  <r>
    <x v="0"/>
    <x v="0"/>
    <x v="20"/>
    <x v="0"/>
    <x v="1"/>
    <x v="0"/>
    <x v="1"/>
    <x v="13"/>
    <x v="7"/>
    <x v="7"/>
    <n v="10351"/>
    <n v="0"/>
    <n v="10351"/>
    <x v="0"/>
    <n v="10351"/>
    <n v="0.39589999999999997"/>
    <n v="2015.693"/>
    <m/>
  </r>
  <r>
    <x v="0"/>
    <x v="0"/>
    <x v="20"/>
    <x v="0"/>
    <x v="1"/>
    <x v="0"/>
    <x v="1"/>
    <x v="13"/>
    <x v="8"/>
    <x v="8"/>
    <n v="102404.129"/>
    <n v="0"/>
    <n v="102404.129"/>
    <x v="0"/>
    <n v="102404.129"/>
    <n v="24.902941999999999"/>
    <n v="15519.385727000001"/>
    <m/>
  </r>
  <r>
    <x v="0"/>
    <x v="0"/>
    <x v="20"/>
    <x v="0"/>
    <x v="1"/>
    <x v="0"/>
    <x v="1"/>
    <x v="13"/>
    <x v="11"/>
    <x v="11"/>
    <n v="29959.684000000001"/>
    <n v="0"/>
    <n v="29959.684000000001"/>
    <x v="0"/>
    <n v="29959.684000000001"/>
    <n v="5.8463000000000003"/>
    <n v="3513.8534140000002"/>
    <m/>
  </r>
  <r>
    <x v="0"/>
    <x v="0"/>
    <x v="20"/>
    <x v="0"/>
    <x v="1"/>
    <x v="0"/>
    <x v="1"/>
    <x v="13"/>
    <x v="14"/>
    <x v="13"/>
    <n v="171377.158"/>
    <n v="0"/>
    <n v="171377.158"/>
    <x v="0"/>
    <n v="171377.158"/>
    <n v="2066.7858310000001"/>
    <n v="24915.013026000001"/>
    <m/>
  </r>
  <r>
    <x v="0"/>
    <x v="0"/>
    <x v="20"/>
    <x v="0"/>
    <x v="2"/>
    <x v="1"/>
    <x v="1"/>
    <x v="13"/>
    <x v="0"/>
    <x v="0"/>
    <n v="28662.345000000001"/>
    <n v="0"/>
    <n v="28662.345000000001"/>
    <x v="0"/>
    <n v="28662.345000000001"/>
    <n v="3224.1726159999998"/>
    <n v="6567.1019409999999"/>
    <m/>
  </r>
  <r>
    <x v="0"/>
    <x v="0"/>
    <x v="20"/>
    <x v="0"/>
    <x v="2"/>
    <x v="1"/>
    <x v="1"/>
    <x v="13"/>
    <x v="1"/>
    <x v="1"/>
    <n v="17159.905999999999"/>
    <n v="0"/>
    <n v="17159.905999999999"/>
    <x v="0"/>
    <n v="17159.905999999999"/>
    <n v="3001.6567110000001"/>
    <n v="3074.5608109999998"/>
    <m/>
  </r>
  <r>
    <x v="0"/>
    <x v="0"/>
    <x v="20"/>
    <x v="0"/>
    <x v="2"/>
    <x v="1"/>
    <x v="1"/>
    <x v="13"/>
    <x v="2"/>
    <x v="2"/>
    <n v="11501.23"/>
    <n v="0"/>
    <n v="11501.23"/>
    <x v="0"/>
    <n v="11501.23"/>
    <n v="222.515905"/>
    <n v="3492.5411300000001"/>
    <m/>
  </r>
  <r>
    <x v="0"/>
    <x v="0"/>
    <x v="20"/>
    <x v="0"/>
    <x v="2"/>
    <x v="1"/>
    <x v="1"/>
    <x v="13"/>
    <x v="16"/>
    <x v="15"/>
    <n v="1.2090000000000001"/>
    <n v="0"/>
    <n v="1.2090000000000001"/>
    <x v="0"/>
    <n v="1.2090000000000001"/>
    <n v="0"/>
    <n v="0"/>
    <m/>
  </r>
  <r>
    <x v="0"/>
    <x v="0"/>
    <x v="20"/>
    <x v="0"/>
    <x v="2"/>
    <x v="1"/>
    <x v="1"/>
    <x v="13"/>
    <x v="4"/>
    <x v="4"/>
    <n v="142714.81299999999"/>
    <n v="0"/>
    <n v="142714.81299999999"/>
    <x v="0"/>
    <n v="142714.81299999999"/>
    <n v="825.92009800000005"/>
    <n v="43586.536913999997"/>
    <m/>
  </r>
  <r>
    <x v="0"/>
    <x v="0"/>
    <x v="20"/>
    <x v="0"/>
    <x v="2"/>
    <x v="1"/>
    <x v="1"/>
    <x v="13"/>
    <x v="5"/>
    <x v="5"/>
    <n v="142714.81299999999"/>
    <n v="0"/>
    <n v="142714.81299999999"/>
    <x v="0"/>
    <n v="142714.81299999999"/>
    <n v="825.92009800000005"/>
    <n v="43586.536913999997"/>
    <m/>
  </r>
  <r>
    <x v="0"/>
    <x v="0"/>
    <x v="20"/>
    <x v="0"/>
    <x v="2"/>
    <x v="1"/>
    <x v="1"/>
    <x v="13"/>
    <x v="6"/>
    <x v="6"/>
    <n v="142714.81299999999"/>
    <n v="0"/>
    <n v="142714.81299999999"/>
    <x v="0"/>
    <n v="142714.81299999999"/>
    <n v="825.92009800000005"/>
    <n v="43586.536913999997"/>
    <m/>
  </r>
  <r>
    <x v="0"/>
    <x v="0"/>
    <x v="20"/>
    <x v="0"/>
    <x v="2"/>
    <x v="1"/>
    <x v="1"/>
    <x v="13"/>
    <x v="7"/>
    <x v="7"/>
    <n v="10351"/>
    <n v="0"/>
    <n v="10351"/>
    <x v="0"/>
    <n v="10351"/>
    <n v="92.630898999999999"/>
    <n v="3737.0454"/>
    <m/>
  </r>
  <r>
    <x v="0"/>
    <x v="0"/>
    <x v="20"/>
    <x v="0"/>
    <x v="2"/>
    <x v="1"/>
    <x v="1"/>
    <x v="13"/>
    <x v="8"/>
    <x v="8"/>
    <n v="102404.129"/>
    <n v="0"/>
    <n v="102404.129"/>
    <x v="0"/>
    <n v="102404.129"/>
    <n v="598.38553000000002"/>
    <n v="30914.261076999999"/>
    <m/>
  </r>
  <r>
    <x v="0"/>
    <x v="0"/>
    <x v="20"/>
    <x v="0"/>
    <x v="2"/>
    <x v="1"/>
    <x v="1"/>
    <x v="13"/>
    <x v="11"/>
    <x v="11"/>
    <n v="29959.684000000001"/>
    <n v="0"/>
    <n v="29959.684000000001"/>
    <x v="0"/>
    <n v="29959.684000000001"/>
    <n v="134.90366900000001"/>
    <n v="8935.2304370000002"/>
    <m/>
  </r>
  <r>
    <x v="0"/>
    <x v="0"/>
    <x v="20"/>
    <x v="0"/>
    <x v="2"/>
    <x v="1"/>
    <x v="1"/>
    <x v="13"/>
    <x v="14"/>
    <x v="13"/>
    <n v="171377.158"/>
    <n v="0"/>
    <n v="171377.158"/>
    <x v="0"/>
    <n v="171377.158"/>
    <n v="4050.0927139999999"/>
    <n v="50153.638854999997"/>
    <m/>
  </r>
  <r>
    <x v="0"/>
    <x v="0"/>
    <x v="20"/>
    <x v="0"/>
    <x v="3"/>
    <x v="0"/>
    <x v="1"/>
    <x v="13"/>
    <x v="0"/>
    <x v="0"/>
    <n v="28662.345000000001"/>
    <n v="0"/>
    <n v="28662.345000000001"/>
    <x v="0"/>
    <n v="28662.345000000001"/>
    <n v="4614.0415510000003"/>
    <n v="9055.1384859999998"/>
    <m/>
  </r>
  <r>
    <x v="0"/>
    <x v="0"/>
    <x v="20"/>
    <x v="0"/>
    <x v="3"/>
    <x v="0"/>
    <x v="1"/>
    <x v="13"/>
    <x v="1"/>
    <x v="1"/>
    <n v="17159.905999999999"/>
    <n v="0"/>
    <n v="17159.905999999999"/>
    <x v="0"/>
    <n v="17159.905999999999"/>
    <n v="4092.8451070000001"/>
    <n v="4171.6333070000001"/>
    <m/>
  </r>
  <r>
    <x v="0"/>
    <x v="0"/>
    <x v="20"/>
    <x v="0"/>
    <x v="3"/>
    <x v="0"/>
    <x v="1"/>
    <x v="13"/>
    <x v="2"/>
    <x v="2"/>
    <n v="11501.23"/>
    <n v="0"/>
    <n v="11501.23"/>
    <x v="0"/>
    <n v="11501.23"/>
    <n v="521.19644400000004"/>
    <n v="4883.5051789999998"/>
    <m/>
  </r>
  <r>
    <x v="0"/>
    <x v="0"/>
    <x v="20"/>
    <x v="0"/>
    <x v="3"/>
    <x v="0"/>
    <x v="1"/>
    <x v="13"/>
    <x v="16"/>
    <x v="15"/>
    <n v="1.2090000000000001"/>
    <n v="0"/>
    <n v="1.2090000000000001"/>
    <x v="0"/>
    <n v="1.2090000000000001"/>
    <n v="0"/>
    <n v="0"/>
    <m/>
  </r>
  <r>
    <x v="0"/>
    <x v="0"/>
    <x v="20"/>
    <x v="0"/>
    <x v="3"/>
    <x v="0"/>
    <x v="1"/>
    <x v="13"/>
    <x v="4"/>
    <x v="4"/>
    <n v="142714.81299999999"/>
    <n v="-13172"/>
    <n v="129542.81299999999"/>
    <x v="0"/>
    <n v="129542.81299999999"/>
    <n v="4182.7447679999996"/>
    <n v="53036.645632"/>
    <m/>
  </r>
  <r>
    <x v="0"/>
    <x v="0"/>
    <x v="20"/>
    <x v="0"/>
    <x v="3"/>
    <x v="0"/>
    <x v="1"/>
    <x v="13"/>
    <x v="5"/>
    <x v="5"/>
    <n v="142714.81299999999"/>
    <n v="-13172"/>
    <n v="129542.81299999999"/>
    <x v="0"/>
    <n v="129542.81299999999"/>
    <n v="4182.7447679999996"/>
    <n v="53036.645632"/>
    <m/>
  </r>
  <r>
    <x v="0"/>
    <x v="0"/>
    <x v="20"/>
    <x v="0"/>
    <x v="3"/>
    <x v="0"/>
    <x v="1"/>
    <x v="13"/>
    <x v="6"/>
    <x v="6"/>
    <n v="142714.81299999999"/>
    <n v="-13172"/>
    <n v="129542.81299999999"/>
    <x v="0"/>
    <n v="129542.81299999999"/>
    <n v="4182.7447679999996"/>
    <n v="53036.645632"/>
    <m/>
  </r>
  <r>
    <x v="0"/>
    <x v="0"/>
    <x v="20"/>
    <x v="0"/>
    <x v="3"/>
    <x v="0"/>
    <x v="1"/>
    <x v="13"/>
    <x v="7"/>
    <x v="7"/>
    <n v="10351"/>
    <n v="-572.17859999999996"/>
    <n v="9778.8214000000007"/>
    <x v="0"/>
    <n v="9778.8214000000007"/>
    <n v="440.27646499999997"/>
    <n v="4446.0991599999998"/>
    <m/>
  </r>
  <r>
    <x v="0"/>
    <x v="0"/>
    <x v="20"/>
    <x v="0"/>
    <x v="3"/>
    <x v="0"/>
    <x v="1"/>
    <x v="13"/>
    <x v="8"/>
    <x v="8"/>
    <n v="102404.129"/>
    <n v="-5118.9538249999996"/>
    <n v="97285.175174999997"/>
    <x v="0"/>
    <n v="97285.175174999997"/>
    <n v="2905.314562"/>
    <n v="38425.117935000002"/>
    <m/>
  </r>
  <r>
    <x v="0"/>
    <x v="0"/>
    <x v="20"/>
    <x v="0"/>
    <x v="3"/>
    <x v="0"/>
    <x v="1"/>
    <x v="13"/>
    <x v="11"/>
    <x v="11"/>
    <n v="29959.684000000001"/>
    <n v="-7480.8675750000002"/>
    <n v="22478.816425000001"/>
    <x v="0"/>
    <n v="22478.816425000001"/>
    <n v="837.15374099999997"/>
    <n v="10165.428537"/>
    <m/>
  </r>
  <r>
    <x v="0"/>
    <x v="0"/>
    <x v="20"/>
    <x v="0"/>
    <x v="3"/>
    <x v="0"/>
    <x v="1"/>
    <x v="13"/>
    <x v="14"/>
    <x v="13"/>
    <n v="171377.158"/>
    <n v="-13172"/>
    <n v="158205.158"/>
    <x v="0"/>
    <n v="158205.158"/>
    <n v="8796.7863190000007"/>
    <n v="62091.784118000003"/>
    <m/>
  </r>
  <r>
    <x v="0"/>
    <x v="0"/>
    <x v="20"/>
    <x v="0"/>
    <x v="4"/>
    <x v="0"/>
    <x v="1"/>
    <x v="13"/>
    <x v="0"/>
    <x v="0"/>
    <n v="28662.345000000001"/>
    <n v="0"/>
    <n v="28662.345000000001"/>
    <x v="0"/>
    <n v="28662.345000000001"/>
    <n v="6115.2482810000001"/>
    <n v="11156.116314999999"/>
    <m/>
  </r>
  <r>
    <x v="0"/>
    <x v="0"/>
    <x v="20"/>
    <x v="0"/>
    <x v="4"/>
    <x v="0"/>
    <x v="1"/>
    <x v="13"/>
    <x v="1"/>
    <x v="1"/>
    <n v="17159.905999999999"/>
    <n v="0"/>
    <n v="17159.905999999999"/>
    <x v="0"/>
    <n v="17159.905999999999"/>
    <n v="5192.1933479999998"/>
    <n v="5263.6171480000003"/>
    <m/>
  </r>
  <r>
    <x v="0"/>
    <x v="0"/>
    <x v="20"/>
    <x v="0"/>
    <x v="4"/>
    <x v="0"/>
    <x v="1"/>
    <x v="13"/>
    <x v="2"/>
    <x v="2"/>
    <n v="11501.23"/>
    <n v="0"/>
    <n v="11501.23"/>
    <x v="0"/>
    <n v="11501.23"/>
    <n v="923.05493300000001"/>
    <n v="5892.4991669999999"/>
    <m/>
  </r>
  <r>
    <x v="0"/>
    <x v="0"/>
    <x v="20"/>
    <x v="0"/>
    <x v="4"/>
    <x v="0"/>
    <x v="1"/>
    <x v="13"/>
    <x v="16"/>
    <x v="15"/>
    <n v="1.2090000000000001"/>
    <n v="0"/>
    <n v="1.2090000000000001"/>
    <x v="0"/>
    <n v="1.2090000000000001"/>
    <n v="0"/>
    <n v="0"/>
    <m/>
  </r>
  <r>
    <x v="0"/>
    <x v="0"/>
    <x v="20"/>
    <x v="0"/>
    <x v="4"/>
    <x v="0"/>
    <x v="1"/>
    <x v="13"/>
    <x v="4"/>
    <x v="4"/>
    <n v="142714.81299999999"/>
    <n v="-13172"/>
    <n v="129542.81299999999"/>
    <x v="0"/>
    <n v="129542.81299999999"/>
    <n v="9753.1754980000005"/>
    <n v="53998.152357999999"/>
    <m/>
  </r>
  <r>
    <x v="0"/>
    <x v="0"/>
    <x v="20"/>
    <x v="0"/>
    <x v="4"/>
    <x v="0"/>
    <x v="1"/>
    <x v="13"/>
    <x v="5"/>
    <x v="5"/>
    <n v="142714.81299999999"/>
    <n v="-13172"/>
    <n v="129542.81299999999"/>
    <x v="0"/>
    <n v="129542.81299999999"/>
    <n v="9753.1754980000005"/>
    <n v="53998.152357999999"/>
    <m/>
  </r>
  <r>
    <x v="0"/>
    <x v="0"/>
    <x v="20"/>
    <x v="0"/>
    <x v="4"/>
    <x v="0"/>
    <x v="1"/>
    <x v="13"/>
    <x v="6"/>
    <x v="6"/>
    <n v="142714.81299999999"/>
    <n v="-13172"/>
    <n v="129542.81299999999"/>
    <x v="0"/>
    <n v="129542.81299999999"/>
    <n v="9753.1754980000005"/>
    <n v="53998.152357999999"/>
    <m/>
  </r>
  <r>
    <x v="0"/>
    <x v="0"/>
    <x v="20"/>
    <x v="0"/>
    <x v="4"/>
    <x v="0"/>
    <x v="1"/>
    <x v="13"/>
    <x v="7"/>
    <x v="7"/>
    <n v="10351"/>
    <n v="-572.17859999999996"/>
    <n v="9778.8214000000007"/>
    <x v="0"/>
    <n v="9778.8214000000007"/>
    <n v="971.07756500000005"/>
    <n v="4539.3071600000003"/>
    <m/>
  </r>
  <r>
    <x v="0"/>
    <x v="0"/>
    <x v="20"/>
    <x v="0"/>
    <x v="4"/>
    <x v="0"/>
    <x v="1"/>
    <x v="13"/>
    <x v="8"/>
    <x v="8"/>
    <n v="102404.129"/>
    <n v="-5118.9538249999996"/>
    <n v="97285.175174999997"/>
    <x v="0"/>
    <n v="97285.175174999997"/>
    <n v="6896.9087170000003"/>
    <n v="38890.935629"/>
    <m/>
  </r>
  <r>
    <x v="0"/>
    <x v="0"/>
    <x v="20"/>
    <x v="0"/>
    <x v="4"/>
    <x v="0"/>
    <x v="1"/>
    <x v="13"/>
    <x v="11"/>
    <x v="11"/>
    <n v="29959.684000000001"/>
    <n v="-7480.8675750000002"/>
    <n v="22478.816425000001"/>
    <x v="0"/>
    <n v="22478.816425000001"/>
    <n v="1885.189216"/>
    <n v="10567.909568999999"/>
    <m/>
  </r>
  <r>
    <x v="0"/>
    <x v="0"/>
    <x v="20"/>
    <x v="0"/>
    <x v="4"/>
    <x v="0"/>
    <x v="1"/>
    <x v="13"/>
    <x v="14"/>
    <x v="13"/>
    <n v="171377.158"/>
    <n v="-13172"/>
    <n v="158205.158"/>
    <x v="0"/>
    <n v="158205.158"/>
    <n v="15868.423779000001"/>
    <n v="65154.268672999999"/>
    <m/>
  </r>
  <r>
    <x v="0"/>
    <x v="0"/>
    <x v="20"/>
    <x v="0"/>
    <x v="5"/>
    <x v="2"/>
    <x v="1"/>
    <x v="13"/>
    <x v="0"/>
    <x v="0"/>
    <n v="28662.345000000001"/>
    <n v="0"/>
    <n v="28662.345000000001"/>
    <x v="0"/>
    <n v="28662.345000000001"/>
    <n v="8811.1625679999997"/>
    <n v="15012.719357"/>
    <m/>
  </r>
  <r>
    <x v="0"/>
    <x v="0"/>
    <x v="20"/>
    <x v="0"/>
    <x v="5"/>
    <x v="2"/>
    <x v="1"/>
    <x v="13"/>
    <x v="1"/>
    <x v="1"/>
    <n v="17159.905999999999"/>
    <n v="0"/>
    <n v="17159.905999999999"/>
    <x v="0"/>
    <n v="17159.905999999999"/>
    <n v="7351.1431849999999"/>
    <n v="7428.2469849999998"/>
    <m/>
  </r>
  <r>
    <x v="0"/>
    <x v="0"/>
    <x v="20"/>
    <x v="0"/>
    <x v="5"/>
    <x v="2"/>
    <x v="1"/>
    <x v="13"/>
    <x v="2"/>
    <x v="2"/>
    <n v="11501.23"/>
    <n v="0"/>
    <n v="11501.23"/>
    <x v="0"/>
    <n v="11501.23"/>
    <n v="1460.0193830000001"/>
    <n v="7584.4723720000002"/>
    <m/>
  </r>
  <r>
    <x v="0"/>
    <x v="0"/>
    <x v="20"/>
    <x v="0"/>
    <x v="5"/>
    <x v="2"/>
    <x v="1"/>
    <x v="13"/>
    <x v="16"/>
    <x v="15"/>
    <n v="1.2090000000000001"/>
    <n v="0"/>
    <n v="1.2090000000000001"/>
    <x v="0"/>
    <n v="1.2090000000000001"/>
    <n v="0"/>
    <n v="0"/>
    <m/>
  </r>
  <r>
    <x v="0"/>
    <x v="0"/>
    <x v="20"/>
    <x v="0"/>
    <x v="5"/>
    <x v="2"/>
    <x v="1"/>
    <x v="13"/>
    <x v="4"/>
    <x v="4"/>
    <n v="142714.81299999999"/>
    <n v="-13172"/>
    <n v="129542.81299999999"/>
    <x v="0"/>
    <n v="129542.81299999999"/>
    <n v="16203.255439"/>
    <n v="62778.977662999998"/>
    <m/>
  </r>
  <r>
    <x v="0"/>
    <x v="0"/>
    <x v="20"/>
    <x v="0"/>
    <x v="5"/>
    <x v="2"/>
    <x v="1"/>
    <x v="13"/>
    <x v="5"/>
    <x v="5"/>
    <n v="142714.81299999999"/>
    <n v="-13172"/>
    <n v="129542.81299999999"/>
    <x v="0"/>
    <n v="129542.81299999999"/>
    <n v="16203.255439"/>
    <n v="62778.977662999998"/>
    <m/>
  </r>
  <r>
    <x v="0"/>
    <x v="0"/>
    <x v="20"/>
    <x v="0"/>
    <x v="5"/>
    <x v="2"/>
    <x v="1"/>
    <x v="13"/>
    <x v="6"/>
    <x v="6"/>
    <n v="142714.81299999999"/>
    <n v="-13172"/>
    <n v="129542.81299999999"/>
    <x v="0"/>
    <n v="129542.81299999999"/>
    <n v="16203.255439"/>
    <n v="62778.977662999998"/>
    <m/>
  </r>
  <r>
    <x v="0"/>
    <x v="0"/>
    <x v="20"/>
    <x v="0"/>
    <x v="5"/>
    <x v="2"/>
    <x v="1"/>
    <x v="13"/>
    <x v="7"/>
    <x v="7"/>
    <n v="10351"/>
    <n v="-572.17859999999996"/>
    <n v="9778.8214000000007"/>
    <x v="0"/>
    <n v="9778.8214000000007"/>
    <n v="1580.306744"/>
    <n v="4806.4391599999999"/>
    <m/>
  </r>
  <r>
    <x v="0"/>
    <x v="0"/>
    <x v="20"/>
    <x v="0"/>
    <x v="5"/>
    <x v="2"/>
    <x v="1"/>
    <x v="13"/>
    <x v="8"/>
    <x v="8"/>
    <n v="102404.129"/>
    <n v="-5118.9538249999996"/>
    <n v="97285.175174999997"/>
    <x v="0"/>
    <n v="97285.175174999997"/>
    <n v="11499.209865999999"/>
    <n v="46253.842961000002"/>
    <m/>
  </r>
  <r>
    <x v="0"/>
    <x v="0"/>
    <x v="20"/>
    <x v="0"/>
    <x v="5"/>
    <x v="2"/>
    <x v="1"/>
    <x v="13"/>
    <x v="11"/>
    <x v="11"/>
    <n v="29959.684000000001"/>
    <n v="-7480.8675750000002"/>
    <n v="22478.816425000001"/>
    <x v="0"/>
    <n v="22478.816425000001"/>
    <n v="3123.7388289999999"/>
    <n v="11718.695541999999"/>
    <m/>
  </r>
  <r>
    <x v="0"/>
    <x v="0"/>
    <x v="20"/>
    <x v="0"/>
    <x v="5"/>
    <x v="2"/>
    <x v="1"/>
    <x v="13"/>
    <x v="14"/>
    <x v="13"/>
    <n v="171377.158"/>
    <n v="-13172"/>
    <n v="158205.158"/>
    <x v="0"/>
    <n v="158205.158"/>
    <n v="25014.418007"/>
    <n v="77791.697020000007"/>
    <m/>
  </r>
  <r>
    <x v="0"/>
    <x v="0"/>
    <x v="20"/>
    <x v="0"/>
    <x v="6"/>
    <x v="0"/>
    <x v="1"/>
    <x v="13"/>
    <x v="0"/>
    <x v="0"/>
    <n v="28662.345000000001"/>
    <n v="0"/>
    <n v="28662.345000000001"/>
    <x v="0"/>
    <n v="28662.345000000001"/>
    <n v="10742.22825"/>
    <n v="17283.803064"/>
    <m/>
  </r>
  <r>
    <x v="0"/>
    <x v="0"/>
    <x v="20"/>
    <x v="0"/>
    <x v="6"/>
    <x v="0"/>
    <x v="1"/>
    <x v="13"/>
    <x v="1"/>
    <x v="1"/>
    <n v="17159.905999999999"/>
    <n v="0"/>
    <n v="17159.905999999999"/>
    <x v="0"/>
    <n v="17159.905999999999"/>
    <n v="8582.274942"/>
    <n v="8657.8219700000009"/>
    <m/>
  </r>
  <r>
    <x v="0"/>
    <x v="0"/>
    <x v="20"/>
    <x v="0"/>
    <x v="6"/>
    <x v="0"/>
    <x v="1"/>
    <x v="13"/>
    <x v="2"/>
    <x v="2"/>
    <n v="11501.23"/>
    <n v="0"/>
    <n v="11501.23"/>
    <x v="0"/>
    <n v="11501.23"/>
    <n v="2159.9533080000001"/>
    <n v="8625.9810940000007"/>
    <m/>
  </r>
  <r>
    <x v="0"/>
    <x v="0"/>
    <x v="20"/>
    <x v="0"/>
    <x v="6"/>
    <x v="0"/>
    <x v="1"/>
    <x v="13"/>
    <x v="16"/>
    <x v="15"/>
    <n v="1.2090000000000001"/>
    <n v="0"/>
    <n v="1.2090000000000001"/>
    <x v="0"/>
    <n v="1.2090000000000001"/>
    <n v="0"/>
    <n v="0"/>
    <m/>
  </r>
  <r>
    <x v="0"/>
    <x v="0"/>
    <x v="20"/>
    <x v="0"/>
    <x v="6"/>
    <x v="0"/>
    <x v="1"/>
    <x v="13"/>
    <x v="4"/>
    <x v="4"/>
    <n v="142714.81299999999"/>
    <n v="-13172"/>
    <n v="129542.81299999999"/>
    <x v="0"/>
    <n v="129542.81299999999"/>
    <n v="23050.722108000002"/>
    <n v="63290.106723999997"/>
    <m/>
  </r>
  <r>
    <x v="0"/>
    <x v="0"/>
    <x v="20"/>
    <x v="0"/>
    <x v="6"/>
    <x v="0"/>
    <x v="1"/>
    <x v="13"/>
    <x v="5"/>
    <x v="5"/>
    <n v="142714.81299999999"/>
    <n v="-13172"/>
    <n v="129542.81299999999"/>
    <x v="0"/>
    <n v="129542.81299999999"/>
    <n v="23050.722108000002"/>
    <n v="63290.106723999997"/>
    <m/>
  </r>
  <r>
    <x v="0"/>
    <x v="0"/>
    <x v="20"/>
    <x v="0"/>
    <x v="6"/>
    <x v="0"/>
    <x v="1"/>
    <x v="13"/>
    <x v="6"/>
    <x v="6"/>
    <n v="142714.81299999999"/>
    <n v="-13172"/>
    <n v="129542.81299999999"/>
    <x v="0"/>
    <n v="129542.81299999999"/>
    <n v="23050.722108000002"/>
    <n v="63290.106723999997"/>
    <m/>
  </r>
  <r>
    <x v="0"/>
    <x v="0"/>
    <x v="20"/>
    <x v="0"/>
    <x v="6"/>
    <x v="0"/>
    <x v="1"/>
    <x v="13"/>
    <x v="7"/>
    <x v="7"/>
    <n v="10351"/>
    <n v="-708.73"/>
    <n v="9642.27"/>
    <x v="0"/>
    <n v="9642.27"/>
    <n v="2154.7621640000002"/>
    <n v="4806.4391599999999"/>
    <m/>
  </r>
  <r>
    <x v="0"/>
    <x v="0"/>
    <x v="20"/>
    <x v="0"/>
    <x v="6"/>
    <x v="0"/>
    <x v="1"/>
    <x v="13"/>
    <x v="8"/>
    <x v="8"/>
    <n v="102404.129"/>
    <n v="-12467.934184"/>
    <n v="89936.194816000003"/>
    <x v="0"/>
    <n v="89936.194816000003"/>
    <n v="15832.442633000001"/>
    <n v="46398.953104"/>
    <m/>
  </r>
  <r>
    <x v="0"/>
    <x v="0"/>
    <x v="20"/>
    <x v="0"/>
    <x v="6"/>
    <x v="0"/>
    <x v="1"/>
    <x v="13"/>
    <x v="11"/>
    <x v="11"/>
    <n v="29959.684000000001"/>
    <n v="4.6641839999999997"/>
    <n v="29964.348183999999"/>
    <x v="0"/>
    <n v="29964.348183999999"/>
    <n v="5063.5173109999996"/>
    <n v="12084.714459999999"/>
    <m/>
  </r>
  <r>
    <x v="0"/>
    <x v="0"/>
    <x v="20"/>
    <x v="0"/>
    <x v="6"/>
    <x v="0"/>
    <x v="1"/>
    <x v="13"/>
    <x v="14"/>
    <x v="13"/>
    <n v="171377.158"/>
    <n v="-13172"/>
    <n v="158205.158"/>
    <x v="0"/>
    <n v="158205.158"/>
    <n v="33792.950358000002"/>
    <n v="80573.909788000004"/>
    <m/>
  </r>
  <r>
    <x v="0"/>
    <x v="0"/>
    <x v="20"/>
    <x v="0"/>
    <x v="7"/>
    <x v="0"/>
    <x v="1"/>
    <x v="13"/>
    <x v="0"/>
    <x v="0"/>
    <n v="28662.345000000001"/>
    <n v="0"/>
    <n v="28662.345000000001"/>
    <x v="0"/>
    <n v="28662.345000000001"/>
    <n v="12695.517648999999"/>
    <n v="18458.030922999998"/>
    <m/>
  </r>
  <r>
    <x v="0"/>
    <x v="0"/>
    <x v="20"/>
    <x v="0"/>
    <x v="7"/>
    <x v="0"/>
    <x v="1"/>
    <x v="13"/>
    <x v="1"/>
    <x v="1"/>
    <n v="17159.905999999999"/>
    <n v="0"/>
    <n v="17159.905999999999"/>
    <x v="0"/>
    <n v="17159.905999999999"/>
    <n v="9648.6328940000003"/>
    <n v="9724.6768940000002"/>
    <m/>
  </r>
  <r>
    <x v="0"/>
    <x v="0"/>
    <x v="20"/>
    <x v="0"/>
    <x v="7"/>
    <x v="0"/>
    <x v="1"/>
    <x v="13"/>
    <x v="2"/>
    <x v="2"/>
    <n v="11501.23"/>
    <n v="0"/>
    <n v="11501.23"/>
    <x v="0"/>
    <n v="11501.23"/>
    <n v="3046.884755"/>
    <n v="8733.3540290000001"/>
    <m/>
  </r>
  <r>
    <x v="0"/>
    <x v="0"/>
    <x v="20"/>
    <x v="0"/>
    <x v="7"/>
    <x v="0"/>
    <x v="1"/>
    <x v="13"/>
    <x v="16"/>
    <x v="15"/>
    <n v="1.2090000000000001"/>
    <n v="0"/>
    <n v="1.2090000000000001"/>
    <x v="0"/>
    <n v="1.2090000000000001"/>
    <n v="0"/>
    <n v="0"/>
    <m/>
  </r>
  <r>
    <x v="0"/>
    <x v="0"/>
    <x v="20"/>
    <x v="0"/>
    <x v="7"/>
    <x v="0"/>
    <x v="1"/>
    <x v="13"/>
    <x v="4"/>
    <x v="4"/>
    <n v="142714.81299999999"/>
    <n v="-13172"/>
    <n v="129542.81299999999"/>
    <x v="0"/>
    <n v="129542.81299999999"/>
    <n v="31133.350457"/>
    <n v="63866.325832000002"/>
    <m/>
  </r>
  <r>
    <x v="0"/>
    <x v="0"/>
    <x v="20"/>
    <x v="0"/>
    <x v="7"/>
    <x v="0"/>
    <x v="1"/>
    <x v="13"/>
    <x v="5"/>
    <x v="5"/>
    <n v="142714.81299999999"/>
    <n v="-13172"/>
    <n v="129542.81299999999"/>
    <x v="0"/>
    <n v="129542.81299999999"/>
    <n v="31133.350457"/>
    <n v="63866.325832000002"/>
    <m/>
  </r>
  <r>
    <x v="0"/>
    <x v="0"/>
    <x v="20"/>
    <x v="0"/>
    <x v="7"/>
    <x v="0"/>
    <x v="1"/>
    <x v="13"/>
    <x v="6"/>
    <x v="6"/>
    <n v="142714.81299999999"/>
    <n v="-13172"/>
    <n v="129542.81299999999"/>
    <x v="0"/>
    <n v="129542.81299999999"/>
    <n v="31133.350457"/>
    <n v="63866.325832000002"/>
    <m/>
  </r>
  <r>
    <x v="0"/>
    <x v="0"/>
    <x v="20"/>
    <x v="0"/>
    <x v="7"/>
    <x v="0"/>
    <x v="1"/>
    <x v="13"/>
    <x v="7"/>
    <x v="7"/>
    <n v="10351"/>
    <n v="-708.73"/>
    <n v="9642.27"/>
    <x v="0"/>
    <n v="9642.27"/>
    <n v="2737.0250660000002"/>
    <n v="4949.1347599999999"/>
    <m/>
  </r>
  <r>
    <x v="0"/>
    <x v="0"/>
    <x v="20"/>
    <x v="0"/>
    <x v="7"/>
    <x v="0"/>
    <x v="1"/>
    <x v="13"/>
    <x v="8"/>
    <x v="8"/>
    <n v="102404.129"/>
    <n v="-12467.934184"/>
    <n v="89936.194816000003"/>
    <x v="0"/>
    <n v="89936.194816000003"/>
    <n v="21506.619922999998"/>
    <n v="46719.098462000002"/>
    <m/>
  </r>
  <r>
    <x v="0"/>
    <x v="0"/>
    <x v="20"/>
    <x v="0"/>
    <x v="7"/>
    <x v="0"/>
    <x v="1"/>
    <x v="13"/>
    <x v="11"/>
    <x v="11"/>
    <n v="29959.684000000001"/>
    <n v="4.6641839999999997"/>
    <n v="29964.348183999999"/>
    <x v="0"/>
    <n v="29964.348183999999"/>
    <n v="6889.7054680000001"/>
    <n v="12198.09261"/>
    <m/>
  </r>
  <r>
    <x v="0"/>
    <x v="0"/>
    <x v="20"/>
    <x v="0"/>
    <x v="7"/>
    <x v="0"/>
    <x v="1"/>
    <x v="13"/>
    <x v="14"/>
    <x v="13"/>
    <n v="171377.158"/>
    <n v="-13172"/>
    <n v="158205.158"/>
    <x v="0"/>
    <n v="158205.158"/>
    <n v="43828.868106000002"/>
    <n v="82324.356755000001"/>
    <m/>
  </r>
  <r>
    <x v="0"/>
    <x v="0"/>
    <x v="21"/>
    <x v="0"/>
    <x v="0"/>
    <x v="0"/>
    <x v="1"/>
    <x v="0"/>
    <x v="0"/>
    <x v="0"/>
    <n v="11868.43"/>
    <n v="0"/>
    <n v="11868.43"/>
    <x v="0"/>
    <n v="11868.43"/>
    <n v="468.88413000000003"/>
    <n v="507.91313000000002"/>
    <m/>
  </r>
  <r>
    <x v="0"/>
    <x v="0"/>
    <x v="21"/>
    <x v="0"/>
    <x v="0"/>
    <x v="0"/>
    <x v="1"/>
    <x v="0"/>
    <x v="1"/>
    <x v="1"/>
    <n v="10108.23"/>
    <n v="0"/>
    <n v="10108.23"/>
    <x v="0"/>
    <n v="10108.23"/>
    <n v="459.57085999999998"/>
    <n v="498.59985999999998"/>
    <m/>
  </r>
  <r>
    <x v="0"/>
    <x v="0"/>
    <x v="21"/>
    <x v="0"/>
    <x v="0"/>
    <x v="0"/>
    <x v="1"/>
    <x v="0"/>
    <x v="2"/>
    <x v="2"/>
    <n v="1710"/>
    <n v="0"/>
    <n v="1710"/>
    <x v="0"/>
    <n v="1710"/>
    <n v="9.3132699999999993"/>
    <n v="9.3132699999999993"/>
    <m/>
  </r>
  <r>
    <x v="0"/>
    <x v="0"/>
    <x v="21"/>
    <x v="0"/>
    <x v="0"/>
    <x v="0"/>
    <x v="1"/>
    <x v="0"/>
    <x v="16"/>
    <x v="15"/>
    <n v="0.2"/>
    <n v="0"/>
    <n v="0.2"/>
    <x v="0"/>
    <n v="0.2"/>
    <n v="0"/>
    <n v="0"/>
    <m/>
  </r>
  <r>
    <x v="0"/>
    <x v="0"/>
    <x v="21"/>
    <x v="0"/>
    <x v="0"/>
    <x v="0"/>
    <x v="1"/>
    <x v="0"/>
    <x v="15"/>
    <x v="14"/>
    <n v="50"/>
    <n v="0"/>
    <n v="50"/>
    <x v="0"/>
    <n v="50"/>
    <n v="0"/>
    <n v="0"/>
    <m/>
  </r>
  <r>
    <x v="0"/>
    <x v="0"/>
    <x v="21"/>
    <x v="0"/>
    <x v="0"/>
    <x v="0"/>
    <x v="1"/>
    <x v="0"/>
    <x v="4"/>
    <x v="4"/>
    <n v="24677.62"/>
    <n v="0"/>
    <n v="24677.62"/>
    <x v="0"/>
    <n v="24677.62"/>
    <n v="6.8594239999999997"/>
    <n v="1434.735424"/>
    <m/>
  </r>
  <r>
    <x v="0"/>
    <x v="0"/>
    <x v="21"/>
    <x v="0"/>
    <x v="0"/>
    <x v="0"/>
    <x v="1"/>
    <x v="0"/>
    <x v="5"/>
    <x v="5"/>
    <n v="24677.62"/>
    <n v="0"/>
    <n v="24677.62"/>
    <x v="0"/>
    <n v="24677.62"/>
    <n v="6.8594239999999997"/>
    <n v="1434.735424"/>
    <m/>
  </r>
  <r>
    <x v="0"/>
    <x v="0"/>
    <x v="21"/>
    <x v="0"/>
    <x v="0"/>
    <x v="0"/>
    <x v="1"/>
    <x v="0"/>
    <x v="6"/>
    <x v="6"/>
    <n v="24677.62"/>
    <n v="0"/>
    <n v="24677.62"/>
    <x v="0"/>
    <n v="24677.62"/>
    <n v="6.8594239999999997"/>
    <n v="1434.735424"/>
    <m/>
  </r>
  <r>
    <x v="0"/>
    <x v="0"/>
    <x v="21"/>
    <x v="0"/>
    <x v="0"/>
    <x v="0"/>
    <x v="1"/>
    <x v="0"/>
    <x v="8"/>
    <x v="8"/>
    <n v="14321.22"/>
    <n v="0"/>
    <n v="14321.22"/>
    <x v="0"/>
    <n v="14321.22"/>
    <n v="6.8594239999999997"/>
    <n v="6.8594239999999997"/>
    <m/>
  </r>
  <r>
    <x v="0"/>
    <x v="0"/>
    <x v="21"/>
    <x v="0"/>
    <x v="0"/>
    <x v="0"/>
    <x v="1"/>
    <x v="0"/>
    <x v="11"/>
    <x v="11"/>
    <n v="10356.4"/>
    <n v="0"/>
    <n v="10356.4"/>
    <x v="0"/>
    <n v="10356.4"/>
    <n v="0"/>
    <n v="1427.876"/>
    <m/>
  </r>
  <r>
    <x v="0"/>
    <x v="0"/>
    <x v="21"/>
    <x v="0"/>
    <x v="0"/>
    <x v="0"/>
    <x v="1"/>
    <x v="0"/>
    <x v="14"/>
    <x v="13"/>
    <n v="36546.050000000003"/>
    <n v="0"/>
    <n v="36546.050000000003"/>
    <x v="0"/>
    <n v="36546.050000000003"/>
    <n v="475.74355400000002"/>
    <n v="1942.6485540000001"/>
    <m/>
  </r>
  <r>
    <x v="0"/>
    <x v="0"/>
    <x v="21"/>
    <x v="0"/>
    <x v="1"/>
    <x v="0"/>
    <x v="1"/>
    <x v="0"/>
    <x v="0"/>
    <x v="0"/>
    <n v="11868.43"/>
    <n v="0"/>
    <n v="11868.43"/>
    <x v="0"/>
    <n v="11868.43"/>
    <n v="1105.043066"/>
    <n v="1145.1893660000001"/>
    <m/>
  </r>
  <r>
    <x v="0"/>
    <x v="0"/>
    <x v="21"/>
    <x v="0"/>
    <x v="1"/>
    <x v="0"/>
    <x v="1"/>
    <x v="0"/>
    <x v="1"/>
    <x v="1"/>
    <n v="10108.23"/>
    <n v="0"/>
    <n v="10108.23"/>
    <x v="0"/>
    <n v="10108.23"/>
    <n v="1083.103967"/>
    <n v="1123.2502669999999"/>
    <m/>
  </r>
  <r>
    <x v="0"/>
    <x v="0"/>
    <x v="21"/>
    <x v="0"/>
    <x v="1"/>
    <x v="0"/>
    <x v="1"/>
    <x v="0"/>
    <x v="2"/>
    <x v="2"/>
    <n v="1710"/>
    <n v="0"/>
    <n v="1710"/>
    <x v="0"/>
    <n v="1710"/>
    <n v="21.939098999999999"/>
    <n v="21.939098999999999"/>
    <m/>
  </r>
  <r>
    <x v="0"/>
    <x v="0"/>
    <x v="21"/>
    <x v="0"/>
    <x v="1"/>
    <x v="0"/>
    <x v="1"/>
    <x v="0"/>
    <x v="16"/>
    <x v="15"/>
    <n v="0.2"/>
    <n v="0"/>
    <n v="0.2"/>
    <x v="0"/>
    <n v="0.2"/>
    <n v="0"/>
    <n v="0"/>
    <m/>
  </r>
  <r>
    <x v="0"/>
    <x v="0"/>
    <x v="21"/>
    <x v="0"/>
    <x v="1"/>
    <x v="0"/>
    <x v="1"/>
    <x v="0"/>
    <x v="15"/>
    <x v="14"/>
    <n v="50"/>
    <n v="0"/>
    <n v="50"/>
    <x v="0"/>
    <n v="50"/>
    <n v="0"/>
    <n v="0"/>
    <m/>
  </r>
  <r>
    <x v="0"/>
    <x v="0"/>
    <x v="21"/>
    <x v="0"/>
    <x v="1"/>
    <x v="0"/>
    <x v="1"/>
    <x v="0"/>
    <x v="4"/>
    <x v="4"/>
    <n v="24677.62"/>
    <n v="0"/>
    <n v="24677.62"/>
    <x v="0"/>
    <n v="24677.62"/>
    <n v="27.358483"/>
    <n v="6439.7177570000003"/>
    <m/>
  </r>
  <r>
    <x v="0"/>
    <x v="0"/>
    <x v="21"/>
    <x v="0"/>
    <x v="1"/>
    <x v="0"/>
    <x v="1"/>
    <x v="0"/>
    <x v="5"/>
    <x v="5"/>
    <n v="24677.62"/>
    <n v="0"/>
    <n v="24677.62"/>
    <x v="0"/>
    <n v="24677.62"/>
    <n v="27.358483"/>
    <n v="6439.7177570000003"/>
    <m/>
  </r>
  <r>
    <x v="0"/>
    <x v="0"/>
    <x v="21"/>
    <x v="0"/>
    <x v="1"/>
    <x v="0"/>
    <x v="1"/>
    <x v="0"/>
    <x v="6"/>
    <x v="6"/>
    <n v="24677.62"/>
    <n v="0"/>
    <n v="24677.62"/>
    <x v="0"/>
    <n v="24677.62"/>
    <n v="27.358483"/>
    <n v="6439.7177570000003"/>
    <m/>
  </r>
  <r>
    <x v="0"/>
    <x v="0"/>
    <x v="21"/>
    <x v="0"/>
    <x v="1"/>
    <x v="0"/>
    <x v="1"/>
    <x v="0"/>
    <x v="8"/>
    <x v="8"/>
    <n v="14321.22"/>
    <n v="565"/>
    <n v="13756.22"/>
    <x v="0"/>
    <n v="13756.22"/>
    <n v="14.519316999999999"/>
    <n v="3617.320757"/>
    <m/>
  </r>
  <r>
    <x v="0"/>
    <x v="0"/>
    <x v="21"/>
    <x v="0"/>
    <x v="1"/>
    <x v="0"/>
    <x v="1"/>
    <x v="0"/>
    <x v="11"/>
    <x v="11"/>
    <n v="10356.4"/>
    <n v="565"/>
    <n v="10921.4"/>
    <x v="0"/>
    <n v="10921.4"/>
    <n v="12.839166000000001"/>
    <n v="2822.3969999999999"/>
    <m/>
  </r>
  <r>
    <x v="0"/>
    <x v="0"/>
    <x v="21"/>
    <x v="0"/>
    <x v="1"/>
    <x v="0"/>
    <x v="1"/>
    <x v="0"/>
    <x v="14"/>
    <x v="13"/>
    <n v="36546.050000000003"/>
    <n v="0"/>
    <n v="36546.050000000003"/>
    <x v="0"/>
    <n v="36546.050000000003"/>
    <n v="1132.4015489999999"/>
    <n v="7584.907123"/>
    <m/>
  </r>
  <r>
    <x v="0"/>
    <x v="0"/>
    <x v="21"/>
    <x v="0"/>
    <x v="2"/>
    <x v="1"/>
    <x v="1"/>
    <x v="0"/>
    <x v="0"/>
    <x v="0"/>
    <n v="11868.43"/>
    <n v="0"/>
    <n v="11868.43"/>
    <x v="0"/>
    <n v="11868.43"/>
    <n v="1719.247985"/>
    <n v="1758.813085"/>
    <m/>
  </r>
  <r>
    <x v="0"/>
    <x v="0"/>
    <x v="21"/>
    <x v="0"/>
    <x v="2"/>
    <x v="1"/>
    <x v="1"/>
    <x v="0"/>
    <x v="1"/>
    <x v="1"/>
    <n v="10108.23"/>
    <n v="0"/>
    <n v="10108.23"/>
    <x v="0"/>
    <n v="10108.23"/>
    <n v="1687.001021"/>
    <n v="1726.5661210000001"/>
    <m/>
  </r>
  <r>
    <x v="0"/>
    <x v="0"/>
    <x v="21"/>
    <x v="0"/>
    <x v="2"/>
    <x v="1"/>
    <x v="1"/>
    <x v="0"/>
    <x v="2"/>
    <x v="2"/>
    <n v="1710"/>
    <n v="0"/>
    <n v="1710"/>
    <x v="0"/>
    <n v="1710"/>
    <n v="32.246963999999998"/>
    <n v="32.246963999999998"/>
    <m/>
  </r>
  <r>
    <x v="0"/>
    <x v="0"/>
    <x v="21"/>
    <x v="0"/>
    <x v="2"/>
    <x v="1"/>
    <x v="1"/>
    <x v="0"/>
    <x v="16"/>
    <x v="15"/>
    <n v="0.2"/>
    <n v="0"/>
    <n v="0.2"/>
    <x v="0"/>
    <n v="0.2"/>
    <n v="0"/>
    <n v="0"/>
    <m/>
  </r>
  <r>
    <x v="0"/>
    <x v="0"/>
    <x v="21"/>
    <x v="0"/>
    <x v="2"/>
    <x v="1"/>
    <x v="1"/>
    <x v="0"/>
    <x v="15"/>
    <x v="14"/>
    <n v="50"/>
    <n v="0"/>
    <n v="50"/>
    <x v="0"/>
    <n v="50"/>
    <n v="0"/>
    <n v="0"/>
    <m/>
  </r>
  <r>
    <x v="0"/>
    <x v="0"/>
    <x v="21"/>
    <x v="0"/>
    <x v="2"/>
    <x v="1"/>
    <x v="1"/>
    <x v="0"/>
    <x v="4"/>
    <x v="4"/>
    <n v="24677.62"/>
    <n v="0"/>
    <n v="24677.62"/>
    <x v="0"/>
    <n v="24677.62"/>
    <n v="468.77505400000001"/>
    <n v="9841.7835309999991"/>
    <m/>
  </r>
  <r>
    <x v="0"/>
    <x v="0"/>
    <x v="21"/>
    <x v="0"/>
    <x v="2"/>
    <x v="1"/>
    <x v="1"/>
    <x v="0"/>
    <x v="5"/>
    <x v="5"/>
    <n v="24677.62"/>
    <n v="0"/>
    <n v="24677.62"/>
    <x v="0"/>
    <n v="24677.62"/>
    <n v="468.77505400000001"/>
    <n v="9841.7835309999991"/>
    <m/>
  </r>
  <r>
    <x v="0"/>
    <x v="0"/>
    <x v="21"/>
    <x v="0"/>
    <x v="2"/>
    <x v="1"/>
    <x v="1"/>
    <x v="0"/>
    <x v="6"/>
    <x v="6"/>
    <n v="24677.62"/>
    <n v="0"/>
    <n v="24677.62"/>
    <x v="0"/>
    <n v="24677.62"/>
    <n v="468.77505400000001"/>
    <n v="9841.7835309999991"/>
    <m/>
  </r>
  <r>
    <x v="0"/>
    <x v="0"/>
    <x v="21"/>
    <x v="0"/>
    <x v="2"/>
    <x v="1"/>
    <x v="1"/>
    <x v="0"/>
    <x v="8"/>
    <x v="8"/>
    <n v="14321.22"/>
    <n v="-565"/>
    <n v="13756.22"/>
    <x v="0"/>
    <n v="13756.22"/>
    <n v="232.608721"/>
    <n v="5893.231331"/>
    <m/>
  </r>
  <r>
    <x v="0"/>
    <x v="0"/>
    <x v="21"/>
    <x v="0"/>
    <x v="2"/>
    <x v="1"/>
    <x v="1"/>
    <x v="0"/>
    <x v="11"/>
    <x v="11"/>
    <n v="10356.4"/>
    <n v="565"/>
    <n v="10921.4"/>
    <x v="0"/>
    <n v="10921.4"/>
    <n v="236.16633300000001"/>
    <n v="3948.5522000000001"/>
    <m/>
  </r>
  <r>
    <x v="0"/>
    <x v="0"/>
    <x v="21"/>
    <x v="0"/>
    <x v="2"/>
    <x v="1"/>
    <x v="1"/>
    <x v="0"/>
    <x v="14"/>
    <x v="13"/>
    <n v="36546.050000000003"/>
    <n v="0"/>
    <n v="36546.050000000003"/>
    <x v="0"/>
    <n v="36546.050000000003"/>
    <n v="2188.0230390000002"/>
    <n v="11600.596616000001"/>
    <m/>
  </r>
  <r>
    <x v="0"/>
    <x v="0"/>
    <x v="21"/>
    <x v="0"/>
    <x v="3"/>
    <x v="0"/>
    <x v="1"/>
    <x v="0"/>
    <x v="0"/>
    <x v="0"/>
    <n v="11868.43"/>
    <n v="0"/>
    <n v="11868.43"/>
    <x v="0"/>
    <n v="11868.43"/>
    <n v="2603.6364349999999"/>
    <n v="3014.2170679999999"/>
    <m/>
  </r>
  <r>
    <x v="0"/>
    <x v="0"/>
    <x v="21"/>
    <x v="0"/>
    <x v="3"/>
    <x v="0"/>
    <x v="1"/>
    <x v="0"/>
    <x v="1"/>
    <x v="1"/>
    <n v="10108.23"/>
    <n v="0"/>
    <n v="10108.23"/>
    <x v="0"/>
    <n v="10108.23"/>
    <n v="2561.7539780000002"/>
    <n v="2607.1001780000001"/>
    <m/>
  </r>
  <r>
    <x v="0"/>
    <x v="0"/>
    <x v="21"/>
    <x v="0"/>
    <x v="3"/>
    <x v="0"/>
    <x v="1"/>
    <x v="0"/>
    <x v="2"/>
    <x v="2"/>
    <n v="1710"/>
    <n v="0"/>
    <n v="1710"/>
    <x v="0"/>
    <n v="1710"/>
    <n v="41.882457000000002"/>
    <n v="407.11689000000001"/>
    <m/>
  </r>
  <r>
    <x v="0"/>
    <x v="0"/>
    <x v="21"/>
    <x v="0"/>
    <x v="3"/>
    <x v="0"/>
    <x v="1"/>
    <x v="0"/>
    <x v="16"/>
    <x v="15"/>
    <n v="0.2"/>
    <n v="0"/>
    <n v="0.2"/>
    <x v="0"/>
    <n v="0.2"/>
    <n v="0"/>
    <n v="0"/>
    <m/>
  </r>
  <r>
    <x v="0"/>
    <x v="0"/>
    <x v="21"/>
    <x v="0"/>
    <x v="3"/>
    <x v="0"/>
    <x v="1"/>
    <x v="0"/>
    <x v="15"/>
    <x v="14"/>
    <n v="50"/>
    <n v="0"/>
    <n v="50"/>
    <x v="0"/>
    <n v="50"/>
    <n v="0"/>
    <n v="0"/>
    <m/>
  </r>
  <r>
    <x v="0"/>
    <x v="0"/>
    <x v="21"/>
    <x v="0"/>
    <x v="3"/>
    <x v="0"/>
    <x v="1"/>
    <x v="0"/>
    <x v="4"/>
    <x v="4"/>
    <n v="24677.62"/>
    <n v="-164"/>
    <n v="24513.62"/>
    <x v="0"/>
    <n v="24513.62"/>
    <n v="1535.735463"/>
    <n v="11446.191535"/>
    <m/>
  </r>
  <r>
    <x v="0"/>
    <x v="0"/>
    <x v="21"/>
    <x v="0"/>
    <x v="3"/>
    <x v="0"/>
    <x v="1"/>
    <x v="0"/>
    <x v="5"/>
    <x v="5"/>
    <n v="24677.62"/>
    <n v="-164"/>
    <n v="24513.62"/>
    <x v="0"/>
    <n v="24513.62"/>
    <n v="1535.735463"/>
    <n v="11446.191535"/>
    <m/>
  </r>
  <r>
    <x v="0"/>
    <x v="0"/>
    <x v="21"/>
    <x v="0"/>
    <x v="3"/>
    <x v="0"/>
    <x v="1"/>
    <x v="0"/>
    <x v="6"/>
    <x v="6"/>
    <n v="24677.62"/>
    <n v="-164"/>
    <n v="24513.62"/>
    <x v="0"/>
    <n v="24513.62"/>
    <n v="1535.735463"/>
    <n v="11446.191535"/>
    <m/>
  </r>
  <r>
    <x v="0"/>
    <x v="0"/>
    <x v="21"/>
    <x v="0"/>
    <x v="3"/>
    <x v="0"/>
    <x v="1"/>
    <x v="0"/>
    <x v="8"/>
    <x v="8"/>
    <n v="14321.22"/>
    <n v="-565"/>
    <n v="13756.22"/>
    <x v="0"/>
    <n v="13756.22"/>
    <n v="906.85622999999998"/>
    <n v="6841.8926709999996"/>
    <m/>
  </r>
  <r>
    <x v="0"/>
    <x v="0"/>
    <x v="21"/>
    <x v="0"/>
    <x v="3"/>
    <x v="0"/>
    <x v="1"/>
    <x v="0"/>
    <x v="11"/>
    <x v="11"/>
    <n v="10356.4"/>
    <n v="401"/>
    <n v="10757.4"/>
    <x v="0"/>
    <n v="10757.4"/>
    <n v="628.879233"/>
    <n v="4604.2988640000003"/>
    <m/>
  </r>
  <r>
    <x v="0"/>
    <x v="0"/>
    <x v="21"/>
    <x v="0"/>
    <x v="3"/>
    <x v="0"/>
    <x v="1"/>
    <x v="0"/>
    <x v="14"/>
    <x v="13"/>
    <n v="36546.050000000003"/>
    <n v="-164"/>
    <n v="36382.050000000003"/>
    <x v="0"/>
    <n v="36382.050000000003"/>
    <n v="4139.3718980000003"/>
    <n v="14460.408603"/>
    <m/>
  </r>
  <r>
    <x v="0"/>
    <x v="0"/>
    <x v="21"/>
    <x v="0"/>
    <x v="4"/>
    <x v="0"/>
    <x v="1"/>
    <x v="0"/>
    <x v="0"/>
    <x v="0"/>
    <n v="11868.43"/>
    <n v="0"/>
    <n v="11868.43"/>
    <x v="0"/>
    <n v="11868.43"/>
    <n v="3511.187966"/>
    <n v="3692.8342560000001"/>
    <m/>
  </r>
  <r>
    <x v="0"/>
    <x v="0"/>
    <x v="21"/>
    <x v="0"/>
    <x v="4"/>
    <x v="0"/>
    <x v="1"/>
    <x v="0"/>
    <x v="1"/>
    <x v="1"/>
    <n v="10108.23"/>
    <n v="0"/>
    <n v="10108.23"/>
    <x v="0"/>
    <n v="10108.23"/>
    <n v="3224.4291600000001"/>
    <n v="3268.0957600000002"/>
    <m/>
  </r>
  <r>
    <x v="0"/>
    <x v="0"/>
    <x v="21"/>
    <x v="0"/>
    <x v="4"/>
    <x v="0"/>
    <x v="1"/>
    <x v="0"/>
    <x v="2"/>
    <x v="2"/>
    <n v="1710"/>
    <n v="0"/>
    <n v="1710"/>
    <x v="0"/>
    <n v="1710"/>
    <n v="281.01804700000002"/>
    <n v="418.99773699999997"/>
    <m/>
  </r>
  <r>
    <x v="0"/>
    <x v="0"/>
    <x v="21"/>
    <x v="0"/>
    <x v="4"/>
    <x v="0"/>
    <x v="1"/>
    <x v="0"/>
    <x v="16"/>
    <x v="15"/>
    <n v="0.2"/>
    <n v="0"/>
    <n v="0.2"/>
    <x v="0"/>
    <n v="0.2"/>
    <n v="0"/>
    <n v="0"/>
    <m/>
  </r>
  <r>
    <x v="0"/>
    <x v="0"/>
    <x v="21"/>
    <x v="0"/>
    <x v="4"/>
    <x v="0"/>
    <x v="1"/>
    <x v="0"/>
    <x v="15"/>
    <x v="14"/>
    <n v="50"/>
    <n v="0"/>
    <n v="50"/>
    <x v="0"/>
    <n v="50"/>
    <n v="5.7407589999999997"/>
    <n v="5.7407589999999997"/>
    <m/>
  </r>
  <r>
    <x v="0"/>
    <x v="0"/>
    <x v="21"/>
    <x v="0"/>
    <x v="4"/>
    <x v="0"/>
    <x v="1"/>
    <x v="0"/>
    <x v="4"/>
    <x v="4"/>
    <n v="24677.62"/>
    <n v="-164"/>
    <n v="24513.62"/>
    <x v="0"/>
    <n v="24513.62"/>
    <n v="3047.7327869999999"/>
    <n v="13595.363708000001"/>
    <m/>
  </r>
  <r>
    <x v="0"/>
    <x v="0"/>
    <x v="21"/>
    <x v="0"/>
    <x v="4"/>
    <x v="0"/>
    <x v="1"/>
    <x v="0"/>
    <x v="5"/>
    <x v="5"/>
    <n v="24677.62"/>
    <n v="-164"/>
    <n v="24513.62"/>
    <x v="0"/>
    <n v="24513.62"/>
    <n v="3047.7327869999999"/>
    <n v="13595.363708000001"/>
    <m/>
  </r>
  <r>
    <x v="0"/>
    <x v="0"/>
    <x v="21"/>
    <x v="0"/>
    <x v="4"/>
    <x v="0"/>
    <x v="1"/>
    <x v="0"/>
    <x v="6"/>
    <x v="6"/>
    <n v="24677.62"/>
    <n v="-164"/>
    <n v="24513.62"/>
    <x v="0"/>
    <n v="24513.62"/>
    <n v="3047.7327869999999"/>
    <n v="13595.363708000001"/>
    <m/>
  </r>
  <r>
    <x v="0"/>
    <x v="0"/>
    <x v="21"/>
    <x v="0"/>
    <x v="4"/>
    <x v="0"/>
    <x v="1"/>
    <x v="0"/>
    <x v="8"/>
    <x v="8"/>
    <n v="14321.22"/>
    <n v="-565"/>
    <n v="13756.22"/>
    <x v="0"/>
    <n v="13756.22"/>
    <n v="1872.6410350000001"/>
    <n v="7584.8170680000003"/>
    <m/>
  </r>
  <r>
    <x v="0"/>
    <x v="0"/>
    <x v="21"/>
    <x v="0"/>
    <x v="4"/>
    <x v="0"/>
    <x v="1"/>
    <x v="0"/>
    <x v="11"/>
    <x v="11"/>
    <n v="10356.4"/>
    <n v="401"/>
    <n v="10757.4"/>
    <x v="0"/>
    <n v="10757.4"/>
    <n v="1175.091752"/>
    <n v="6010.5466399999996"/>
    <m/>
  </r>
  <r>
    <x v="0"/>
    <x v="0"/>
    <x v="21"/>
    <x v="0"/>
    <x v="4"/>
    <x v="0"/>
    <x v="1"/>
    <x v="0"/>
    <x v="14"/>
    <x v="13"/>
    <n v="36546.050000000003"/>
    <n v="-164"/>
    <n v="36382.050000000003"/>
    <x v="0"/>
    <n v="36382.050000000003"/>
    <n v="6558.9207530000003"/>
    <n v="17288.197963999999"/>
    <m/>
  </r>
  <r>
    <x v="0"/>
    <x v="0"/>
    <x v="21"/>
    <x v="0"/>
    <x v="5"/>
    <x v="2"/>
    <x v="1"/>
    <x v="0"/>
    <x v="0"/>
    <x v="0"/>
    <n v="11868.43"/>
    <n v="0"/>
    <n v="11868.43"/>
    <x v="0"/>
    <n v="11868.43"/>
    <n v="4887.1350590000002"/>
    <n v="5060.1490889999995"/>
    <m/>
  </r>
  <r>
    <x v="0"/>
    <x v="0"/>
    <x v="21"/>
    <x v="0"/>
    <x v="5"/>
    <x v="2"/>
    <x v="1"/>
    <x v="0"/>
    <x v="1"/>
    <x v="1"/>
    <n v="10108.23"/>
    <n v="0"/>
    <n v="10108.23"/>
    <x v="0"/>
    <n v="10108.23"/>
    <n v="4576.4818089999999"/>
    <n v="4618.1009089999998"/>
    <m/>
  </r>
  <r>
    <x v="0"/>
    <x v="0"/>
    <x v="21"/>
    <x v="0"/>
    <x v="5"/>
    <x v="2"/>
    <x v="1"/>
    <x v="0"/>
    <x v="2"/>
    <x v="2"/>
    <n v="1710"/>
    <n v="0"/>
    <n v="1710"/>
    <x v="0"/>
    <n v="1710"/>
    <n v="304.91249099999999"/>
    <n v="436.30742099999998"/>
    <m/>
  </r>
  <r>
    <x v="0"/>
    <x v="0"/>
    <x v="21"/>
    <x v="0"/>
    <x v="5"/>
    <x v="2"/>
    <x v="1"/>
    <x v="0"/>
    <x v="16"/>
    <x v="15"/>
    <n v="0.2"/>
    <n v="0"/>
    <n v="0.2"/>
    <x v="0"/>
    <n v="0.2"/>
    <n v="0"/>
    <n v="0"/>
    <m/>
  </r>
  <r>
    <x v="0"/>
    <x v="0"/>
    <x v="21"/>
    <x v="0"/>
    <x v="5"/>
    <x v="2"/>
    <x v="1"/>
    <x v="0"/>
    <x v="15"/>
    <x v="14"/>
    <n v="50"/>
    <n v="0"/>
    <n v="50"/>
    <x v="0"/>
    <n v="50"/>
    <n v="5.7407589999999997"/>
    <n v="5.7407589999999997"/>
    <m/>
  </r>
  <r>
    <x v="0"/>
    <x v="0"/>
    <x v="21"/>
    <x v="0"/>
    <x v="5"/>
    <x v="2"/>
    <x v="1"/>
    <x v="0"/>
    <x v="4"/>
    <x v="4"/>
    <n v="24677.62"/>
    <n v="-164"/>
    <n v="24513.62"/>
    <x v="0"/>
    <n v="24513.62"/>
    <n v="4856.5012839999999"/>
    <n v="15162.908727"/>
    <m/>
  </r>
  <r>
    <x v="0"/>
    <x v="0"/>
    <x v="21"/>
    <x v="0"/>
    <x v="5"/>
    <x v="2"/>
    <x v="1"/>
    <x v="0"/>
    <x v="5"/>
    <x v="5"/>
    <n v="24677.62"/>
    <n v="-164"/>
    <n v="24513.62"/>
    <x v="0"/>
    <n v="24513.62"/>
    <n v="4856.5012839999999"/>
    <n v="15162.908727"/>
    <m/>
  </r>
  <r>
    <x v="0"/>
    <x v="0"/>
    <x v="21"/>
    <x v="0"/>
    <x v="5"/>
    <x v="2"/>
    <x v="1"/>
    <x v="0"/>
    <x v="6"/>
    <x v="6"/>
    <n v="24677.62"/>
    <n v="-164"/>
    <n v="24513.62"/>
    <x v="0"/>
    <n v="24513.62"/>
    <n v="4856.5012839999999"/>
    <n v="15162.908727"/>
    <m/>
  </r>
  <r>
    <x v="0"/>
    <x v="0"/>
    <x v="21"/>
    <x v="0"/>
    <x v="5"/>
    <x v="2"/>
    <x v="1"/>
    <x v="0"/>
    <x v="8"/>
    <x v="8"/>
    <n v="14321.22"/>
    <n v="-565"/>
    <n v="13756.22"/>
    <x v="0"/>
    <n v="13756.22"/>
    <n v="3084.4160120000001"/>
    <n v="8632.3808389999995"/>
    <m/>
  </r>
  <r>
    <x v="0"/>
    <x v="0"/>
    <x v="21"/>
    <x v="0"/>
    <x v="5"/>
    <x v="2"/>
    <x v="1"/>
    <x v="0"/>
    <x v="11"/>
    <x v="11"/>
    <n v="10356.4"/>
    <n v="401"/>
    <n v="10757.4"/>
    <x v="0"/>
    <n v="10757.4"/>
    <n v="1772.085272"/>
    <n v="6530.5278879999996"/>
    <m/>
  </r>
  <r>
    <x v="0"/>
    <x v="0"/>
    <x v="21"/>
    <x v="0"/>
    <x v="5"/>
    <x v="2"/>
    <x v="1"/>
    <x v="0"/>
    <x v="14"/>
    <x v="13"/>
    <n v="36546.050000000003"/>
    <n v="-164"/>
    <n v="36382.050000000003"/>
    <x v="0"/>
    <n v="36382.050000000003"/>
    <n v="9743.6363430000001"/>
    <n v="20223.057816"/>
    <m/>
  </r>
  <r>
    <x v="0"/>
    <x v="0"/>
    <x v="21"/>
    <x v="0"/>
    <x v="6"/>
    <x v="0"/>
    <x v="1"/>
    <x v="0"/>
    <x v="0"/>
    <x v="0"/>
    <n v="11868.43"/>
    <n v="0"/>
    <n v="11868.43"/>
    <x v="0"/>
    <n v="11868.43"/>
    <n v="5598.35959"/>
    <n v="5933.8411910000004"/>
    <m/>
  </r>
  <r>
    <x v="0"/>
    <x v="0"/>
    <x v="21"/>
    <x v="0"/>
    <x v="6"/>
    <x v="0"/>
    <x v="1"/>
    <x v="0"/>
    <x v="1"/>
    <x v="1"/>
    <n v="10108.23"/>
    <n v="0"/>
    <n v="10108.23"/>
    <x v="0"/>
    <n v="10108.23"/>
    <n v="5262.5115340000002"/>
    <n v="5304.5100339999999"/>
    <m/>
  </r>
  <r>
    <x v="0"/>
    <x v="0"/>
    <x v="21"/>
    <x v="0"/>
    <x v="6"/>
    <x v="0"/>
    <x v="1"/>
    <x v="0"/>
    <x v="2"/>
    <x v="2"/>
    <n v="1710"/>
    <n v="0"/>
    <n v="1710"/>
    <x v="0"/>
    <n v="1710"/>
    <n v="330.10729700000002"/>
    <n v="623.59039800000005"/>
    <m/>
  </r>
  <r>
    <x v="0"/>
    <x v="0"/>
    <x v="21"/>
    <x v="0"/>
    <x v="6"/>
    <x v="0"/>
    <x v="1"/>
    <x v="0"/>
    <x v="16"/>
    <x v="15"/>
    <n v="0.2"/>
    <n v="0"/>
    <n v="0.2"/>
    <x v="0"/>
    <n v="0.2"/>
    <n v="0"/>
    <n v="0"/>
    <m/>
  </r>
  <r>
    <x v="0"/>
    <x v="0"/>
    <x v="21"/>
    <x v="0"/>
    <x v="6"/>
    <x v="0"/>
    <x v="1"/>
    <x v="0"/>
    <x v="15"/>
    <x v="14"/>
    <n v="50"/>
    <n v="0"/>
    <n v="50"/>
    <x v="0"/>
    <n v="50"/>
    <n v="5.7407589999999997"/>
    <n v="5.7407589999999997"/>
    <m/>
  </r>
  <r>
    <x v="0"/>
    <x v="0"/>
    <x v="21"/>
    <x v="0"/>
    <x v="6"/>
    <x v="0"/>
    <x v="1"/>
    <x v="0"/>
    <x v="4"/>
    <x v="4"/>
    <n v="24677.62"/>
    <n v="-164"/>
    <n v="24513.62"/>
    <x v="0"/>
    <n v="24513.62"/>
    <n v="7424.831349"/>
    <n v="17561.451938999999"/>
    <m/>
  </r>
  <r>
    <x v="0"/>
    <x v="0"/>
    <x v="21"/>
    <x v="0"/>
    <x v="6"/>
    <x v="0"/>
    <x v="1"/>
    <x v="0"/>
    <x v="5"/>
    <x v="5"/>
    <n v="24677.62"/>
    <n v="-164"/>
    <n v="24513.62"/>
    <x v="0"/>
    <n v="24513.62"/>
    <n v="7424.831349"/>
    <n v="17561.451938999999"/>
    <m/>
  </r>
  <r>
    <x v="0"/>
    <x v="0"/>
    <x v="21"/>
    <x v="0"/>
    <x v="6"/>
    <x v="0"/>
    <x v="1"/>
    <x v="0"/>
    <x v="6"/>
    <x v="6"/>
    <n v="24677.62"/>
    <n v="-164"/>
    <n v="24513.62"/>
    <x v="0"/>
    <n v="24513.62"/>
    <n v="7424.831349"/>
    <n v="17561.451938999999"/>
    <m/>
  </r>
  <r>
    <x v="0"/>
    <x v="0"/>
    <x v="21"/>
    <x v="0"/>
    <x v="6"/>
    <x v="0"/>
    <x v="1"/>
    <x v="0"/>
    <x v="8"/>
    <x v="8"/>
    <n v="14321.22"/>
    <n v="-565"/>
    <n v="13756.22"/>
    <x v="0"/>
    <n v="13756.22"/>
    <n v="4187.1072000000004"/>
    <n v="10129.156741999999"/>
    <m/>
  </r>
  <r>
    <x v="0"/>
    <x v="0"/>
    <x v="21"/>
    <x v="0"/>
    <x v="6"/>
    <x v="0"/>
    <x v="1"/>
    <x v="0"/>
    <x v="11"/>
    <x v="11"/>
    <n v="10356.4"/>
    <n v="401"/>
    <n v="10757.4"/>
    <x v="0"/>
    <n v="10757.4"/>
    <n v="3237.7241490000001"/>
    <n v="7432.2951970000004"/>
    <m/>
  </r>
  <r>
    <x v="0"/>
    <x v="0"/>
    <x v="21"/>
    <x v="0"/>
    <x v="6"/>
    <x v="0"/>
    <x v="1"/>
    <x v="0"/>
    <x v="14"/>
    <x v="13"/>
    <n v="36546.050000000003"/>
    <n v="-164"/>
    <n v="36382.050000000003"/>
    <x v="0"/>
    <n v="36382.050000000003"/>
    <n v="13023.190939"/>
    <n v="23495.293129999998"/>
    <m/>
  </r>
  <r>
    <x v="0"/>
    <x v="0"/>
    <x v="21"/>
    <x v="0"/>
    <x v="7"/>
    <x v="0"/>
    <x v="1"/>
    <x v="0"/>
    <x v="0"/>
    <x v="0"/>
    <n v="11868.43"/>
    <n v="0"/>
    <n v="11868.43"/>
    <x v="0"/>
    <n v="11868.43"/>
    <n v="6320.6284999999998"/>
    <n v="6596.5476310000004"/>
    <m/>
  </r>
  <r>
    <x v="0"/>
    <x v="0"/>
    <x v="21"/>
    <x v="0"/>
    <x v="7"/>
    <x v="0"/>
    <x v="1"/>
    <x v="0"/>
    <x v="1"/>
    <x v="1"/>
    <n v="10108.23"/>
    <n v="0"/>
    <n v="10108.23"/>
    <x v="0"/>
    <n v="10108.23"/>
    <n v="5890.4716120000003"/>
    <n v="5931.2230120000004"/>
    <m/>
  </r>
  <r>
    <x v="0"/>
    <x v="0"/>
    <x v="21"/>
    <x v="0"/>
    <x v="7"/>
    <x v="0"/>
    <x v="1"/>
    <x v="0"/>
    <x v="2"/>
    <x v="2"/>
    <n v="1710"/>
    <n v="0"/>
    <n v="1710"/>
    <x v="0"/>
    <n v="1710"/>
    <n v="424.41612900000001"/>
    <n v="659.46186"/>
    <m/>
  </r>
  <r>
    <x v="0"/>
    <x v="0"/>
    <x v="21"/>
    <x v="0"/>
    <x v="7"/>
    <x v="0"/>
    <x v="1"/>
    <x v="0"/>
    <x v="16"/>
    <x v="15"/>
    <n v="0.2"/>
    <n v="0"/>
    <n v="0.2"/>
    <x v="0"/>
    <n v="0.2"/>
    <n v="0"/>
    <n v="0.122"/>
    <m/>
  </r>
  <r>
    <x v="0"/>
    <x v="0"/>
    <x v="21"/>
    <x v="0"/>
    <x v="7"/>
    <x v="0"/>
    <x v="1"/>
    <x v="0"/>
    <x v="15"/>
    <x v="14"/>
    <n v="50"/>
    <n v="0"/>
    <n v="50"/>
    <x v="0"/>
    <n v="50"/>
    <n v="5.7407589999999997"/>
    <n v="5.7407589999999997"/>
    <m/>
  </r>
  <r>
    <x v="0"/>
    <x v="0"/>
    <x v="21"/>
    <x v="0"/>
    <x v="7"/>
    <x v="0"/>
    <x v="1"/>
    <x v="0"/>
    <x v="4"/>
    <x v="4"/>
    <n v="24677.62"/>
    <n v="-164"/>
    <n v="24513.62"/>
    <x v="0"/>
    <n v="24513.62"/>
    <n v="9205.3789739999993"/>
    <n v="19021.890220000001"/>
    <m/>
  </r>
  <r>
    <x v="0"/>
    <x v="0"/>
    <x v="21"/>
    <x v="0"/>
    <x v="7"/>
    <x v="0"/>
    <x v="1"/>
    <x v="0"/>
    <x v="5"/>
    <x v="5"/>
    <n v="24677.62"/>
    <n v="-164"/>
    <n v="24513.62"/>
    <x v="0"/>
    <n v="24513.62"/>
    <n v="9205.3789739999993"/>
    <n v="19021.890220000001"/>
    <m/>
  </r>
  <r>
    <x v="0"/>
    <x v="0"/>
    <x v="21"/>
    <x v="0"/>
    <x v="7"/>
    <x v="0"/>
    <x v="1"/>
    <x v="0"/>
    <x v="6"/>
    <x v="6"/>
    <n v="24677.62"/>
    <n v="-164"/>
    <n v="24513.62"/>
    <x v="0"/>
    <n v="24513.62"/>
    <n v="9205.3789739999993"/>
    <n v="19021.890220000001"/>
    <m/>
  </r>
  <r>
    <x v="0"/>
    <x v="0"/>
    <x v="21"/>
    <x v="0"/>
    <x v="7"/>
    <x v="0"/>
    <x v="1"/>
    <x v="0"/>
    <x v="8"/>
    <x v="8"/>
    <n v="14321.22"/>
    <n v="-565"/>
    <n v="13756.22"/>
    <x v="0"/>
    <n v="13756.22"/>
    <n v="5293.7629260000003"/>
    <n v="11124.127552"/>
    <m/>
  </r>
  <r>
    <x v="0"/>
    <x v="0"/>
    <x v="21"/>
    <x v="0"/>
    <x v="7"/>
    <x v="0"/>
    <x v="1"/>
    <x v="0"/>
    <x v="11"/>
    <x v="11"/>
    <n v="10356.4"/>
    <n v="401"/>
    <n v="10757.4"/>
    <x v="0"/>
    <n v="10757.4"/>
    <n v="3911.6160479999999"/>
    <n v="7897.7626680000003"/>
    <m/>
  </r>
  <r>
    <x v="0"/>
    <x v="0"/>
    <x v="21"/>
    <x v="0"/>
    <x v="7"/>
    <x v="0"/>
    <x v="1"/>
    <x v="0"/>
    <x v="14"/>
    <x v="13"/>
    <n v="36546.050000000003"/>
    <n v="-164"/>
    <n v="36382.050000000003"/>
    <x v="0"/>
    <n v="36382.050000000003"/>
    <n v="15526.007474"/>
    <n v="25618.437850999999"/>
    <m/>
  </r>
  <r>
    <x v="0"/>
    <x v="0"/>
    <x v="22"/>
    <x v="0"/>
    <x v="0"/>
    <x v="0"/>
    <x v="0"/>
    <x v="0"/>
    <x v="0"/>
    <x v="0"/>
    <n v="3108.42"/>
    <n v="0"/>
    <n v="3108.42"/>
    <x v="0"/>
    <n v="3108.42"/>
    <n v="0"/>
    <n v="0"/>
    <m/>
  </r>
  <r>
    <x v="0"/>
    <x v="0"/>
    <x v="22"/>
    <x v="0"/>
    <x v="0"/>
    <x v="0"/>
    <x v="0"/>
    <x v="0"/>
    <x v="1"/>
    <x v="1"/>
    <n v="855"/>
    <n v="0"/>
    <n v="855"/>
    <x v="0"/>
    <n v="855"/>
    <n v="0"/>
    <n v="0"/>
    <m/>
  </r>
  <r>
    <x v="0"/>
    <x v="0"/>
    <x v="22"/>
    <x v="0"/>
    <x v="0"/>
    <x v="0"/>
    <x v="0"/>
    <x v="0"/>
    <x v="2"/>
    <x v="2"/>
    <n v="1385"/>
    <n v="0"/>
    <n v="1385"/>
    <x v="0"/>
    <n v="1385"/>
    <n v="0"/>
    <n v="0"/>
    <m/>
  </r>
  <r>
    <x v="0"/>
    <x v="0"/>
    <x v="22"/>
    <x v="0"/>
    <x v="0"/>
    <x v="0"/>
    <x v="0"/>
    <x v="0"/>
    <x v="3"/>
    <x v="3"/>
    <n v="868.42"/>
    <n v="0"/>
    <n v="868.42"/>
    <x v="0"/>
    <n v="868.42"/>
    <n v="0"/>
    <n v="0"/>
    <m/>
  </r>
  <r>
    <x v="0"/>
    <x v="0"/>
    <x v="22"/>
    <x v="0"/>
    <x v="0"/>
    <x v="0"/>
    <x v="0"/>
    <x v="0"/>
    <x v="4"/>
    <x v="4"/>
    <n v="39695.065999999999"/>
    <n v="0"/>
    <n v="39695.065999999999"/>
    <x v="0"/>
    <n v="39695.065999999999"/>
    <n v="0"/>
    <n v="12.977499999999999"/>
    <m/>
  </r>
  <r>
    <x v="0"/>
    <x v="0"/>
    <x v="22"/>
    <x v="0"/>
    <x v="0"/>
    <x v="0"/>
    <x v="0"/>
    <x v="0"/>
    <x v="5"/>
    <x v="5"/>
    <n v="13317.275"/>
    <n v="0"/>
    <n v="13317.275"/>
    <x v="0"/>
    <n v="13317.275"/>
    <n v="0"/>
    <n v="12.977499999999999"/>
    <m/>
  </r>
  <r>
    <x v="0"/>
    <x v="0"/>
    <x v="22"/>
    <x v="0"/>
    <x v="0"/>
    <x v="0"/>
    <x v="0"/>
    <x v="0"/>
    <x v="6"/>
    <x v="6"/>
    <n v="13317.275"/>
    <n v="0"/>
    <n v="13317.275"/>
    <x v="0"/>
    <n v="13317.275"/>
    <n v="0"/>
    <n v="12.977499999999999"/>
    <m/>
  </r>
  <r>
    <x v="0"/>
    <x v="0"/>
    <x v="22"/>
    <x v="0"/>
    <x v="0"/>
    <x v="0"/>
    <x v="0"/>
    <x v="0"/>
    <x v="7"/>
    <x v="7"/>
    <n v="5457.5590000000002"/>
    <n v="0"/>
    <n v="5457.5590000000002"/>
    <x v="0"/>
    <n v="5457.5590000000002"/>
    <n v="0"/>
    <n v="0"/>
    <m/>
  </r>
  <r>
    <x v="0"/>
    <x v="0"/>
    <x v="22"/>
    <x v="0"/>
    <x v="0"/>
    <x v="0"/>
    <x v="0"/>
    <x v="0"/>
    <x v="8"/>
    <x v="8"/>
    <n v="2254.8739999999998"/>
    <n v="0"/>
    <n v="2254.8739999999998"/>
    <x v="0"/>
    <n v="2254.8739999999998"/>
    <n v="0"/>
    <n v="0"/>
    <m/>
  </r>
  <r>
    <x v="0"/>
    <x v="0"/>
    <x v="22"/>
    <x v="0"/>
    <x v="0"/>
    <x v="0"/>
    <x v="0"/>
    <x v="0"/>
    <x v="9"/>
    <x v="9"/>
    <n v="1766.6780000000001"/>
    <n v="0"/>
    <n v="1766.6780000000001"/>
    <x v="0"/>
    <n v="1766.6780000000001"/>
    <n v="0"/>
    <n v="0"/>
    <m/>
  </r>
  <r>
    <x v="0"/>
    <x v="0"/>
    <x v="22"/>
    <x v="0"/>
    <x v="0"/>
    <x v="0"/>
    <x v="0"/>
    <x v="0"/>
    <x v="10"/>
    <x v="10"/>
    <n v="1203.3389999999999"/>
    <n v="0"/>
    <n v="1203.3389999999999"/>
    <x v="0"/>
    <n v="1203.3389999999999"/>
    <n v="0"/>
    <n v="0"/>
    <m/>
  </r>
  <r>
    <x v="0"/>
    <x v="0"/>
    <x v="22"/>
    <x v="0"/>
    <x v="0"/>
    <x v="0"/>
    <x v="0"/>
    <x v="0"/>
    <x v="11"/>
    <x v="11"/>
    <n v="2634.8249999999998"/>
    <n v="0"/>
    <n v="2634.8249999999998"/>
    <x v="0"/>
    <n v="2634.8249999999998"/>
    <n v="0"/>
    <n v="12.977499999999999"/>
    <m/>
  </r>
  <r>
    <x v="0"/>
    <x v="0"/>
    <x v="22"/>
    <x v="0"/>
    <x v="0"/>
    <x v="0"/>
    <x v="0"/>
    <x v="0"/>
    <x v="12"/>
    <x v="3"/>
    <n v="26377.791000000001"/>
    <n v="0"/>
    <n v="26377.791000000001"/>
    <x v="0"/>
    <n v="26377.791000000001"/>
    <n v="0"/>
    <n v="0"/>
    <m/>
  </r>
  <r>
    <x v="0"/>
    <x v="0"/>
    <x v="22"/>
    <x v="0"/>
    <x v="0"/>
    <x v="0"/>
    <x v="0"/>
    <x v="0"/>
    <x v="13"/>
    <x v="12"/>
    <n v="0"/>
    <n v="0"/>
    <n v="0"/>
    <x v="0"/>
    <n v="0"/>
    <n v="0"/>
    <n v="0"/>
    <m/>
  </r>
  <r>
    <x v="0"/>
    <x v="0"/>
    <x v="22"/>
    <x v="0"/>
    <x v="0"/>
    <x v="0"/>
    <x v="0"/>
    <x v="0"/>
    <x v="14"/>
    <x v="13"/>
    <n v="42803.485999999997"/>
    <n v="0"/>
    <n v="42803.485999999997"/>
    <x v="0"/>
    <n v="42803.485999999997"/>
    <n v="0"/>
    <n v="12.977499999999999"/>
    <m/>
  </r>
  <r>
    <x v="0"/>
    <x v="0"/>
    <x v="22"/>
    <x v="0"/>
    <x v="1"/>
    <x v="0"/>
    <x v="0"/>
    <x v="0"/>
    <x v="0"/>
    <x v="0"/>
    <n v="3108.42"/>
    <n v="0"/>
    <n v="3108.42"/>
    <x v="0"/>
    <n v="3108.42"/>
    <n v="123.353897"/>
    <n v="1533.70568"/>
    <m/>
  </r>
  <r>
    <x v="0"/>
    <x v="0"/>
    <x v="22"/>
    <x v="0"/>
    <x v="1"/>
    <x v="0"/>
    <x v="0"/>
    <x v="0"/>
    <x v="1"/>
    <x v="1"/>
    <n v="855"/>
    <n v="0"/>
    <n v="855"/>
    <x v="0"/>
    <n v="855"/>
    <n v="67.428666000000007"/>
    <n v="842.4"/>
    <m/>
  </r>
  <r>
    <x v="0"/>
    <x v="0"/>
    <x v="22"/>
    <x v="0"/>
    <x v="1"/>
    <x v="0"/>
    <x v="0"/>
    <x v="0"/>
    <x v="2"/>
    <x v="2"/>
    <n v="1385"/>
    <n v="0"/>
    <n v="1385"/>
    <x v="0"/>
    <n v="1385"/>
    <n v="27.283650000000002"/>
    <n v="183.77195"/>
    <m/>
  </r>
  <r>
    <x v="0"/>
    <x v="0"/>
    <x v="22"/>
    <x v="0"/>
    <x v="1"/>
    <x v="0"/>
    <x v="0"/>
    <x v="0"/>
    <x v="3"/>
    <x v="3"/>
    <n v="868.42"/>
    <n v="0"/>
    <n v="868.42"/>
    <x v="0"/>
    <n v="868.42"/>
    <n v="28.641580999999999"/>
    <n v="507.53372999999999"/>
    <m/>
  </r>
  <r>
    <x v="0"/>
    <x v="0"/>
    <x v="22"/>
    <x v="0"/>
    <x v="1"/>
    <x v="0"/>
    <x v="0"/>
    <x v="0"/>
    <x v="4"/>
    <x v="4"/>
    <n v="39695.065999999999"/>
    <n v="0"/>
    <n v="39695.065999999999"/>
    <x v="0"/>
    <n v="39695.065999999999"/>
    <n v="251.247435"/>
    <n v="23456.258452999999"/>
    <m/>
  </r>
  <r>
    <x v="0"/>
    <x v="0"/>
    <x v="22"/>
    <x v="0"/>
    <x v="1"/>
    <x v="0"/>
    <x v="0"/>
    <x v="0"/>
    <x v="5"/>
    <x v="5"/>
    <n v="13317.275"/>
    <n v="0"/>
    <n v="13317.275"/>
    <x v="0"/>
    <n v="13317.275"/>
    <n v="28.5"/>
    <n v="2864.4647669999999"/>
    <m/>
  </r>
  <r>
    <x v="0"/>
    <x v="0"/>
    <x v="22"/>
    <x v="0"/>
    <x v="1"/>
    <x v="0"/>
    <x v="0"/>
    <x v="0"/>
    <x v="6"/>
    <x v="6"/>
    <n v="13317.275"/>
    <n v="0"/>
    <n v="13317.275"/>
    <x v="0"/>
    <n v="13317.275"/>
    <n v="28.5"/>
    <n v="2864.4647669999999"/>
    <m/>
  </r>
  <r>
    <x v="0"/>
    <x v="0"/>
    <x v="22"/>
    <x v="0"/>
    <x v="1"/>
    <x v="0"/>
    <x v="0"/>
    <x v="0"/>
    <x v="7"/>
    <x v="7"/>
    <n v="5457.5590000000002"/>
    <n v="0"/>
    <n v="5457.5590000000002"/>
    <x v="0"/>
    <n v="5457.5590000000002"/>
    <n v="28.5"/>
    <n v="616.8066"/>
    <m/>
  </r>
  <r>
    <x v="0"/>
    <x v="0"/>
    <x v="22"/>
    <x v="0"/>
    <x v="1"/>
    <x v="0"/>
    <x v="0"/>
    <x v="0"/>
    <x v="8"/>
    <x v="8"/>
    <n v="2254.8739999999998"/>
    <n v="0"/>
    <n v="2254.8739999999998"/>
    <x v="0"/>
    <n v="2254.8739999999998"/>
    <n v="0"/>
    <n v="147.386"/>
    <m/>
  </r>
  <r>
    <x v="0"/>
    <x v="0"/>
    <x v="22"/>
    <x v="0"/>
    <x v="1"/>
    <x v="0"/>
    <x v="0"/>
    <x v="0"/>
    <x v="9"/>
    <x v="9"/>
    <n v="1766.6780000000001"/>
    <n v="0"/>
    <n v="1766.6780000000001"/>
    <x v="0"/>
    <n v="1766.6780000000001"/>
    <n v="0"/>
    <n v="255.54133400000001"/>
    <m/>
  </r>
  <r>
    <x v="0"/>
    <x v="0"/>
    <x v="22"/>
    <x v="0"/>
    <x v="1"/>
    <x v="0"/>
    <x v="0"/>
    <x v="0"/>
    <x v="10"/>
    <x v="10"/>
    <n v="1203.3389999999999"/>
    <n v="0"/>
    <n v="1203.3389999999999"/>
    <x v="0"/>
    <n v="1203.3389999999999"/>
    <n v="0"/>
    <n v="50"/>
    <m/>
  </r>
  <r>
    <x v="0"/>
    <x v="0"/>
    <x v="22"/>
    <x v="0"/>
    <x v="1"/>
    <x v="0"/>
    <x v="0"/>
    <x v="0"/>
    <x v="11"/>
    <x v="11"/>
    <n v="2634.8249999999998"/>
    <n v="0"/>
    <n v="2634.8249999999998"/>
    <x v="0"/>
    <n v="2634.8249999999998"/>
    <n v="0"/>
    <n v="1794.7308330000001"/>
    <m/>
  </r>
  <r>
    <x v="0"/>
    <x v="0"/>
    <x v="22"/>
    <x v="0"/>
    <x v="1"/>
    <x v="0"/>
    <x v="0"/>
    <x v="0"/>
    <x v="12"/>
    <x v="3"/>
    <n v="26377.791000000001"/>
    <n v="0"/>
    <n v="26377.791000000001"/>
    <x v="0"/>
    <n v="26377.791000000001"/>
    <n v="222.747435"/>
    <n v="20591.793686000001"/>
    <m/>
  </r>
  <r>
    <x v="0"/>
    <x v="0"/>
    <x v="22"/>
    <x v="0"/>
    <x v="1"/>
    <x v="0"/>
    <x v="0"/>
    <x v="0"/>
    <x v="13"/>
    <x v="12"/>
    <n v="0"/>
    <n v="0"/>
    <n v="0"/>
    <x v="0"/>
    <n v="0"/>
    <n v="0"/>
    <n v="0"/>
    <m/>
  </r>
  <r>
    <x v="0"/>
    <x v="0"/>
    <x v="22"/>
    <x v="0"/>
    <x v="1"/>
    <x v="0"/>
    <x v="0"/>
    <x v="0"/>
    <x v="14"/>
    <x v="13"/>
    <n v="42803.485999999997"/>
    <n v="0"/>
    <n v="42803.485999999997"/>
    <x v="0"/>
    <n v="42803.485999999997"/>
    <n v="374.60133200000001"/>
    <n v="24989.964133000001"/>
    <m/>
  </r>
  <r>
    <x v="0"/>
    <x v="0"/>
    <x v="22"/>
    <x v="0"/>
    <x v="2"/>
    <x v="1"/>
    <x v="0"/>
    <x v="0"/>
    <x v="0"/>
    <x v="0"/>
    <n v="3108.42"/>
    <n v="0"/>
    <n v="3108.42"/>
    <x v="0"/>
    <n v="3108.42"/>
    <n v="384.39850200000001"/>
    <n v="1729.9685770000001"/>
    <m/>
  </r>
  <r>
    <x v="0"/>
    <x v="0"/>
    <x v="22"/>
    <x v="0"/>
    <x v="2"/>
    <x v="1"/>
    <x v="0"/>
    <x v="0"/>
    <x v="1"/>
    <x v="1"/>
    <n v="855"/>
    <n v="0"/>
    <n v="855"/>
    <x v="0"/>
    <n v="855"/>
    <n v="134.48272800000001"/>
    <n v="842.4"/>
    <m/>
  </r>
  <r>
    <x v="0"/>
    <x v="0"/>
    <x v="22"/>
    <x v="0"/>
    <x v="2"/>
    <x v="1"/>
    <x v="0"/>
    <x v="0"/>
    <x v="2"/>
    <x v="2"/>
    <n v="1385"/>
    <n v="0"/>
    <n v="1385"/>
    <x v="0"/>
    <n v="1385"/>
    <n v="51.213585999999999"/>
    <n v="380.03484700000001"/>
    <m/>
  </r>
  <r>
    <x v="0"/>
    <x v="0"/>
    <x v="22"/>
    <x v="0"/>
    <x v="2"/>
    <x v="1"/>
    <x v="0"/>
    <x v="0"/>
    <x v="3"/>
    <x v="3"/>
    <n v="868.42"/>
    <n v="0"/>
    <n v="868.42"/>
    <x v="0"/>
    <n v="868.42"/>
    <n v="198.70218800000001"/>
    <n v="507.53372999999999"/>
    <m/>
  </r>
  <r>
    <x v="0"/>
    <x v="0"/>
    <x v="22"/>
    <x v="0"/>
    <x v="2"/>
    <x v="1"/>
    <x v="0"/>
    <x v="0"/>
    <x v="4"/>
    <x v="4"/>
    <n v="39695.065999999999"/>
    <n v="0"/>
    <n v="39695.065999999999"/>
    <x v="0"/>
    <n v="39695.065999999999"/>
    <n v="2104.424986"/>
    <n v="24052.355419"/>
    <m/>
  </r>
  <r>
    <x v="0"/>
    <x v="0"/>
    <x v="22"/>
    <x v="0"/>
    <x v="2"/>
    <x v="1"/>
    <x v="0"/>
    <x v="0"/>
    <x v="5"/>
    <x v="5"/>
    <n v="13317.275"/>
    <n v="0"/>
    <n v="13317.275"/>
    <x v="0"/>
    <n v="13317.275"/>
    <n v="187.40293500000001"/>
    <n v="3461.2640660000002"/>
    <m/>
  </r>
  <r>
    <x v="0"/>
    <x v="0"/>
    <x v="22"/>
    <x v="0"/>
    <x v="2"/>
    <x v="1"/>
    <x v="0"/>
    <x v="0"/>
    <x v="6"/>
    <x v="6"/>
    <n v="13317.275"/>
    <n v="0"/>
    <n v="13317.275"/>
    <x v="0"/>
    <n v="13317.275"/>
    <n v="187.40293500000001"/>
    <n v="3461.2640660000002"/>
    <m/>
  </r>
  <r>
    <x v="0"/>
    <x v="0"/>
    <x v="22"/>
    <x v="0"/>
    <x v="2"/>
    <x v="1"/>
    <x v="0"/>
    <x v="0"/>
    <x v="7"/>
    <x v="7"/>
    <n v="5457.5590000000002"/>
    <n v="0"/>
    <n v="5457.5590000000002"/>
    <x v="0"/>
    <n v="5457.5590000000002"/>
    <n v="70.451667999999998"/>
    <n v="674.28326700000002"/>
    <m/>
  </r>
  <r>
    <x v="0"/>
    <x v="0"/>
    <x v="22"/>
    <x v="0"/>
    <x v="2"/>
    <x v="1"/>
    <x v="0"/>
    <x v="0"/>
    <x v="8"/>
    <x v="8"/>
    <n v="2254.8739999999998"/>
    <n v="0"/>
    <n v="2254.8739999999998"/>
    <x v="0"/>
    <n v="2254.8739999999998"/>
    <n v="2.7619669999999998"/>
    <n v="182.274"/>
    <m/>
  </r>
  <r>
    <x v="0"/>
    <x v="0"/>
    <x v="22"/>
    <x v="0"/>
    <x v="2"/>
    <x v="1"/>
    <x v="0"/>
    <x v="0"/>
    <x v="9"/>
    <x v="9"/>
    <n v="1766.6780000000001"/>
    <n v="0"/>
    <n v="1766.6780000000001"/>
    <x v="0"/>
    <n v="1766.6780000000001"/>
    <n v="5.1150000000000002"/>
    <n v="386.63466699999998"/>
    <m/>
  </r>
  <r>
    <x v="0"/>
    <x v="0"/>
    <x v="22"/>
    <x v="0"/>
    <x v="2"/>
    <x v="1"/>
    <x v="0"/>
    <x v="0"/>
    <x v="10"/>
    <x v="10"/>
    <n v="1203.3389999999999"/>
    <n v="0"/>
    <n v="1203.3389999999999"/>
    <x v="0"/>
    <n v="1203.3389999999999"/>
    <n v="0"/>
    <n v="67.599999999999994"/>
    <m/>
  </r>
  <r>
    <x v="0"/>
    <x v="0"/>
    <x v="22"/>
    <x v="0"/>
    <x v="2"/>
    <x v="1"/>
    <x v="0"/>
    <x v="0"/>
    <x v="11"/>
    <x v="11"/>
    <n v="2634.8249999999998"/>
    <n v="0"/>
    <n v="2634.8249999999998"/>
    <x v="0"/>
    <n v="2634.8249999999998"/>
    <n v="109.07429999999999"/>
    <n v="2150.4721319999999"/>
    <m/>
  </r>
  <r>
    <x v="0"/>
    <x v="0"/>
    <x v="22"/>
    <x v="0"/>
    <x v="2"/>
    <x v="1"/>
    <x v="0"/>
    <x v="0"/>
    <x v="12"/>
    <x v="3"/>
    <n v="26377.791000000001"/>
    <n v="0"/>
    <n v="26377.791000000001"/>
    <x v="0"/>
    <n v="26377.791000000001"/>
    <n v="1917.0220509999999"/>
    <n v="20591.091353"/>
    <m/>
  </r>
  <r>
    <x v="0"/>
    <x v="0"/>
    <x v="22"/>
    <x v="0"/>
    <x v="2"/>
    <x v="1"/>
    <x v="0"/>
    <x v="0"/>
    <x v="13"/>
    <x v="12"/>
    <n v="0"/>
    <n v="0"/>
    <n v="0"/>
    <x v="0"/>
    <n v="0"/>
    <n v="0"/>
    <n v="0"/>
    <m/>
  </r>
  <r>
    <x v="0"/>
    <x v="0"/>
    <x v="22"/>
    <x v="0"/>
    <x v="2"/>
    <x v="1"/>
    <x v="0"/>
    <x v="0"/>
    <x v="14"/>
    <x v="13"/>
    <n v="42803.485999999997"/>
    <n v="0"/>
    <n v="42803.485999999997"/>
    <x v="0"/>
    <n v="42803.485999999997"/>
    <n v="2488.823488"/>
    <n v="25782.323995999999"/>
    <m/>
  </r>
  <r>
    <x v="0"/>
    <x v="0"/>
    <x v="22"/>
    <x v="0"/>
    <x v="3"/>
    <x v="0"/>
    <x v="0"/>
    <x v="0"/>
    <x v="0"/>
    <x v="0"/>
    <n v="3108.42"/>
    <n v="0"/>
    <n v="3108.42"/>
    <x v="0"/>
    <n v="3108.42"/>
    <n v="537.12451899999996"/>
    <n v="1733.4623489999999"/>
    <m/>
  </r>
  <r>
    <x v="0"/>
    <x v="0"/>
    <x v="22"/>
    <x v="0"/>
    <x v="3"/>
    <x v="0"/>
    <x v="0"/>
    <x v="0"/>
    <x v="1"/>
    <x v="1"/>
    <n v="855"/>
    <n v="0"/>
    <n v="855"/>
    <x v="0"/>
    <n v="855"/>
    <n v="202.56245899999999"/>
    <n v="842.4"/>
    <m/>
  </r>
  <r>
    <x v="0"/>
    <x v="0"/>
    <x v="22"/>
    <x v="0"/>
    <x v="3"/>
    <x v="0"/>
    <x v="0"/>
    <x v="0"/>
    <x v="2"/>
    <x v="2"/>
    <n v="1385"/>
    <n v="0"/>
    <n v="1385"/>
    <x v="0"/>
    <n v="1385"/>
    <n v="132.359872"/>
    <n v="383.52861899999999"/>
    <m/>
  </r>
  <r>
    <x v="0"/>
    <x v="0"/>
    <x v="22"/>
    <x v="0"/>
    <x v="3"/>
    <x v="0"/>
    <x v="0"/>
    <x v="0"/>
    <x v="3"/>
    <x v="3"/>
    <n v="868.42"/>
    <n v="0"/>
    <n v="868.42"/>
    <x v="0"/>
    <n v="868.42"/>
    <n v="202.20218800000001"/>
    <n v="507.53372999999999"/>
    <m/>
  </r>
  <r>
    <x v="0"/>
    <x v="0"/>
    <x v="22"/>
    <x v="0"/>
    <x v="3"/>
    <x v="0"/>
    <x v="0"/>
    <x v="0"/>
    <x v="4"/>
    <x v="4"/>
    <n v="39695.065999999999"/>
    <n v="0"/>
    <n v="39695.065999999999"/>
    <x v="0"/>
    <n v="39695.065999999999"/>
    <n v="3108.3337270000002"/>
    <n v="24113.745418999999"/>
    <m/>
  </r>
  <r>
    <x v="0"/>
    <x v="0"/>
    <x v="22"/>
    <x v="0"/>
    <x v="3"/>
    <x v="0"/>
    <x v="0"/>
    <x v="0"/>
    <x v="5"/>
    <x v="5"/>
    <n v="13317.275"/>
    <n v="0"/>
    <n v="13317.275"/>
    <x v="0"/>
    <n v="13317.275"/>
    <n v="537.95206700000006"/>
    <n v="3522.6540660000001"/>
    <m/>
  </r>
  <r>
    <x v="0"/>
    <x v="0"/>
    <x v="22"/>
    <x v="0"/>
    <x v="3"/>
    <x v="0"/>
    <x v="0"/>
    <x v="0"/>
    <x v="6"/>
    <x v="6"/>
    <n v="13317.275"/>
    <n v="0"/>
    <n v="13317.275"/>
    <x v="0"/>
    <n v="13317.275"/>
    <n v="537.95206700000006"/>
    <n v="3522.6540660000001"/>
    <m/>
  </r>
  <r>
    <x v="0"/>
    <x v="0"/>
    <x v="22"/>
    <x v="0"/>
    <x v="3"/>
    <x v="0"/>
    <x v="0"/>
    <x v="0"/>
    <x v="7"/>
    <x v="7"/>
    <n v="5457.5590000000002"/>
    <n v="0"/>
    <n v="5457.5590000000002"/>
    <x v="0"/>
    <n v="5457.5590000000002"/>
    <n v="143.911002"/>
    <n v="632.47326699999996"/>
    <m/>
  </r>
  <r>
    <x v="0"/>
    <x v="0"/>
    <x v="22"/>
    <x v="0"/>
    <x v="3"/>
    <x v="0"/>
    <x v="0"/>
    <x v="0"/>
    <x v="8"/>
    <x v="8"/>
    <n v="2254.8739999999998"/>
    <n v="0"/>
    <n v="2254.8739999999998"/>
    <x v="0"/>
    <n v="2254.8739999999998"/>
    <n v="21.693999999999999"/>
    <n v="199.874"/>
    <m/>
  </r>
  <r>
    <x v="0"/>
    <x v="0"/>
    <x v="22"/>
    <x v="0"/>
    <x v="3"/>
    <x v="0"/>
    <x v="0"/>
    <x v="0"/>
    <x v="9"/>
    <x v="9"/>
    <n v="1766.6780000000001"/>
    <n v="0"/>
    <n v="1766.6780000000001"/>
    <x v="0"/>
    <n v="1766.6780000000001"/>
    <n v="47.336165999999999"/>
    <n v="404.234667"/>
    <m/>
  </r>
  <r>
    <x v="0"/>
    <x v="0"/>
    <x v="22"/>
    <x v="0"/>
    <x v="3"/>
    <x v="0"/>
    <x v="0"/>
    <x v="0"/>
    <x v="10"/>
    <x v="10"/>
    <n v="1203.3389999999999"/>
    <n v="0"/>
    <n v="1203.3389999999999"/>
    <x v="0"/>
    <n v="1203.3389999999999"/>
    <n v="0"/>
    <n v="67.599999999999994"/>
    <m/>
  </r>
  <r>
    <x v="0"/>
    <x v="0"/>
    <x v="22"/>
    <x v="0"/>
    <x v="3"/>
    <x v="0"/>
    <x v="0"/>
    <x v="0"/>
    <x v="11"/>
    <x v="11"/>
    <n v="2634.8249999999998"/>
    <n v="0"/>
    <n v="2634.8249999999998"/>
    <x v="0"/>
    <n v="2634.8249999999998"/>
    <n v="325.01089899999999"/>
    <n v="2218.4721319999999"/>
    <m/>
  </r>
  <r>
    <x v="0"/>
    <x v="0"/>
    <x v="22"/>
    <x v="0"/>
    <x v="3"/>
    <x v="0"/>
    <x v="0"/>
    <x v="0"/>
    <x v="12"/>
    <x v="3"/>
    <n v="26377.791000000001"/>
    <n v="0"/>
    <n v="26377.791000000001"/>
    <x v="0"/>
    <n v="26377.791000000001"/>
    <n v="2570.38166"/>
    <n v="20591.091353"/>
    <m/>
  </r>
  <r>
    <x v="0"/>
    <x v="0"/>
    <x v="22"/>
    <x v="0"/>
    <x v="3"/>
    <x v="0"/>
    <x v="0"/>
    <x v="0"/>
    <x v="13"/>
    <x v="12"/>
    <n v="0"/>
    <n v="0"/>
    <n v="0"/>
    <x v="0"/>
    <n v="0"/>
    <n v="0"/>
    <n v="0"/>
    <m/>
  </r>
  <r>
    <x v="0"/>
    <x v="0"/>
    <x v="22"/>
    <x v="0"/>
    <x v="3"/>
    <x v="0"/>
    <x v="0"/>
    <x v="0"/>
    <x v="14"/>
    <x v="13"/>
    <n v="42803.485999999997"/>
    <n v="0"/>
    <n v="42803.485999999997"/>
    <x v="0"/>
    <n v="42803.485999999997"/>
    <n v="3645.4582460000001"/>
    <n v="25847.207768"/>
    <m/>
  </r>
  <r>
    <x v="0"/>
    <x v="0"/>
    <x v="22"/>
    <x v="0"/>
    <x v="4"/>
    <x v="0"/>
    <x v="0"/>
    <x v="0"/>
    <x v="0"/>
    <x v="0"/>
    <n v="3108.42"/>
    <n v="0"/>
    <n v="3108.42"/>
    <x v="0"/>
    <n v="3108.42"/>
    <n v="675.80674399999998"/>
    <n v="1875.9222480000001"/>
    <m/>
  </r>
  <r>
    <x v="0"/>
    <x v="0"/>
    <x v="22"/>
    <x v="0"/>
    <x v="4"/>
    <x v="0"/>
    <x v="0"/>
    <x v="0"/>
    <x v="1"/>
    <x v="1"/>
    <n v="855"/>
    <n v="0"/>
    <n v="855"/>
    <x v="0"/>
    <n v="855"/>
    <n v="273.46633700000001"/>
    <n v="842.4"/>
    <m/>
  </r>
  <r>
    <x v="0"/>
    <x v="0"/>
    <x v="22"/>
    <x v="0"/>
    <x v="4"/>
    <x v="0"/>
    <x v="0"/>
    <x v="0"/>
    <x v="2"/>
    <x v="2"/>
    <n v="1385"/>
    <n v="0"/>
    <n v="1385"/>
    <x v="0"/>
    <n v="1385"/>
    <n v="170.85966099999999"/>
    <n v="525.988518"/>
    <m/>
  </r>
  <r>
    <x v="0"/>
    <x v="0"/>
    <x v="22"/>
    <x v="0"/>
    <x v="4"/>
    <x v="0"/>
    <x v="0"/>
    <x v="0"/>
    <x v="3"/>
    <x v="3"/>
    <n v="868.42"/>
    <n v="0"/>
    <n v="868.42"/>
    <x v="0"/>
    <n v="868.42"/>
    <n v="231.48074600000001"/>
    <n v="507.53372999999999"/>
    <m/>
  </r>
  <r>
    <x v="0"/>
    <x v="0"/>
    <x v="22"/>
    <x v="0"/>
    <x v="4"/>
    <x v="0"/>
    <x v="0"/>
    <x v="0"/>
    <x v="4"/>
    <x v="4"/>
    <n v="39695.065999999999"/>
    <n v="0"/>
    <n v="39695.065999999999"/>
    <x v="0"/>
    <n v="39695.065999999999"/>
    <n v="3494.1625279999998"/>
    <n v="24965.264985999998"/>
    <m/>
  </r>
  <r>
    <x v="0"/>
    <x v="0"/>
    <x v="22"/>
    <x v="0"/>
    <x v="4"/>
    <x v="0"/>
    <x v="0"/>
    <x v="0"/>
    <x v="5"/>
    <x v="5"/>
    <n v="13317.275"/>
    <n v="0"/>
    <n v="13317.275"/>
    <x v="0"/>
    <n v="13317.275"/>
    <n v="907.285932"/>
    <n v="4374.1736330000003"/>
    <m/>
  </r>
  <r>
    <x v="0"/>
    <x v="0"/>
    <x v="22"/>
    <x v="0"/>
    <x v="4"/>
    <x v="0"/>
    <x v="0"/>
    <x v="0"/>
    <x v="6"/>
    <x v="6"/>
    <n v="13317.275"/>
    <n v="0"/>
    <n v="13317.275"/>
    <x v="0"/>
    <n v="13317.275"/>
    <n v="907.285932"/>
    <n v="4374.1736330000003"/>
    <m/>
  </r>
  <r>
    <x v="0"/>
    <x v="0"/>
    <x v="22"/>
    <x v="0"/>
    <x v="4"/>
    <x v="0"/>
    <x v="0"/>
    <x v="0"/>
    <x v="7"/>
    <x v="7"/>
    <n v="5457.5590000000002"/>
    <n v="0"/>
    <n v="5457.5590000000002"/>
    <x v="0"/>
    <n v="5457.5590000000002"/>
    <n v="215.435002"/>
    <n v="1501.293267"/>
    <m/>
  </r>
  <r>
    <x v="0"/>
    <x v="0"/>
    <x v="22"/>
    <x v="0"/>
    <x v="4"/>
    <x v="0"/>
    <x v="0"/>
    <x v="0"/>
    <x v="8"/>
    <x v="8"/>
    <n v="2254.8739999999998"/>
    <n v="0"/>
    <n v="2254.8739999999998"/>
    <x v="0"/>
    <n v="2254.8739999999998"/>
    <n v="44.635966000000003"/>
    <n v="199.874"/>
    <m/>
  </r>
  <r>
    <x v="0"/>
    <x v="0"/>
    <x v="22"/>
    <x v="0"/>
    <x v="4"/>
    <x v="0"/>
    <x v="0"/>
    <x v="0"/>
    <x v="9"/>
    <x v="9"/>
    <n v="1766.6780000000001"/>
    <n v="0"/>
    <n v="1766.6780000000001"/>
    <x v="0"/>
    <n v="1766.6780000000001"/>
    <n v="78.447165999999996"/>
    <n v="404.234667"/>
    <m/>
  </r>
  <r>
    <x v="0"/>
    <x v="0"/>
    <x v="22"/>
    <x v="0"/>
    <x v="4"/>
    <x v="0"/>
    <x v="0"/>
    <x v="0"/>
    <x v="10"/>
    <x v="10"/>
    <n v="1203.3389999999999"/>
    <n v="0"/>
    <n v="1203.3389999999999"/>
    <x v="0"/>
    <n v="1203.3389999999999"/>
    <n v="2.1266669999999999"/>
    <n v="67.599999999999994"/>
    <m/>
  </r>
  <r>
    <x v="0"/>
    <x v="0"/>
    <x v="22"/>
    <x v="0"/>
    <x v="4"/>
    <x v="0"/>
    <x v="0"/>
    <x v="0"/>
    <x v="11"/>
    <x v="11"/>
    <n v="2634.8249999999998"/>
    <n v="0"/>
    <n v="2634.8249999999998"/>
    <x v="0"/>
    <n v="2634.8249999999998"/>
    <n v="566.64113099999997"/>
    <n v="2201.171699"/>
    <m/>
  </r>
  <r>
    <x v="0"/>
    <x v="0"/>
    <x v="22"/>
    <x v="0"/>
    <x v="4"/>
    <x v="0"/>
    <x v="0"/>
    <x v="0"/>
    <x v="12"/>
    <x v="3"/>
    <n v="26377.791000000001"/>
    <n v="0"/>
    <n v="26377.791000000001"/>
    <x v="0"/>
    <n v="26377.791000000001"/>
    <n v="2586.8765960000001"/>
    <n v="20591.091353"/>
    <m/>
  </r>
  <r>
    <x v="0"/>
    <x v="0"/>
    <x v="22"/>
    <x v="0"/>
    <x v="4"/>
    <x v="0"/>
    <x v="0"/>
    <x v="0"/>
    <x v="13"/>
    <x v="12"/>
    <n v="0"/>
    <n v="0"/>
    <n v="0"/>
    <x v="0"/>
    <n v="0"/>
    <n v="0"/>
    <n v="0"/>
    <m/>
  </r>
  <r>
    <x v="0"/>
    <x v="0"/>
    <x v="22"/>
    <x v="0"/>
    <x v="4"/>
    <x v="0"/>
    <x v="0"/>
    <x v="0"/>
    <x v="14"/>
    <x v="13"/>
    <n v="42803.485999999997"/>
    <n v="0"/>
    <n v="42803.485999999997"/>
    <x v="0"/>
    <n v="42803.485999999997"/>
    <n v="4169.9692720000003"/>
    <n v="26841.187234000001"/>
    <m/>
  </r>
  <r>
    <x v="0"/>
    <x v="0"/>
    <x v="22"/>
    <x v="0"/>
    <x v="5"/>
    <x v="2"/>
    <x v="0"/>
    <x v="0"/>
    <x v="0"/>
    <x v="0"/>
    <n v="3108.42"/>
    <n v="0"/>
    <n v="3108.42"/>
    <x v="0"/>
    <n v="3108.42"/>
    <n v="883.03504099999998"/>
    <n v="2313.0373249999998"/>
    <m/>
  </r>
  <r>
    <x v="0"/>
    <x v="0"/>
    <x v="22"/>
    <x v="0"/>
    <x v="5"/>
    <x v="2"/>
    <x v="0"/>
    <x v="0"/>
    <x v="1"/>
    <x v="1"/>
    <n v="855"/>
    <n v="0"/>
    <n v="855"/>
    <x v="0"/>
    <n v="855"/>
    <n v="341.54606899999999"/>
    <n v="842.4"/>
    <m/>
  </r>
  <r>
    <x v="0"/>
    <x v="0"/>
    <x v="22"/>
    <x v="0"/>
    <x v="5"/>
    <x v="2"/>
    <x v="0"/>
    <x v="0"/>
    <x v="2"/>
    <x v="2"/>
    <n v="1385"/>
    <n v="0"/>
    <n v="1385"/>
    <x v="0"/>
    <n v="1385"/>
    <n v="247.37399300000001"/>
    <n v="963.10359500000004"/>
    <m/>
  </r>
  <r>
    <x v="0"/>
    <x v="0"/>
    <x v="22"/>
    <x v="0"/>
    <x v="5"/>
    <x v="2"/>
    <x v="0"/>
    <x v="0"/>
    <x v="3"/>
    <x v="3"/>
    <n v="868.42"/>
    <n v="0"/>
    <n v="868.42"/>
    <x v="0"/>
    <n v="868.42"/>
    <n v="294.11497900000001"/>
    <n v="507.53372999999999"/>
    <m/>
  </r>
  <r>
    <x v="0"/>
    <x v="0"/>
    <x v="22"/>
    <x v="0"/>
    <x v="5"/>
    <x v="2"/>
    <x v="0"/>
    <x v="0"/>
    <x v="4"/>
    <x v="4"/>
    <n v="39695.065999999999"/>
    <n v="0"/>
    <n v="39695.065999999999"/>
    <x v="0"/>
    <n v="39695.065999999999"/>
    <n v="5776.2878300000002"/>
    <n v="26166.460319000002"/>
    <m/>
  </r>
  <r>
    <x v="0"/>
    <x v="0"/>
    <x v="22"/>
    <x v="0"/>
    <x v="5"/>
    <x v="2"/>
    <x v="0"/>
    <x v="0"/>
    <x v="5"/>
    <x v="5"/>
    <n v="13317.275"/>
    <n v="0"/>
    <n v="13317.275"/>
    <x v="0"/>
    <n v="13317.275"/>
    <n v="2215.4429319999999"/>
    <n v="5575.368966"/>
    <m/>
  </r>
  <r>
    <x v="0"/>
    <x v="0"/>
    <x v="22"/>
    <x v="0"/>
    <x v="5"/>
    <x v="2"/>
    <x v="0"/>
    <x v="0"/>
    <x v="6"/>
    <x v="6"/>
    <n v="13317.275"/>
    <n v="0"/>
    <n v="13317.275"/>
    <x v="0"/>
    <n v="13317.275"/>
    <n v="2215.4429319999999"/>
    <n v="5575.368966"/>
    <m/>
  </r>
  <r>
    <x v="0"/>
    <x v="0"/>
    <x v="22"/>
    <x v="0"/>
    <x v="5"/>
    <x v="2"/>
    <x v="0"/>
    <x v="0"/>
    <x v="7"/>
    <x v="7"/>
    <n v="5457.5590000000002"/>
    <n v="0"/>
    <n v="5457.5590000000002"/>
    <x v="0"/>
    <n v="5457.5590000000002"/>
    <n v="1196.6290019999999"/>
    <n v="2650.1086"/>
    <m/>
  </r>
  <r>
    <x v="0"/>
    <x v="0"/>
    <x v="22"/>
    <x v="0"/>
    <x v="5"/>
    <x v="2"/>
    <x v="0"/>
    <x v="0"/>
    <x v="8"/>
    <x v="8"/>
    <n v="2254.8739999999998"/>
    <n v="0"/>
    <n v="2254.8739999999998"/>
    <x v="0"/>
    <n v="2254.8739999999998"/>
    <n v="64.168965999999998"/>
    <n v="199.874"/>
    <m/>
  </r>
  <r>
    <x v="0"/>
    <x v="0"/>
    <x v="22"/>
    <x v="0"/>
    <x v="5"/>
    <x v="2"/>
    <x v="0"/>
    <x v="0"/>
    <x v="9"/>
    <x v="9"/>
    <n v="1766.6780000000001"/>
    <n v="0"/>
    <n v="1766.6780000000001"/>
    <x v="0"/>
    <n v="1766.6780000000001"/>
    <n v="128.35816600000001"/>
    <n v="404.234667"/>
    <m/>
  </r>
  <r>
    <x v="0"/>
    <x v="0"/>
    <x v="22"/>
    <x v="0"/>
    <x v="5"/>
    <x v="2"/>
    <x v="0"/>
    <x v="0"/>
    <x v="10"/>
    <x v="10"/>
    <n v="1203.3389999999999"/>
    <n v="0"/>
    <n v="1203.3389999999999"/>
    <x v="0"/>
    <n v="1203.3389999999999"/>
    <n v="16.526667"/>
    <n v="67.599999999999994"/>
    <m/>
  </r>
  <r>
    <x v="0"/>
    <x v="0"/>
    <x v="22"/>
    <x v="0"/>
    <x v="5"/>
    <x v="2"/>
    <x v="0"/>
    <x v="0"/>
    <x v="11"/>
    <x v="11"/>
    <n v="2634.8249999999998"/>
    <n v="0"/>
    <n v="2634.8249999999998"/>
    <x v="0"/>
    <n v="2634.8249999999998"/>
    <n v="809.760131"/>
    <n v="2253.5516990000001"/>
    <m/>
  </r>
  <r>
    <x v="0"/>
    <x v="0"/>
    <x v="22"/>
    <x v="0"/>
    <x v="5"/>
    <x v="2"/>
    <x v="0"/>
    <x v="0"/>
    <x v="12"/>
    <x v="3"/>
    <n v="26377.791000000001"/>
    <n v="0"/>
    <n v="26377.791000000001"/>
    <x v="0"/>
    <n v="26377.791000000001"/>
    <n v="3560.8448979999998"/>
    <n v="20591.091353"/>
    <m/>
  </r>
  <r>
    <x v="0"/>
    <x v="0"/>
    <x v="22"/>
    <x v="0"/>
    <x v="5"/>
    <x v="2"/>
    <x v="0"/>
    <x v="0"/>
    <x v="13"/>
    <x v="12"/>
    <n v="0"/>
    <n v="0"/>
    <n v="0"/>
    <x v="0"/>
    <n v="0"/>
    <n v="0"/>
    <n v="0"/>
    <m/>
  </r>
  <r>
    <x v="0"/>
    <x v="0"/>
    <x v="22"/>
    <x v="0"/>
    <x v="5"/>
    <x v="2"/>
    <x v="0"/>
    <x v="0"/>
    <x v="14"/>
    <x v="13"/>
    <n v="42803.485999999997"/>
    <n v="0"/>
    <n v="42803.485999999997"/>
    <x v="0"/>
    <n v="42803.485999999997"/>
    <n v="6659.3228710000003"/>
    <n v="28479.497643999999"/>
    <m/>
  </r>
  <r>
    <x v="0"/>
    <x v="0"/>
    <x v="22"/>
    <x v="0"/>
    <x v="6"/>
    <x v="0"/>
    <x v="0"/>
    <x v="0"/>
    <x v="0"/>
    <x v="0"/>
    <n v="3108.42"/>
    <n v="0"/>
    <n v="3108.42"/>
    <x v="0"/>
    <n v="3108.42"/>
    <n v="1042.9814550000001"/>
    <n v="2332.7887489999998"/>
    <m/>
  </r>
  <r>
    <x v="0"/>
    <x v="0"/>
    <x v="22"/>
    <x v="0"/>
    <x v="6"/>
    <x v="0"/>
    <x v="0"/>
    <x v="0"/>
    <x v="1"/>
    <x v="1"/>
    <n v="855"/>
    <n v="0"/>
    <n v="855"/>
    <x v="0"/>
    <n v="855"/>
    <n v="409.24333000000001"/>
    <n v="842.4"/>
    <m/>
  </r>
  <r>
    <x v="0"/>
    <x v="0"/>
    <x v="22"/>
    <x v="0"/>
    <x v="6"/>
    <x v="0"/>
    <x v="0"/>
    <x v="0"/>
    <x v="2"/>
    <x v="2"/>
    <n v="1385"/>
    <n v="0"/>
    <n v="1385"/>
    <x v="0"/>
    <n v="1385"/>
    <n v="329.61416600000001"/>
    <n v="989.95976299999995"/>
    <m/>
  </r>
  <r>
    <x v="0"/>
    <x v="0"/>
    <x v="22"/>
    <x v="0"/>
    <x v="6"/>
    <x v="0"/>
    <x v="0"/>
    <x v="0"/>
    <x v="3"/>
    <x v="3"/>
    <n v="868.42"/>
    <n v="0"/>
    <n v="868.42"/>
    <x v="0"/>
    <n v="868.42"/>
    <n v="304.12395900000001"/>
    <n v="500.42898600000001"/>
    <m/>
  </r>
  <r>
    <x v="0"/>
    <x v="0"/>
    <x v="22"/>
    <x v="0"/>
    <x v="6"/>
    <x v="0"/>
    <x v="0"/>
    <x v="0"/>
    <x v="4"/>
    <x v="4"/>
    <n v="39695.065999999999"/>
    <n v="0"/>
    <n v="39695.065999999999"/>
    <x v="0"/>
    <n v="39695.065999999999"/>
    <n v="6172.7436859999998"/>
    <n v="26421.294408000002"/>
    <m/>
  </r>
  <r>
    <x v="0"/>
    <x v="0"/>
    <x v="22"/>
    <x v="0"/>
    <x v="6"/>
    <x v="0"/>
    <x v="0"/>
    <x v="0"/>
    <x v="5"/>
    <x v="5"/>
    <n v="13317.275"/>
    <n v="0"/>
    <n v="13317.275"/>
    <x v="0"/>
    <n v="13317.275"/>
    <n v="2599.8673720000002"/>
    <n v="5836.1835220000003"/>
    <m/>
  </r>
  <r>
    <x v="0"/>
    <x v="0"/>
    <x v="22"/>
    <x v="0"/>
    <x v="6"/>
    <x v="0"/>
    <x v="0"/>
    <x v="0"/>
    <x v="6"/>
    <x v="6"/>
    <n v="13317.275"/>
    <n v="0"/>
    <n v="13317.275"/>
    <x v="0"/>
    <n v="13317.275"/>
    <n v="2599.8673720000002"/>
    <n v="5836.1835220000003"/>
    <m/>
  </r>
  <r>
    <x v="0"/>
    <x v="0"/>
    <x v="22"/>
    <x v="0"/>
    <x v="6"/>
    <x v="0"/>
    <x v="0"/>
    <x v="0"/>
    <x v="7"/>
    <x v="7"/>
    <n v="5457.5590000000002"/>
    <n v="0"/>
    <n v="5457.5590000000002"/>
    <x v="0"/>
    <n v="5457.5590000000002"/>
    <n v="1279.0457739999999"/>
    <n v="2773.8245999999999"/>
    <m/>
  </r>
  <r>
    <x v="0"/>
    <x v="0"/>
    <x v="22"/>
    <x v="0"/>
    <x v="6"/>
    <x v="0"/>
    <x v="0"/>
    <x v="0"/>
    <x v="8"/>
    <x v="8"/>
    <n v="2254.8739999999998"/>
    <n v="0"/>
    <n v="2254.8739999999998"/>
    <x v="0"/>
    <n v="2254.8739999999998"/>
    <n v="79.340965999999995"/>
    <n v="284.03478899999999"/>
    <m/>
  </r>
  <r>
    <x v="0"/>
    <x v="0"/>
    <x v="22"/>
    <x v="0"/>
    <x v="6"/>
    <x v="0"/>
    <x v="0"/>
    <x v="0"/>
    <x v="9"/>
    <x v="9"/>
    <n v="1766.6780000000001"/>
    <n v="0"/>
    <n v="1766.6780000000001"/>
    <x v="0"/>
    <n v="1766.6780000000001"/>
    <n v="179.32249899999999"/>
    <n v="404.234667"/>
    <m/>
  </r>
  <r>
    <x v="0"/>
    <x v="0"/>
    <x v="22"/>
    <x v="0"/>
    <x v="6"/>
    <x v="0"/>
    <x v="0"/>
    <x v="0"/>
    <x v="10"/>
    <x v="10"/>
    <n v="1203.3389999999999"/>
    <n v="0"/>
    <n v="1203.3389999999999"/>
    <x v="0"/>
    <n v="1203.3389999999999"/>
    <n v="18.726666999999999"/>
    <n v="67.599999999999994"/>
    <m/>
  </r>
  <r>
    <x v="0"/>
    <x v="0"/>
    <x v="22"/>
    <x v="0"/>
    <x v="6"/>
    <x v="0"/>
    <x v="0"/>
    <x v="0"/>
    <x v="11"/>
    <x v="11"/>
    <n v="2634.8249999999998"/>
    <n v="0"/>
    <n v="2634.8249999999998"/>
    <x v="0"/>
    <n v="2634.8249999999998"/>
    <n v="1043.431466"/>
    <n v="2306.489466"/>
    <m/>
  </r>
  <r>
    <x v="0"/>
    <x v="0"/>
    <x v="22"/>
    <x v="0"/>
    <x v="6"/>
    <x v="0"/>
    <x v="0"/>
    <x v="0"/>
    <x v="12"/>
    <x v="3"/>
    <n v="26377.791000000001"/>
    <n v="0"/>
    <n v="26377.791000000001"/>
    <x v="0"/>
    <n v="26377.791000000001"/>
    <n v="3572.8763140000001"/>
    <n v="20585.110885999999"/>
    <m/>
  </r>
  <r>
    <x v="0"/>
    <x v="0"/>
    <x v="22"/>
    <x v="0"/>
    <x v="6"/>
    <x v="0"/>
    <x v="0"/>
    <x v="0"/>
    <x v="13"/>
    <x v="12"/>
    <n v="0"/>
    <n v="0"/>
    <n v="0"/>
    <x v="0"/>
    <n v="0"/>
    <n v="0"/>
    <n v="0"/>
    <m/>
  </r>
  <r>
    <x v="0"/>
    <x v="0"/>
    <x v="22"/>
    <x v="0"/>
    <x v="6"/>
    <x v="0"/>
    <x v="0"/>
    <x v="0"/>
    <x v="14"/>
    <x v="13"/>
    <n v="42803.485999999997"/>
    <n v="0"/>
    <n v="42803.485999999997"/>
    <x v="0"/>
    <n v="42803.485999999997"/>
    <n v="7215.7251409999999"/>
    <n v="28754.083157000001"/>
    <m/>
  </r>
  <r>
    <x v="0"/>
    <x v="0"/>
    <x v="22"/>
    <x v="0"/>
    <x v="7"/>
    <x v="0"/>
    <x v="0"/>
    <x v="0"/>
    <x v="0"/>
    <x v="0"/>
    <n v="3108.42"/>
    <n v="0"/>
    <n v="3108.42"/>
    <x v="0"/>
    <n v="3108.42"/>
    <n v="1267.77064"/>
    <n v="2471.097898"/>
    <m/>
  </r>
  <r>
    <x v="0"/>
    <x v="0"/>
    <x v="22"/>
    <x v="0"/>
    <x v="7"/>
    <x v="0"/>
    <x v="0"/>
    <x v="0"/>
    <x v="1"/>
    <x v="1"/>
    <n v="855"/>
    <n v="0"/>
    <n v="855"/>
    <x v="0"/>
    <n v="855"/>
    <n v="478.08800200000002"/>
    <n v="842.4"/>
    <m/>
  </r>
  <r>
    <x v="0"/>
    <x v="0"/>
    <x v="22"/>
    <x v="0"/>
    <x v="7"/>
    <x v="0"/>
    <x v="0"/>
    <x v="0"/>
    <x v="2"/>
    <x v="2"/>
    <n v="1385"/>
    <n v="0"/>
    <n v="1385"/>
    <x v="0"/>
    <n v="1385"/>
    <n v="485.55867899999998"/>
    <n v="1128.268912"/>
    <m/>
  </r>
  <r>
    <x v="0"/>
    <x v="0"/>
    <x v="22"/>
    <x v="0"/>
    <x v="7"/>
    <x v="0"/>
    <x v="0"/>
    <x v="0"/>
    <x v="3"/>
    <x v="3"/>
    <n v="868.42"/>
    <n v="0"/>
    <n v="868.42"/>
    <x v="0"/>
    <n v="868.42"/>
    <n v="304.12395900000001"/>
    <n v="500.42898600000001"/>
    <m/>
  </r>
  <r>
    <x v="0"/>
    <x v="0"/>
    <x v="22"/>
    <x v="0"/>
    <x v="7"/>
    <x v="0"/>
    <x v="0"/>
    <x v="0"/>
    <x v="4"/>
    <x v="4"/>
    <n v="39695.065999999999"/>
    <n v="0"/>
    <n v="39695.065999999999"/>
    <x v="0"/>
    <n v="39695.065999999999"/>
    <n v="8676.9184480000004"/>
    <n v="26723.560173999998"/>
    <m/>
  </r>
  <r>
    <x v="0"/>
    <x v="0"/>
    <x v="22"/>
    <x v="0"/>
    <x v="7"/>
    <x v="0"/>
    <x v="0"/>
    <x v="0"/>
    <x v="5"/>
    <x v="5"/>
    <n v="13317.275"/>
    <n v="0"/>
    <n v="13317.275"/>
    <x v="0"/>
    <n v="13317.275"/>
    <n v="4188.3370370000002"/>
    <n v="6138.4492879999998"/>
    <m/>
  </r>
  <r>
    <x v="0"/>
    <x v="0"/>
    <x v="22"/>
    <x v="0"/>
    <x v="7"/>
    <x v="0"/>
    <x v="0"/>
    <x v="0"/>
    <x v="6"/>
    <x v="6"/>
    <n v="13317.275"/>
    <n v="0"/>
    <n v="13317.275"/>
    <x v="0"/>
    <n v="13317.275"/>
    <n v="4188.3370370000002"/>
    <n v="6138.4492879999998"/>
    <m/>
  </r>
  <r>
    <x v="0"/>
    <x v="0"/>
    <x v="22"/>
    <x v="0"/>
    <x v="7"/>
    <x v="0"/>
    <x v="0"/>
    <x v="0"/>
    <x v="7"/>
    <x v="7"/>
    <n v="5457.5590000000002"/>
    <n v="-666.94799999999998"/>
    <n v="4790.6109999999999"/>
    <x v="0"/>
    <n v="4790.6109999999999"/>
    <n v="2506.3261069999999"/>
    <n v="2934.5446000000002"/>
    <m/>
  </r>
  <r>
    <x v="0"/>
    <x v="0"/>
    <x v="22"/>
    <x v="0"/>
    <x v="7"/>
    <x v="0"/>
    <x v="0"/>
    <x v="0"/>
    <x v="8"/>
    <x v="8"/>
    <n v="2254.8739999999998"/>
    <n v="0"/>
    <n v="2254.8739999999998"/>
    <x v="0"/>
    <n v="2254.8739999999998"/>
    <n v="107.595966"/>
    <n v="294.30145499999998"/>
    <m/>
  </r>
  <r>
    <x v="0"/>
    <x v="0"/>
    <x v="22"/>
    <x v="0"/>
    <x v="7"/>
    <x v="0"/>
    <x v="0"/>
    <x v="0"/>
    <x v="9"/>
    <x v="9"/>
    <n v="1766.6780000000001"/>
    <n v="151.22666699999999"/>
    <n v="1917.904667"/>
    <x v="0"/>
    <n v="1917.904667"/>
    <n v="218.86683199999999"/>
    <n v="404.234667"/>
    <m/>
  </r>
  <r>
    <x v="0"/>
    <x v="0"/>
    <x v="22"/>
    <x v="0"/>
    <x v="7"/>
    <x v="0"/>
    <x v="0"/>
    <x v="0"/>
    <x v="10"/>
    <x v="10"/>
    <n v="1203.3389999999999"/>
    <n v="0"/>
    <n v="1203.3389999999999"/>
    <x v="0"/>
    <n v="1203.3389999999999"/>
    <n v="25.926666999999998"/>
    <n v="67.599999999999994"/>
    <m/>
  </r>
  <r>
    <x v="0"/>
    <x v="0"/>
    <x v="22"/>
    <x v="0"/>
    <x v="7"/>
    <x v="0"/>
    <x v="0"/>
    <x v="0"/>
    <x v="11"/>
    <x v="11"/>
    <n v="2634.8249999999998"/>
    <n v="515.72133299999996"/>
    <n v="3150.5463329999998"/>
    <x v="0"/>
    <n v="3150.5463329999998"/>
    <n v="1329.6214649999999"/>
    <n v="2437.7685660000002"/>
    <m/>
  </r>
  <r>
    <x v="0"/>
    <x v="0"/>
    <x v="22"/>
    <x v="0"/>
    <x v="7"/>
    <x v="0"/>
    <x v="0"/>
    <x v="0"/>
    <x v="12"/>
    <x v="3"/>
    <n v="26377.791000000001"/>
    <n v="0"/>
    <n v="26377.791000000001"/>
    <x v="0"/>
    <n v="26377.791000000001"/>
    <n v="4488.5814110000001"/>
    <n v="20585.110885999999"/>
    <m/>
  </r>
  <r>
    <x v="0"/>
    <x v="0"/>
    <x v="22"/>
    <x v="0"/>
    <x v="7"/>
    <x v="0"/>
    <x v="0"/>
    <x v="0"/>
    <x v="13"/>
    <x v="12"/>
    <n v="0"/>
    <n v="0"/>
    <n v="0"/>
    <x v="0"/>
    <n v="0"/>
    <n v="0"/>
    <n v="0"/>
    <m/>
  </r>
  <r>
    <x v="0"/>
    <x v="0"/>
    <x v="22"/>
    <x v="0"/>
    <x v="7"/>
    <x v="0"/>
    <x v="0"/>
    <x v="0"/>
    <x v="14"/>
    <x v="13"/>
    <n v="42803.485999999997"/>
    <n v="0"/>
    <n v="42803.485999999997"/>
    <x v="0"/>
    <n v="42803.485999999997"/>
    <n v="9944.6890879999992"/>
    <n v="29194.658071999998"/>
    <m/>
  </r>
  <r>
    <x v="0"/>
    <x v="0"/>
    <x v="23"/>
    <x v="0"/>
    <x v="0"/>
    <x v="0"/>
    <x v="1"/>
    <x v="14"/>
    <x v="0"/>
    <x v="0"/>
    <n v="72881.36"/>
    <n v="0"/>
    <n v="72881.36"/>
    <x v="0"/>
    <n v="72881.36"/>
    <n v="3573.3139150000002"/>
    <n v="4641.4457030000003"/>
    <m/>
  </r>
  <r>
    <x v="0"/>
    <x v="0"/>
    <x v="23"/>
    <x v="0"/>
    <x v="0"/>
    <x v="0"/>
    <x v="1"/>
    <x v="14"/>
    <x v="1"/>
    <x v="1"/>
    <n v="59684.311000000002"/>
    <n v="0"/>
    <n v="59684.311000000002"/>
    <x v="0"/>
    <n v="59684.311000000002"/>
    <n v="3508.4302579999999"/>
    <n v="3740.5845599999998"/>
    <m/>
  </r>
  <r>
    <x v="0"/>
    <x v="0"/>
    <x v="23"/>
    <x v="0"/>
    <x v="0"/>
    <x v="0"/>
    <x v="1"/>
    <x v="14"/>
    <x v="2"/>
    <x v="2"/>
    <n v="9394.1990000000005"/>
    <n v="0"/>
    <n v="9394.1990000000005"/>
    <x v="0"/>
    <n v="9394.1990000000005"/>
    <n v="64.883656999999999"/>
    <n v="900.67883500000005"/>
    <m/>
  </r>
  <r>
    <x v="0"/>
    <x v="0"/>
    <x v="23"/>
    <x v="0"/>
    <x v="0"/>
    <x v="0"/>
    <x v="1"/>
    <x v="14"/>
    <x v="16"/>
    <x v="15"/>
    <n v="2.85"/>
    <n v="0"/>
    <n v="2.85"/>
    <x v="0"/>
    <n v="2.85"/>
    <n v="0"/>
    <n v="0.182308"/>
    <m/>
  </r>
  <r>
    <x v="0"/>
    <x v="0"/>
    <x v="23"/>
    <x v="0"/>
    <x v="0"/>
    <x v="0"/>
    <x v="1"/>
    <x v="14"/>
    <x v="15"/>
    <x v="14"/>
    <n v="3800"/>
    <n v="0"/>
    <n v="3800"/>
    <x v="0"/>
    <n v="3800"/>
    <n v="0"/>
    <n v="0"/>
    <m/>
  </r>
  <r>
    <x v="0"/>
    <x v="0"/>
    <x v="23"/>
    <x v="0"/>
    <x v="0"/>
    <x v="0"/>
    <x v="1"/>
    <x v="14"/>
    <x v="4"/>
    <x v="4"/>
    <n v="56000"/>
    <n v="0"/>
    <n v="56000"/>
    <x v="0"/>
    <n v="56000"/>
    <n v="875.07932800000003"/>
    <n v="3985.4275910000001"/>
    <m/>
  </r>
  <r>
    <x v="0"/>
    <x v="0"/>
    <x v="23"/>
    <x v="0"/>
    <x v="0"/>
    <x v="0"/>
    <x v="1"/>
    <x v="14"/>
    <x v="5"/>
    <x v="5"/>
    <n v="56000"/>
    <n v="0"/>
    <n v="56000"/>
    <x v="0"/>
    <n v="56000"/>
    <n v="875.07932800000003"/>
    <n v="3985.4275910000001"/>
    <m/>
  </r>
  <r>
    <x v="0"/>
    <x v="0"/>
    <x v="23"/>
    <x v="0"/>
    <x v="0"/>
    <x v="0"/>
    <x v="1"/>
    <x v="14"/>
    <x v="6"/>
    <x v="6"/>
    <n v="56000"/>
    <n v="0"/>
    <n v="56000"/>
    <x v="0"/>
    <n v="56000"/>
    <n v="875.07932800000003"/>
    <n v="3985.4275910000001"/>
    <m/>
  </r>
  <r>
    <x v="0"/>
    <x v="0"/>
    <x v="23"/>
    <x v="0"/>
    <x v="0"/>
    <x v="0"/>
    <x v="1"/>
    <x v="14"/>
    <x v="8"/>
    <x v="8"/>
    <n v="39327"/>
    <n v="0"/>
    <n v="39327"/>
    <x v="0"/>
    <n v="39327"/>
    <n v="875.07932800000003"/>
    <n v="1424.4553089999999"/>
    <m/>
  </r>
  <r>
    <x v="0"/>
    <x v="0"/>
    <x v="23"/>
    <x v="0"/>
    <x v="0"/>
    <x v="0"/>
    <x v="1"/>
    <x v="14"/>
    <x v="11"/>
    <x v="11"/>
    <n v="16673"/>
    <n v="0"/>
    <n v="16673"/>
    <x v="0"/>
    <n v="16673"/>
    <n v="0"/>
    <n v="2560.9722820000002"/>
    <m/>
  </r>
  <r>
    <x v="0"/>
    <x v="0"/>
    <x v="23"/>
    <x v="0"/>
    <x v="0"/>
    <x v="0"/>
    <x v="1"/>
    <x v="14"/>
    <x v="14"/>
    <x v="13"/>
    <n v="128881.36"/>
    <n v="0"/>
    <n v="128881.36"/>
    <x v="0"/>
    <n v="128881.36"/>
    <n v="4448.3932430000004"/>
    <n v="8626.8732940000009"/>
    <m/>
  </r>
  <r>
    <x v="0"/>
    <x v="0"/>
    <x v="23"/>
    <x v="0"/>
    <x v="1"/>
    <x v="0"/>
    <x v="1"/>
    <x v="14"/>
    <x v="0"/>
    <x v="0"/>
    <n v="72881.36"/>
    <n v="0"/>
    <n v="72881.36"/>
    <x v="0"/>
    <n v="72881.36"/>
    <n v="8103.7160649999996"/>
    <n v="9413.7795100000003"/>
    <m/>
  </r>
  <r>
    <x v="0"/>
    <x v="0"/>
    <x v="23"/>
    <x v="0"/>
    <x v="1"/>
    <x v="0"/>
    <x v="1"/>
    <x v="14"/>
    <x v="1"/>
    <x v="1"/>
    <n v="59684.311000000002"/>
    <n v="0"/>
    <n v="59684.311000000002"/>
    <x v="0"/>
    <n v="59684.311000000002"/>
    <n v="7762.0424789999997"/>
    <n v="8005.099835"/>
    <m/>
  </r>
  <r>
    <x v="0"/>
    <x v="0"/>
    <x v="23"/>
    <x v="0"/>
    <x v="1"/>
    <x v="0"/>
    <x v="1"/>
    <x v="14"/>
    <x v="2"/>
    <x v="2"/>
    <n v="9394.1990000000005"/>
    <n v="0"/>
    <n v="9394.1990000000005"/>
    <x v="0"/>
    <n v="9394.1990000000005"/>
    <n v="246.01404400000001"/>
    <n v="1312.0923299999999"/>
    <m/>
  </r>
  <r>
    <x v="0"/>
    <x v="0"/>
    <x v="23"/>
    <x v="0"/>
    <x v="1"/>
    <x v="0"/>
    <x v="1"/>
    <x v="14"/>
    <x v="16"/>
    <x v="15"/>
    <n v="2.85"/>
    <n v="0"/>
    <n v="2.85"/>
    <x v="0"/>
    <n v="2.85"/>
    <n v="0.182308"/>
    <n v="0.182308"/>
    <m/>
  </r>
  <r>
    <x v="0"/>
    <x v="0"/>
    <x v="23"/>
    <x v="0"/>
    <x v="1"/>
    <x v="0"/>
    <x v="1"/>
    <x v="14"/>
    <x v="15"/>
    <x v="14"/>
    <n v="3800"/>
    <n v="0"/>
    <n v="3800"/>
    <x v="0"/>
    <n v="3800"/>
    <n v="95.477233999999996"/>
    <n v="96.405036999999993"/>
    <m/>
  </r>
  <r>
    <x v="0"/>
    <x v="0"/>
    <x v="23"/>
    <x v="0"/>
    <x v="1"/>
    <x v="0"/>
    <x v="1"/>
    <x v="14"/>
    <x v="4"/>
    <x v="4"/>
    <n v="56000"/>
    <n v="0"/>
    <n v="56000"/>
    <x v="0"/>
    <n v="56000"/>
    <n v="984.44316000000003"/>
    <n v="10306.891613"/>
    <m/>
  </r>
  <r>
    <x v="0"/>
    <x v="0"/>
    <x v="23"/>
    <x v="0"/>
    <x v="1"/>
    <x v="0"/>
    <x v="1"/>
    <x v="14"/>
    <x v="5"/>
    <x v="5"/>
    <n v="56000"/>
    <n v="0"/>
    <n v="56000"/>
    <x v="0"/>
    <n v="56000"/>
    <n v="984.44316000000003"/>
    <n v="10306.891613"/>
    <m/>
  </r>
  <r>
    <x v="0"/>
    <x v="0"/>
    <x v="23"/>
    <x v="0"/>
    <x v="1"/>
    <x v="0"/>
    <x v="1"/>
    <x v="14"/>
    <x v="6"/>
    <x v="6"/>
    <n v="56000"/>
    <n v="0"/>
    <n v="56000"/>
    <x v="0"/>
    <n v="56000"/>
    <n v="984.44316000000003"/>
    <n v="10306.891613"/>
    <m/>
  </r>
  <r>
    <x v="0"/>
    <x v="0"/>
    <x v="23"/>
    <x v="0"/>
    <x v="1"/>
    <x v="0"/>
    <x v="1"/>
    <x v="14"/>
    <x v="8"/>
    <x v="8"/>
    <n v="39327"/>
    <n v="0"/>
    <n v="39327"/>
    <x v="0"/>
    <n v="39327"/>
    <n v="945.15530999999999"/>
    <n v="5015.5743549999997"/>
    <m/>
  </r>
  <r>
    <x v="0"/>
    <x v="0"/>
    <x v="23"/>
    <x v="0"/>
    <x v="1"/>
    <x v="0"/>
    <x v="1"/>
    <x v="14"/>
    <x v="11"/>
    <x v="11"/>
    <n v="16673"/>
    <n v="0"/>
    <n v="16673"/>
    <x v="0"/>
    <n v="16673"/>
    <n v="39.287849999999999"/>
    <n v="5291.317258"/>
    <m/>
  </r>
  <r>
    <x v="0"/>
    <x v="0"/>
    <x v="23"/>
    <x v="0"/>
    <x v="1"/>
    <x v="0"/>
    <x v="1"/>
    <x v="14"/>
    <x v="14"/>
    <x v="13"/>
    <n v="128881.36"/>
    <n v="0"/>
    <n v="128881.36"/>
    <x v="0"/>
    <n v="128881.36"/>
    <n v="9088.1592249999994"/>
    <n v="19720.671123"/>
    <m/>
  </r>
  <r>
    <x v="0"/>
    <x v="0"/>
    <x v="23"/>
    <x v="0"/>
    <x v="2"/>
    <x v="1"/>
    <x v="1"/>
    <x v="14"/>
    <x v="0"/>
    <x v="0"/>
    <n v="72881.36"/>
    <n v="0"/>
    <n v="72881.36"/>
    <x v="0"/>
    <n v="72881.36"/>
    <n v="12816.996905"/>
    <n v="14101.563547"/>
    <m/>
  </r>
  <r>
    <x v="0"/>
    <x v="0"/>
    <x v="23"/>
    <x v="0"/>
    <x v="2"/>
    <x v="1"/>
    <x v="1"/>
    <x v="14"/>
    <x v="1"/>
    <x v="1"/>
    <n v="59684.311000000002"/>
    <n v="0"/>
    <n v="59684.311000000002"/>
    <x v="0"/>
    <n v="59684.311000000002"/>
    <n v="11748.936553"/>
    <n v="11962.29593"/>
    <m/>
  </r>
  <r>
    <x v="0"/>
    <x v="0"/>
    <x v="23"/>
    <x v="0"/>
    <x v="2"/>
    <x v="1"/>
    <x v="1"/>
    <x v="14"/>
    <x v="2"/>
    <x v="2"/>
    <n v="9394.1990000000005"/>
    <n v="0"/>
    <n v="9394.1990000000005"/>
    <x v="0"/>
    <n v="9394.1990000000005"/>
    <n v="497.61046599999997"/>
    <n v="1536.299289"/>
    <m/>
  </r>
  <r>
    <x v="0"/>
    <x v="0"/>
    <x v="23"/>
    <x v="0"/>
    <x v="2"/>
    <x v="1"/>
    <x v="1"/>
    <x v="14"/>
    <x v="16"/>
    <x v="15"/>
    <n v="2.85"/>
    <n v="0"/>
    <n v="2.85"/>
    <x v="0"/>
    <n v="2.85"/>
    <n v="0.182308"/>
    <n v="0.182308"/>
    <m/>
  </r>
  <r>
    <x v="0"/>
    <x v="0"/>
    <x v="23"/>
    <x v="0"/>
    <x v="2"/>
    <x v="1"/>
    <x v="1"/>
    <x v="14"/>
    <x v="15"/>
    <x v="14"/>
    <n v="3800"/>
    <n v="0"/>
    <n v="3800"/>
    <x v="0"/>
    <n v="3800"/>
    <n v="570.26757799999996"/>
    <n v="602.78602000000001"/>
    <m/>
  </r>
  <r>
    <x v="0"/>
    <x v="0"/>
    <x v="23"/>
    <x v="0"/>
    <x v="2"/>
    <x v="1"/>
    <x v="1"/>
    <x v="14"/>
    <x v="4"/>
    <x v="4"/>
    <n v="56000"/>
    <n v="0"/>
    <n v="56000"/>
    <x v="0"/>
    <n v="56000"/>
    <n v="1798.639889"/>
    <n v="14768.141259"/>
    <m/>
  </r>
  <r>
    <x v="0"/>
    <x v="0"/>
    <x v="23"/>
    <x v="0"/>
    <x v="2"/>
    <x v="1"/>
    <x v="1"/>
    <x v="14"/>
    <x v="5"/>
    <x v="5"/>
    <n v="56000"/>
    <n v="0"/>
    <n v="56000"/>
    <x v="0"/>
    <n v="56000"/>
    <n v="1798.639889"/>
    <n v="14768.141259"/>
    <m/>
  </r>
  <r>
    <x v="0"/>
    <x v="0"/>
    <x v="23"/>
    <x v="0"/>
    <x v="2"/>
    <x v="1"/>
    <x v="1"/>
    <x v="14"/>
    <x v="6"/>
    <x v="6"/>
    <n v="56000"/>
    <n v="0"/>
    <n v="56000"/>
    <x v="0"/>
    <n v="56000"/>
    <n v="1798.639889"/>
    <n v="14768.141259"/>
    <m/>
  </r>
  <r>
    <x v="0"/>
    <x v="0"/>
    <x v="23"/>
    <x v="0"/>
    <x v="2"/>
    <x v="1"/>
    <x v="1"/>
    <x v="14"/>
    <x v="8"/>
    <x v="8"/>
    <n v="39327"/>
    <n v="0"/>
    <n v="39327"/>
    <x v="0"/>
    <n v="39327"/>
    <n v="1247.439558"/>
    <n v="7470.0479850000002"/>
    <m/>
  </r>
  <r>
    <x v="0"/>
    <x v="0"/>
    <x v="23"/>
    <x v="0"/>
    <x v="2"/>
    <x v="1"/>
    <x v="1"/>
    <x v="14"/>
    <x v="11"/>
    <x v="11"/>
    <n v="16673"/>
    <n v="0"/>
    <n v="16673"/>
    <x v="0"/>
    <n v="16673"/>
    <n v="551.20033100000001"/>
    <n v="7298.0932739999998"/>
    <m/>
  </r>
  <r>
    <x v="0"/>
    <x v="0"/>
    <x v="23"/>
    <x v="0"/>
    <x v="2"/>
    <x v="1"/>
    <x v="1"/>
    <x v="14"/>
    <x v="14"/>
    <x v="13"/>
    <n v="128881.36"/>
    <n v="0"/>
    <n v="128881.36"/>
    <x v="0"/>
    <n v="128881.36"/>
    <n v="14615.636794"/>
    <n v="28869.704806000002"/>
    <m/>
  </r>
  <r>
    <x v="0"/>
    <x v="0"/>
    <x v="23"/>
    <x v="0"/>
    <x v="3"/>
    <x v="0"/>
    <x v="1"/>
    <x v="14"/>
    <x v="0"/>
    <x v="0"/>
    <n v="72881.36"/>
    <n v="-557"/>
    <n v="72324.36"/>
    <x v="0"/>
    <n v="72324.36"/>
    <n v="18122.794991999999"/>
    <n v="19977.643142000001"/>
    <m/>
  </r>
  <r>
    <x v="0"/>
    <x v="0"/>
    <x v="23"/>
    <x v="0"/>
    <x v="3"/>
    <x v="0"/>
    <x v="1"/>
    <x v="14"/>
    <x v="1"/>
    <x v="1"/>
    <n v="59684.311000000002"/>
    <n v="0"/>
    <n v="59684.311000000002"/>
    <x v="0"/>
    <n v="59684.311000000002"/>
    <n v="16381.748559"/>
    <n v="16655.163214"/>
    <m/>
  </r>
  <r>
    <x v="0"/>
    <x v="0"/>
    <x v="23"/>
    <x v="0"/>
    <x v="3"/>
    <x v="0"/>
    <x v="1"/>
    <x v="14"/>
    <x v="2"/>
    <x v="2"/>
    <n v="9394.1990000000005"/>
    <n v="-557"/>
    <n v="8837.1990000000005"/>
    <x v="0"/>
    <n v="8837.1990000000005"/>
    <n v="815.35185200000001"/>
    <n v="2396.785347"/>
    <m/>
  </r>
  <r>
    <x v="0"/>
    <x v="0"/>
    <x v="23"/>
    <x v="0"/>
    <x v="3"/>
    <x v="0"/>
    <x v="1"/>
    <x v="14"/>
    <x v="16"/>
    <x v="15"/>
    <n v="2.85"/>
    <n v="0"/>
    <n v="2.85"/>
    <x v="0"/>
    <n v="2.85"/>
    <n v="0.182308"/>
    <n v="0.182308"/>
    <m/>
  </r>
  <r>
    <x v="0"/>
    <x v="0"/>
    <x v="23"/>
    <x v="0"/>
    <x v="3"/>
    <x v="0"/>
    <x v="1"/>
    <x v="14"/>
    <x v="15"/>
    <x v="14"/>
    <n v="3800"/>
    <n v="0"/>
    <n v="3800"/>
    <x v="0"/>
    <n v="3800"/>
    <n v="925.51227300000005"/>
    <n v="925.51227300000005"/>
    <m/>
  </r>
  <r>
    <x v="0"/>
    <x v="0"/>
    <x v="23"/>
    <x v="0"/>
    <x v="3"/>
    <x v="0"/>
    <x v="1"/>
    <x v="14"/>
    <x v="4"/>
    <x v="4"/>
    <n v="56000"/>
    <n v="-8043"/>
    <n v="47957"/>
    <x v="0"/>
    <n v="47957"/>
    <n v="3701.4593300000001"/>
    <n v="17155.871579999999"/>
    <m/>
  </r>
  <r>
    <x v="0"/>
    <x v="0"/>
    <x v="23"/>
    <x v="0"/>
    <x v="3"/>
    <x v="0"/>
    <x v="1"/>
    <x v="14"/>
    <x v="5"/>
    <x v="5"/>
    <n v="56000"/>
    <n v="-8043"/>
    <n v="47957"/>
    <x v="0"/>
    <n v="47957"/>
    <n v="3701.4593300000001"/>
    <n v="17155.871579999999"/>
    <m/>
  </r>
  <r>
    <x v="0"/>
    <x v="0"/>
    <x v="23"/>
    <x v="0"/>
    <x v="3"/>
    <x v="0"/>
    <x v="1"/>
    <x v="14"/>
    <x v="6"/>
    <x v="6"/>
    <n v="56000"/>
    <n v="-8043"/>
    <n v="47957"/>
    <x v="0"/>
    <n v="47957"/>
    <n v="3701.4593300000001"/>
    <n v="17155.871579999999"/>
    <m/>
  </r>
  <r>
    <x v="0"/>
    <x v="0"/>
    <x v="23"/>
    <x v="0"/>
    <x v="3"/>
    <x v="0"/>
    <x v="1"/>
    <x v="14"/>
    <x v="8"/>
    <x v="8"/>
    <n v="39327"/>
    <n v="-5731"/>
    <n v="33596"/>
    <x v="0"/>
    <n v="33596"/>
    <n v="2399.0133300000002"/>
    <n v="9312.9155480000009"/>
    <m/>
  </r>
  <r>
    <x v="0"/>
    <x v="0"/>
    <x v="23"/>
    <x v="0"/>
    <x v="3"/>
    <x v="0"/>
    <x v="1"/>
    <x v="14"/>
    <x v="11"/>
    <x v="11"/>
    <n v="16673"/>
    <n v="-2312"/>
    <n v="14361"/>
    <x v="0"/>
    <n v="14361"/>
    <n v="1302.4459999999999"/>
    <n v="7842.9560320000001"/>
    <m/>
  </r>
  <r>
    <x v="0"/>
    <x v="0"/>
    <x v="23"/>
    <x v="0"/>
    <x v="3"/>
    <x v="0"/>
    <x v="1"/>
    <x v="14"/>
    <x v="14"/>
    <x v="13"/>
    <n v="128881.36"/>
    <n v="-8600"/>
    <n v="120281.36"/>
    <x v="0"/>
    <n v="120281.36"/>
    <n v="21824.254322000001"/>
    <n v="37133.514722"/>
    <m/>
  </r>
  <r>
    <x v="0"/>
    <x v="0"/>
    <x v="23"/>
    <x v="0"/>
    <x v="4"/>
    <x v="0"/>
    <x v="1"/>
    <x v="14"/>
    <x v="0"/>
    <x v="0"/>
    <n v="72881.36"/>
    <n v="-557"/>
    <n v="72324.36"/>
    <x v="0"/>
    <n v="72324.36"/>
    <n v="23152.310753000002"/>
    <n v="25846.315345999999"/>
    <m/>
  </r>
  <r>
    <x v="0"/>
    <x v="0"/>
    <x v="23"/>
    <x v="0"/>
    <x v="4"/>
    <x v="0"/>
    <x v="1"/>
    <x v="14"/>
    <x v="1"/>
    <x v="1"/>
    <n v="59684.311000000002"/>
    <n v="0"/>
    <n v="59684.311000000002"/>
    <x v="0"/>
    <n v="59684.311000000002"/>
    <n v="20944.394156999999"/>
    <n v="21228.870256999999"/>
    <m/>
  </r>
  <r>
    <x v="0"/>
    <x v="0"/>
    <x v="23"/>
    <x v="0"/>
    <x v="4"/>
    <x v="0"/>
    <x v="1"/>
    <x v="14"/>
    <x v="2"/>
    <x v="2"/>
    <n v="9394.1990000000005"/>
    <n v="-557"/>
    <n v="8837.1990000000005"/>
    <x v="0"/>
    <n v="8837.1990000000005"/>
    <n v="1128.2390820000001"/>
    <n v="3537.7675749999999"/>
    <m/>
  </r>
  <r>
    <x v="0"/>
    <x v="0"/>
    <x v="23"/>
    <x v="0"/>
    <x v="4"/>
    <x v="0"/>
    <x v="1"/>
    <x v="14"/>
    <x v="16"/>
    <x v="15"/>
    <n v="2.85"/>
    <n v="0"/>
    <n v="2.85"/>
    <x v="0"/>
    <n v="2.85"/>
    <n v="0.182308"/>
    <n v="0.182308"/>
    <m/>
  </r>
  <r>
    <x v="0"/>
    <x v="0"/>
    <x v="23"/>
    <x v="0"/>
    <x v="4"/>
    <x v="0"/>
    <x v="1"/>
    <x v="14"/>
    <x v="15"/>
    <x v="14"/>
    <n v="3800"/>
    <n v="0"/>
    <n v="3800"/>
    <x v="0"/>
    <n v="3800"/>
    <n v="1079.4952060000001"/>
    <n v="1079.4952060000001"/>
    <m/>
  </r>
  <r>
    <x v="0"/>
    <x v="0"/>
    <x v="23"/>
    <x v="0"/>
    <x v="4"/>
    <x v="0"/>
    <x v="1"/>
    <x v="14"/>
    <x v="4"/>
    <x v="4"/>
    <n v="56000"/>
    <n v="-8043"/>
    <n v="47957"/>
    <x v="0"/>
    <n v="47957"/>
    <n v="5611.8125200000004"/>
    <n v="17811.704401999999"/>
    <m/>
  </r>
  <r>
    <x v="0"/>
    <x v="0"/>
    <x v="23"/>
    <x v="0"/>
    <x v="4"/>
    <x v="0"/>
    <x v="1"/>
    <x v="14"/>
    <x v="5"/>
    <x v="5"/>
    <n v="56000"/>
    <n v="-8043"/>
    <n v="47957"/>
    <x v="0"/>
    <n v="47957"/>
    <n v="5611.8125200000004"/>
    <n v="17811.704401999999"/>
    <m/>
  </r>
  <r>
    <x v="0"/>
    <x v="0"/>
    <x v="23"/>
    <x v="0"/>
    <x v="4"/>
    <x v="0"/>
    <x v="1"/>
    <x v="14"/>
    <x v="6"/>
    <x v="6"/>
    <n v="56000"/>
    <n v="-8043"/>
    <n v="47957"/>
    <x v="0"/>
    <n v="47957"/>
    <n v="5611.8125200000004"/>
    <n v="17811.704401999999"/>
    <m/>
  </r>
  <r>
    <x v="0"/>
    <x v="0"/>
    <x v="23"/>
    <x v="0"/>
    <x v="4"/>
    <x v="0"/>
    <x v="1"/>
    <x v="14"/>
    <x v="8"/>
    <x v="8"/>
    <n v="39327"/>
    <n v="-5731"/>
    <n v="33596"/>
    <x v="0"/>
    <n v="33596"/>
    <n v="3316.2665280000001"/>
    <n v="9509.6155479999998"/>
    <m/>
  </r>
  <r>
    <x v="0"/>
    <x v="0"/>
    <x v="23"/>
    <x v="0"/>
    <x v="4"/>
    <x v="0"/>
    <x v="1"/>
    <x v="14"/>
    <x v="11"/>
    <x v="11"/>
    <n v="16673"/>
    <n v="-2312"/>
    <n v="14361"/>
    <x v="0"/>
    <n v="14361"/>
    <n v="2295.5459919999998"/>
    <n v="8302.0888539999996"/>
    <m/>
  </r>
  <r>
    <x v="0"/>
    <x v="0"/>
    <x v="23"/>
    <x v="0"/>
    <x v="4"/>
    <x v="0"/>
    <x v="1"/>
    <x v="14"/>
    <x v="14"/>
    <x v="13"/>
    <n v="128881.36"/>
    <n v="-8600"/>
    <n v="120281.36"/>
    <x v="0"/>
    <n v="120281.36"/>
    <n v="28764.123273000001"/>
    <n v="43658.019747999999"/>
    <m/>
  </r>
  <r>
    <x v="0"/>
    <x v="0"/>
    <x v="23"/>
    <x v="0"/>
    <x v="5"/>
    <x v="2"/>
    <x v="1"/>
    <x v="14"/>
    <x v="0"/>
    <x v="0"/>
    <n v="72881.36"/>
    <n v="-557"/>
    <n v="72324.36"/>
    <x v="0"/>
    <n v="72324.36"/>
    <n v="32578.198090000002"/>
    <n v="35413.141606999998"/>
    <m/>
  </r>
  <r>
    <x v="0"/>
    <x v="0"/>
    <x v="23"/>
    <x v="0"/>
    <x v="5"/>
    <x v="2"/>
    <x v="1"/>
    <x v="14"/>
    <x v="1"/>
    <x v="1"/>
    <n v="59684.311000000002"/>
    <n v="0"/>
    <n v="59684.311000000002"/>
    <x v="0"/>
    <n v="59684.311000000002"/>
    <n v="29421.181162000001"/>
    <n v="29691.808390999999"/>
    <m/>
  </r>
  <r>
    <x v="0"/>
    <x v="0"/>
    <x v="23"/>
    <x v="0"/>
    <x v="5"/>
    <x v="2"/>
    <x v="1"/>
    <x v="14"/>
    <x v="2"/>
    <x v="2"/>
    <n v="9394.1990000000005"/>
    <n v="-557"/>
    <n v="8837.1990000000005"/>
    <x v="0"/>
    <n v="8837.1990000000005"/>
    <n v="1552.5406049999999"/>
    <n v="4116.8568930000001"/>
    <m/>
  </r>
  <r>
    <x v="0"/>
    <x v="0"/>
    <x v="23"/>
    <x v="0"/>
    <x v="5"/>
    <x v="2"/>
    <x v="1"/>
    <x v="14"/>
    <x v="16"/>
    <x v="15"/>
    <n v="2.85"/>
    <n v="0"/>
    <n v="2.85"/>
    <x v="0"/>
    <n v="2.85"/>
    <n v="0.182308"/>
    <n v="0.182308"/>
    <m/>
  </r>
  <r>
    <x v="0"/>
    <x v="0"/>
    <x v="23"/>
    <x v="0"/>
    <x v="5"/>
    <x v="2"/>
    <x v="1"/>
    <x v="14"/>
    <x v="15"/>
    <x v="14"/>
    <n v="3800"/>
    <n v="0"/>
    <n v="3800"/>
    <x v="0"/>
    <n v="3800"/>
    <n v="1604.2940149999999"/>
    <n v="1604.2940149999999"/>
    <m/>
  </r>
  <r>
    <x v="0"/>
    <x v="0"/>
    <x v="23"/>
    <x v="0"/>
    <x v="5"/>
    <x v="2"/>
    <x v="1"/>
    <x v="14"/>
    <x v="4"/>
    <x v="4"/>
    <n v="56000"/>
    <n v="-8043"/>
    <n v="47957"/>
    <x v="0"/>
    <n v="47957"/>
    <n v="8910.3540300000004"/>
    <n v="21807.565761000002"/>
    <m/>
  </r>
  <r>
    <x v="0"/>
    <x v="0"/>
    <x v="23"/>
    <x v="0"/>
    <x v="5"/>
    <x v="2"/>
    <x v="1"/>
    <x v="14"/>
    <x v="5"/>
    <x v="5"/>
    <n v="56000"/>
    <n v="-8043"/>
    <n v="47957"/>
    <x v="0"/>
    <n v="47957"/>
    <n v="8910.3540300000004"/>
    <n v="21807.565761000002"/>
    <m/>
  </r>
  <r>
    <x v="0"/>
    <x v="0"/>
    <x v="23"/>
    <x v="0"/>
    <x v="5"/>
    <x v="2"/>
    <x v="1"/>
    <x v="14"/>
    <x v="6"/>
    <x v="6"/>
    <n v="56000"/>
    <n v="-8043"/>
    <n v="47957"/>
    <x v="0"/>
    <n v="47957"/>
    <n v="8910.3540300000004"/>
    <n v="21807.565761000002"/>
    <m/>
  </r>
  <r>
    <x v="0"/>
    <x v="0"/>
    <x v="23"/>
    <x v="0"/>
    <x v="5"/>
    <x v="2"/>
    <x v="1"/>
    <x v="14"/>
    <x v="8"/>
    <x v="8"/>
    <n v="39327"/>
    <n v="-5731"/>
    <n v="33596"/>
    <x v="0"/>
    <n v="33596"/>
    <n v="5164.4655510000002"/>
    <n v="13160.076552"/>
    <m/>
  </r>
  <r>
    <x v="0"/>
    <x v="0"/>
    <x v="23"/>
    <x v="0"/>
    <x v="5"/>
    <x v="2"/>
    <x v="1"/>
    <x v="14"/>
    <x v="11"/>
    <x v="11"/>
    <n v="16673"/>
    <n v="-2312"/>
    <n v="14361"/>
    <x v="0"/>
    <n v="14361"/>
    <n v="3745.8884790000002"/>
    <n v="8647.4892089999994"/>
    <m/>
  </r>
  <r>
    <x v="0"/>
    <x v="0"/>
    <x v="23"/>
    <x v="0"/>
    <x v="5"/>
    <x v="2"/>
    <x v="1"/>
    <x v="14"/>
    <x v="14"/>
    <x v="13"/>
    <n v="128881.36"/>
    <n v="-8600"/>
    <n v="120281.36"/>
    <x v="0"/>
    <n v="120281.36"/>
    <n v="41488.55212"/>
    <n v="57220.707368000003"/>
    <m/>
  </r>
  <r>
    <x v="0"/>
    <x v="0"/>
    <x v="23"/>
    <x v="0"/>
    <x v="6"/>
    <x v="0"/>
    <x v="1"/>
    <x v="14"/>
    <x v="0"/>
    <x v="0"/>
    <n v="72881.36"/>
    <n v="-557"/>
    <n v="72324.36"/>
    <x v="0"/>
    <n v="72324.36"/>
    <n v="37992.488123000003"/>
    <n v="40838.505957000001"/>
    <m/>
  </r>
  <r>
    <x v="0"/>
    <x v="0"/>
    <x v="23"/>
    <x v="0"/>
    <x v="6"/>
    <x v="0"/>
    <x v="1"/>
    <x v="14"/>
    <x v="1"/>
    <x v="1"/>
    <n v="59684.311000000002"/>
    <n v="0"/>
    <n v="59684.311000000002"/>
    <x v="0"/>
    <n v="59684.311000000002"/>
    <n v="34180.271171"/>
    <n v="34424.341839000001"/>
    <m/>
  </r>
  <r>
    <x v="0"/>
    <x v="0"/>
    <x v="23"/>
    <x v="0"/>
    <x v="6"/>
    <x v="0"/>
    <x v="1"/>
    <x v="14"/>
    <x v="2"/>
    <x v="2"/>
    <n v="9394.1990000000005"/>
    <n v="-557"/>
    <n v="8837.1990000000005"/>
    <x v="0"/>
    <n v="8837.1990000000005"/>
    <n v="1835.4580120000001"/>
    <n v="4436.9011780000001"/>
    <m/>
  </r>
  <r>
    <x v="0"/>
    <x v="0"/>
    <x v="23"/>
    <x v="0"/>
    <x v="6"/>
    <x v="0"/>
    <x v="1"/>
    <x v="14"/>
    <x v="16"/>
    <x v="15"/>
    <n v="2.85"/>
    <n v="0"/>
    <n v="2.85"/>
    <x v="0"/>
    <n v="2.85"/>
    <n v="0.182308"/>
    <n v="0.68630800000000003"/>
    <m/>
  </r>
  <r>
    <x v="0"/>
    <x v="0"/>
    <x v="23"/>
    <x v="0"/>
    <x v="6"/>
    <x v="0"/>
    <x v="1"/>
    <x v="14"/>
    <x v="15"/>
    <x v="14"/>
    <n v="3800"/>
    <n v="0"/>
    <n v="3800"/>
    <x v="0"/>
    <n v="3800"/>
    <n v="1976.576632"/>
    <n v="1976.576632"/>
    <m/>
  </r>
  <r>
    <x v="0"/>
    <x v="0"/>
    <x v="23"/>
    <x v="0"/>
    <x v="6"/>
    <x v="0"/>
    <x v="1"/>
    <x v="14"/>
    <x v="4"/>
    <x v="4"/>
    <n v="56000"/>
    <n v="-8043"/>
    <n v="47957"/>
    <x v="0"/>
    <n v="47957"/>
    <n v="11476.815533000001"/>
    <n v="25365.251735000002"/>
    <m/>
  </r>
  <r>
    <x v="0"/>
    <x v="0"/>
    <x v="23"/>
    <x v="0"/>
    <x v="6"/>
    <x v="0"/>
    <x v="1"/>
    <x v="14"/>
    <x v="5"/>
    <x v="5"/>
    <n v="56000"/>
    <n v="-8043"/>
    <n v="47957"/>
    <x v="0"/>
    <n v="47957"/>
    <n v="11476.815533000001"/>
    <n v="25365.251735000002"/>
    <m/>
  </r>
  <r>
    <x v="0"/>
    <x v="0"/>
    <x v="23"/>
    <x v="0"/>
    <x v="6"/>
    <x v="0"/>
    <x v="1"/>
    <x v="14"/>
    <x v="6"/>
    <x v="6"/>
    <n v="56000"/>
    <n v="-8043"/>
    <n v="47957"/>
    <x v="0"/>
    <n v="47957"/>
    <n v="11476.815533000001"/>
    <n v="25365.251735000002"/>
    <m/>
  </r>
  <r>
    <x v="0"/>
    <x v="0"/>
    <x v="23"/>
    <x v="0"/>
    <x v="6"/>
    <x v="0"/>
    <x v="1"/>
    <x v="14"/>
    <x v="8"/>
    <x v="8"/>
    <n v="39327"/>
    <n v="-5731"/>
    <n v="33596"/>
    <x v="0"/>
    <n v="33596"/>
    <n v="6733.1086379999997"/>
    <n v="15968.236484999999"/>
    <m/>
  </r>
  <r>
    <x v="0"/>
    <x v="0"/>
    <x v="23"/>
    <x v="0"/>
    <x v="6"/>
    <x v="0"/>
    <x v="1"/>
    <x v="14"/>
    <x v="11"/>
    <x v="11"/>
    <n v="16673"/>
    <n v="-2312"/>
    <n v="14361"/>
    <x v="0"/>
    <n v="14361"/>
    <n v="4743.7068950000003"/>
    <n v="9397.0152500000004"/>
    <m/>
  </r>
  <r>
    <x v="0"/>
    <x v="0"/>
    <x v="23"/>
    <x v="0"/>
    <x v="6"/>
    <x v="0"/>
    <x v="1"/>
    <x v="14"/>
    <x v="14"/>
    <x v="13"/>
    <n v="128881.36"/>
    <n v="-8600"/>
    <n v="120281.36"/>
    <x v="0"/>
    <n v="120281.36"/>
    <n v="49469.303655999996"/>
    <n v="66203.757691999999"/>
    <m/>
  </r>
  <r>
    <x v="0"/>
    <x v="0"/>
    <x v="23"/>
    <x v="0"/>
    <x v="7"/>
    <x v="0"/>
    <x v="1"/>
    <x v="14"/>
    <x v="0"/>
    <x v="0"/>
    <n v="72881.36"/>
    <n v="-557"/>
    <n v="72324.36"/>
    <x v="0"/>
    <n v="72324.36"/>
    <n v="43345.358547000003"/>
    <n v="46638.217581999997"/>
    <m/>
  </r>
  <r>
    <x v="0"/>
    <x v="0"/>
    <x v="23"/>
    <x v="0"/>
    <x v="7"/>
    <x v="0"/>
    <x v="1"/>
    <x v="14"/>
    <x v="1"/>
    <x v="1"/>
    <n v="59684.311000000002"/>
    <n v="0"/>
    <n v="59684.311000000002"/>
    <x v="0"/>
    <n v="59684.311000000002"/>
    <n v="38585.755601999997"/>
    <n v="38835.552037000001"/>
    <m/>
  </r>
  <r>
    <x v="0"/>
    <x v="0"/>
    <x v="23"/>
    <x v="0"/>
    <x v="7"/>
    <x v="0"/>
    <x v="1"/>
    <x v="14"/>
    <x v="2"/>
    <x v="2"/>
    <n v="9394.1990000000005"/>
    <n v="-557"/>
    <n v="8837.1990000000005"/>
    <x v="0"/>
    <n v="8837.1990000000005"/>
    <n v="2159.269147"/>
    <n v="5064.423718"/>
    <m/>
  </r>
  <r>
    <x v="0"/>
    <x v="0"/>
    <x v="23"/>
    <x v="0"/>
    <x v="7"/>
    <x v="0"/>
    <x v="1"/>
    <x v="14"/>
    <x v="16"/>
    <x v="15"/>
    <n v="2.85"/>
    <n v="0"/>
    <n v="2.85"/>
    <x v="0"/>
    <n v="2.85"/>
    <n v="0.68630800000000003"/>
    <n v="0.68630800000000003"/>
    <m/>
  </r>
  <r>
    <x v="0"/>
    <x v="0"/>
    <x v="23"/>
    <x v="0"/>
    <x v="7"/>
    <x v="0"/>
    <x v="1"/>
    <x v="14"/>
    <x v="15"/>
    <x v="14"/>
    <n v="3800"/>
    <n v="0"/>
    <n v="3800"/>
    <x v="0"/>
    <n v="3800"/>
    <n v="2599.6474899999998"/>
    <n v="2737.555519"/>
    <m/>
  </r>
  <r>
    <x v="0"/>
    <x v="0"/>
    <x v="23"/>
    <x v="0"/>
    <x v="7"/>
    <x v="0"/>
    <x v="1"/>
    <x v="14"/>
    <x v="4"/>
    <x v="4"/>
    <n v="56000"/>
    <n v="-8043"/>
    <n v="47957"/>
    <x v="0"/>
    <n v="47957"/>
    <n v="13988.11335"/>
    <n v="27222.170270999999"/>
    <m/>
  </r>
  <r>
    <x v="0"/>
    <x v="0"/>
    <x v="23"/>
    <x v="0"/>
    <x v="7"/>
    <x v="0"/>
    <x v="1"/>
    <x v="14"/>
    <x v="5"/>
    <x v="5"/>
    <n v="56000"/>
    <n v="-8043"/>
    <n v="47957"/>
    <x v="0"/>
    <n v="47957"/>
    <n v="13988.11335"/>
    <n v="27222.170270999999"/>
    <m/>
  </r>
  <r>
    <x v="0"/>
    <x v="0"/>
    <x v="23"/>
    <x v="0"/>
    <x v="7"/>
    <x v="0"/>
    <x v="1"/>
    <x v="14"/>
    <x v="6"/>
    <x v="6"/>
    <n v="56000"/>
    <n v="-8043"/>
    <n v="47957"/>
    <x v="0"/>
    <n v="47957"/>
    <n v="13988.11335"/>
    <n v="27222.170270999999"/>
    <m/>
  </r>
  <r>
    <x v="0"/>
    <x v="0"/>
    <x v="23"/>
    <x v="0"/>
    <x v="7"/>
    <x v="0"/>
    <x v="1"/>
    <x v="14"/>
    <x v="8"/>
    <x v="8"/>
    <n v="39327"/>
    <n v="-5731"/>
    <n v="33596"/>
    <x v="0"/>
    <n v="33596"/>
    <n v="8343.4834169999995"/>
    <n v="17451.734187999999"/>
    <m/>
  </r>
  <r>
    <x v="0"/>
    <x v="0"/>
    <x v="23"/>
    <x v="0"/>
    <x v="7"/>
    <x v="0"/>
    <x v="1"/>
    <x v="14"/>
    <x v="11"/>
    <x v="11"/>
    <n v="16673"/>
    <n v="-2312"/>
    <n v="14361"/>
    <x v="0"/>
    <n v="14361"/>
    <n v="5644.6299330000002"/>
    <n v="9770.4360830000005"/>
    <m/>
  </r>
  <r>
    <x v="0"/>
    <x v="0"/>
    <x v="23"/>
    <x v="0"/>
    <x v="7"/>
    <x v="0"/>
    <x v="1"/>
    <x v="14"/>
    <x v="14"/>
    <x v="13"/>
    <n v="128881.36"/>
    <n v="-8600"/>
    <n v="120281.36"/>
    <x v="0"/>
    <n v="120281.36"/>
    <n v="57333.471897000003"/>
    <n v="73860.387852999993"/>
    <m/>
  </r>
  <r>
    <x v="0"/>
    <x v="0"/>
    <x v="24"/>
    <x v="0"/>
    <x v="0"/>
    <x v="0"/>
    <x v="1"/>
    <x v="15"/>
    <x v="0"/>
    <x v="0"/>
    <n v="23481.627"/>
    <n v="0"/>
    <n v="23481.627"/>
    <x v="0"/>
    <n v="23481.627"/>
    <n v="1097.857334"/>
    <n v="2329.0980020000002"/>
    <m/>
  </r>
  <r>
    <x v="0"/>
    <x v="0"/>
    <x v="24"/>
    <x v="0"/>
    <x v="0"/>
    <x v="0"/>
    <x v="1"/>
    <x v="15"/>
    <x v="1"/>
    <x v="1"/>
    <n v="19223.187999999998"/>
    <n v="0"/>
    <n v="19223.187999999998"/>
    <x v="0"/>
    <n v="19223.187999999998"/>
    <n v="1097.857334"/>
    <n v="1173.6564960000001"/>
    <m/>
  </r>
  <r>
    <x v="0"/>
    <x v="0"/>
    <x v="24"/>
    <x v="0"/>
    <x v="0"/>
    <x v="0"/>
    <x v="1"/>
    <x v="15"/>
    <x v="2"/>
    <x v="2"/>
    <n v="4258.2290000000003"/>
    <n v="0"/>
    <n v="4258.2290000000003"/>
    <x v="0"/>
    <n v="4258.2290000000003"/>
    <n v="0"/>
    <n v="1155.4415059999999"/>
    <m/>
  </r>
  <r>
    <x v="0"/>
    <x v="0"/>
    <x v="24"/>
    <x v="0"/>
    <x v="0"/>
    <x v="0"/>
    <x v="1"/>
    <x v="15"/>
    <x v="16"/>
    <x v="15"/>
    <n v="0.21"/>
    <n v="0"/>
    <n v="0.21"/>
    <x v="0"/>
    <n v="0.21"/>
    <n v="0"/>
    <n v="0"/>
    <m/>
  </r>
  <r>
    <x v="0"/>
    <x v="0"/>
    <x v="24"/>
    <x v="0"/>
    <x v="0"/>
    <x v="0"/>
    <x v="1"/>
    <x v="15"/>
    <x v="4"/>
    <x v="4"/>
    <n v="9583.17"/>
    <n v="0"/>
    <n v="9583.17"/>
    <x v="0"/>
    <n v="9583.17"/>
    <n v="0"/>
    <n v="3449.1451609999999"/>
    <m/>
  </r>
  <r>
    <x v="0"/>
    <x v="0"/>
    <x v="24"/>
    <x v="0"/>
    <x v="0"/>
    <x v="0"/>
    <x v="1"/>
    <x v="15"/>
    <x v="5"/>
    <x v="5"/>
    <n v="9583.17"/>
    <n v="0"/>
    <n v="9583.17"/>
    <x v="0"/>
    <n v="9583.17"/>
    <n v="0"/>
    <n v="3449.1451609999999"/>
    <m/>
  </r>
  <r>
    <x v="0"/>
    <x v="0"/>
    <x v="24"/>
    <x v="0"/>
    <x v="0"/>
    <x v="0"/>
    <x v="1"/>
    <x v="15"/>
    <x v="6"/>
    <x v="6"/>
    <n v="9583.17"/>
    <n v="0"/>
    <n v="9583.17"/>
    <x v="0"/>
    <n v="9583.17"/>
    <n v="0"/>
    <n v="3449.1451609999999"/>
    <m/>
  </r>
  <r>
    <x v="0"/>
    <x v="0"/>
    <x v="24"/>
    <x v="0"/>
    <x v="0"/>
    <x v="0"/>
    <x v="1"/>
    <x v="15"/>
    <x v="11"/>
    <x v="11"/>
    <n v="9583.17"/>
    <n v="0"/>
    <n v="9583.17"/>
    <x v="0"/>
    <n v="9583.17"/>
    <n v="0"/>
    <n v="3449.1451609999999"/>
    <m/>
  </r>
  <r>
    <x v="0"/>
    <x v="0"/>
    <x v="24"/>
    <x v="0"/>
    <x v="0"/>
    <x v="0"/>
    <x v="1"/>
    <x v="15"/>
    <x v="14"/>
    <x v="13"/>
    <n v="33064.796999999999"/>
    <n v="0"/>
    <n v="33064.796999999999"/>
    <x v="0"/>
    <n v="33064.796999999999"/>
    <n v="1097.857334"/>
    <n v="5778.2431630000001"/>
    <m/>
  </r>
  <r>
    <x v="0"/>
    <x v="0"/>
    <x v="24"/>
    <x v="0"/>
    <x v="1"/>
    <x v="0"/>
    <x v="1"/>
    <x v="15"/>
    <x v="0"/>
    <x v="0"/>
    <n v="23481.627"/>
    <n v="0"/>
    <n v="23481.627"/>
    <x v="0"/>
    <n v="23481.627"/>
    <n v="2296.8735799999999"/>
    <n v="4399.0205619999997"/>
    <m/>
  </r>
  <r>
    <x v="0"/>
    <x v="0"/>
    <x v="24"/>
    <x v="0"/>
    <x v="1"/>
    <x v="0"/>
    <x v="1"/>
    <x v="15"/>
    <x v="1"/>
    <x v="1"/>
    <n v="19223.187999999998"/>
    <n v="0"/>
    <n v="19223.187999999998"/>
    <x v="0"/>
    <n v="19223.187999999998"/>
    <n v="2264.9155070000002"/>
    <n v="2362.5826059999999"/>
    <m/>
  </r>
  <r>
    <x v="0"/>
    <x v="0"/>
    <x v="24"/>
    <x v="0"/>
    <x v="1"/>
    <x v="0"/>
    <x v="1"/>
    <x v="15"/>
    <x v="2"/>
    <x v="2"/>
    <n v="4258.2290000000003"/>
    <n v="0"/>
    <n v="4258.2290000000003"/>
    <x v="0"/>
    <n v="4258.2290000000003"/>
    <n v="31.958072999999999"/>
    <n v="2036.437956"/>
    <m/>
  </r>
  <r>
    <x v="0"/>
    <x v="0"/>
    <x v="24"/>
    <x v="0"/>
    <x v="1"/>
    <x v="0"/>
    <x v="1"/>
    <x v="15"/>
    <x v="16"/>
    <x v="15"/>
    <n v="0.21"/>
    <n v="0"/>
    <n v="0.21"/>
    <x v="0"/>
    <n v="0.21"/>
    <n v="0"/>
    <n v="0"/>
    <m/>
  </r>
  <r>
    <x v="0"/>
    <x v="0"/>
    <x v="24"/>
    <x v="0"/>
    <x v="1"/>
    <x v="0"/>
    <x v="1"/>
    <x v="15"/>
    <x v="4"/>
    <x v="4"/>
    <n v="9583.17"/>
    <n v="0"/>
    <n v="9583.17"/>
    <x v="0"/>
    <n v="9583.17"/>
    <n v="84.519417000000004"/>
    <n v="5465.4545630000002"/>
    <m/>
  </r>
  <r>
    <x v="0"/>
    <x v="0"/>
    <x v="24"/>
    <x v="0"/>
    <x v="1"/>
    <x v="0"/>
    <x v="1"/>
    <x v="15"/>
    <x v="5"/>
    <x v="5"/>
    <n v="9583.17"/>
    <n v="0"/>
    <n v="9583.17"/>
    <x v="0"/>
    <n v="9583.17"/>
    <n v="84.519417000000004"/>
    <n v="5465.4545630000002"/>
    <m/>
  </r>
  <r>
    <x v="0"/>
    <x v="0"/>
    <x v="24"/>
    <x v="0"/>
    <x v="1"/>
    <x v="0"/>
    <x v="1"/>
    <x v="15"/>
    <x v="6"/>
    <x v="6"/>
    <n v="9583.17"/>
    <n v="0"/>
    <n v="9583.17"/>
    <x v="0"/>
    <n v="9583.17"/>
    <n v="84.519417000000004"/>
    <n v="5465.4545630000002"/>
    <m/>
  </r>
  <r>
    <x v="0"/>
    <x v="0"/>
    <x v="24"/>
    <x v="0"/>
    <x v="1"/>
    <x v="0"/>
    <x v="1"/>
    <x v="15"/>
    <x v="11"/>
    <x v="11"/>
    <n v="9583.17"/>
    <n v="0"/>
    <n v="9583.17"/>
    <x v="0"/>
    <n v="9583.17"/>
    <n v="84.519417000000004"/>
    <n v="5465.4545630000002"/>
    <m/>
  </r>
  <r>
    <x v="0"/>
    <x v="0"/>
    <x v="24"/>
    <x v="0"/>
    <x v="1"/>
    <x v="0"/>
    <x v="1"/>
    <x v="15"/>
    <x v="14"/>
    <x v="13"/>
    <n v="33064.796999999999"/>
    <n v="0"/>
    <n v="33064.796999999999"/>
    <x v="0"/>
    <n v="33064.796999999999"/>
    <n v="2381.3929969999999"/>
    <n v="9864.4751250000008"/>
    <m/>
  </r>
  <r>
    <x v="0"/>
    <x v="0"/>
    <x v="24"/>
    <x v="0"/>
    <x v="2"/>
    <x v="1"/>
    <x v="1"/>
    <x v="15"/>
    <x v="0"/>
    <x v="0"/>
    <n v="23481.627"/>
    <n v="0"/>
    <n v="23481.627"/>
    <x v="0"/>
    <n v="23481.627"/>
    <n v="3849.348712"/>
    <n v="6638.1755300000004"/>
    <m/>
  </r>
  <r>
    <x v="0"/>
    <x v="0"/>
    <x v="24"/>
    <x v="0"/>
    <x v="2"/>
    <x v="1"/>
    <x v="1"/>
    <x v="15"/>
    <x v="1"/>
    <x v="1"/>
    <n v="19223.187999999998"/>
    <n v="0"/>
    <n v="19223.187999999998"/>
    <x v="0"/>
    <n v="19223.187999999998"/>
    <n v="3631.025494"/>
    <n v="3735.0601320000001"/>
    <m/>
  </r>
  <r>
    <x v="0"/>
    <x v="0"/>
    <x v="24"/>
    <x v="0"/>
    <x v="2"/>
    <x v="1"/>
    <x v="1"/>
    <x v="15"/>
    <x v="2"/>
    <x v="2"/>
    <n v="4258.2290000000003"/>
    <n v="0"/>
    <n v="4258.2290000000003"/>
    <x v="0"/>
    <n v="4258.2290000000003"/>
    <n v="218.323218"/>
    <n v="2903.1153979999999"/>
    <m/>
  </r>
  <r>
    <x v="0"/>
    <x v="0"/>
    <x v="24"/>
    <x v="0"/>
    <x v="2"/>
    <x v="1"/>
    <x v="1"/>
    <x v="15"/>
    <x v="16"/>
    <x v="15"/>
    <n v="0.21"/>
    <n v="0"/>
    <n v="0.21"/>
    <x v="0"/>
    <n v="0.21"/>
    <n v="0"/>
    <n v="0"/>
    <m/>
  </r>
  <r>
    <x v="0"/>
    <x v="0"/>
    <x v="24"/>
    <x v="0"/>
    <x v="2"/>
    <x v="1"/>
    <x v="1"/>
    <x v="15"/>
    <x v="4"/>
    <x v="4"/>
    <n v="9583.17"/>
    <n v="0"/>
    <n v="9583.17"/>
    <x v="0"/>
    <n v="9583.17"/>
    <n v="1168.1978810000001"/>
    <n v="6308.0721030000004"/>
    <m/>
  </r>
  <r>
    <x v="0"/>
    <x v="0"/>
    <x v="24"/>
    <x v="0"/>
    <x v="2"/>
    <x v="1"/>
    <x v="1"/>
    <x v="15"/>
    <x v="5"/>
    <x v="5"/>
    <n v="9583.17"/>
    <n v="0"/>
    <n v="9583.17"/>
    <x v="0"/>
    <n v="9583.17"/>
    <n v="1168.1978810000001"/>
    <n v="6308.0721030000004"/>
    <m/>
  </r>
  <r>
    <x v="0"/>
    <x v="0"/>
    <x v="24"/>
    <x v="0"/>
    <x v="2"/>
    <x v="1"/>
    <x v="1"/>
    <x v="15"/>
    <x v="6"/>
    <x v="6"/>
    <n v="9583.17"/>
    <n v="0"/>
    <n v="9583.17"/>
    <x v="0"/>
    <n v="9583.17"/>
    <n v="1168.1978810000001"/>
    <n v="6308.0721030000004"/>
    <m/>
  </r>
  <r>
    <x v="0"/>
    <x v="0"/>
    <x v="24"/>
    <x v="0"/>
    <x v="2"/>
    <x v="1"/>
    <x v="1"/>
    <x v="15"/>
    <x v="11"/>
    <x v="11"/>
    <n v="9583.17"/>
    <n v="0"/>
    <n v="9583.17"/>
    <x v="0"/>
    <n v="9583.17"/>
    <n v="1168.1978810000001"/>
    <n v="6308.0721030000004"/>
    <m/>
  </r>
  <r>
    <x v="0"/>
    <x v="0"/>
    <x v="24"/>
    <x v="0"/>
    <x v="2"/>
    <x v="1"/>
    <x v="1"/>
    <x v="15"/>
    <x v="14"/>
    <x v="13"/>
    <n v="33064.796999999999"/>
    <n v="0"/>
    <n v="33064.796999999999"/>
    <x v="0"/>
    <n v="33064.796999999999"/>
    <n v="5017.546593"/>
    <n v="12946.247633000001"/>
    <m/>
  </r>
  <r>
    <x v="0"/>
    <x v="0"/>
    <x v="24"/>
    <x v="0"/>
    <x v="3"/>
    <x v="0"/>
    <x v="1"/>
    <x v="15"/>
    <x v="0"/>
    <x v="0"/>
    <n v="23481.627"/>
    <n v="0"/>
    <n v="23481.627"/>
    <x v="0"/>
    <n v="23481.627"/>
    <n v="5361.6858920000004"/>
    <n v="8109.1783930000001"/>
    <m/>
  </r>
  <r>
    <x v="0"/>
    <x v="0"/>
    <x v="24"/>
    <x v="0"/>
    <x v="3"/>
    <x v="0"/>
    <x v="1"/>
    <x v="15"/>
    <x v="1"/>
    <x v="1"/>
    <n v="19223.187999999998"/>
    <n v="0"/>
    <n v="19223.187999999998"/>
    <x v="0"/>
    <n v="19223.187999999998"/>
    <n v="4915.6778990000003"/>
    <n v="5027.7119929999999"/>
    <m/>
  </r>
  <r>
    <x v="0"/>
    <x v="0"/>
    <x v="24"/>
    <x v="0"/>
    <x v="3"/>
    <x v="0"/>
    <x v="1"/>
    <x v="15"/>
    <x v="2"/>
    <x v="2"/>
    <n v="4258.2290000000003"/>
    <n v="0"/>
    <n v="4258.2290000000003"/>
    <x v="0"/>
    <n v="4258.2290000000003"/>
    <n v="446.007993"/>
    <n v="3081.4663999999998"/>
    <m/>
  </r>
  <r>
    <x v="0"/>
    <x v="0"/>
    <x v="24"/>
    <x v="0"/>
    <x v="3"/>
    <x v="0"/>
    <x v="1"/>
    <x v="15"/>
    <x v="16"/>
    <x v="15"/>
    <n v="0.21"/>
    <n v="0"/>
    <n v="0.21"/>
    <x v="0"/>
    <n v="0.21"/>
    <n v="0"/>
    <n v="0"/>
    <m/>
  </r>
  <r>
    <x v="0"/>
    <x v="0"/>
    <x v="24"/>
    <x v="0"/>
    <x v="3"/>
    <x v="0"/>
    <x v="1"/>
    <x v="15"/>
    <x v="4"/>
    <x v="4"/>
    <n v="9583.17"/>
    <n v="0"/>
    <n v="9583.17"/>
    <x v="0"/>
    <n v="9583.17"/>
    <n v="1805.576869"/>
    <n v="6497.5892439999998"/>
    <m/>
  </r>
  <r>
    <x v="0"/>
    <x v="0"/>
    <x v="24"/>
    <x v="0"/>
    <x v="3"/>
    <x v="0"/>
    <x v="1"/>
    <x v="15"/>
    <x v="5"/>
    <x v="5"/>
    <n v="9583.17"/>
    <n v="0"/>
    <n v="9583.17"/>
    <x v="0"/>
    <n v="9583.17"/>
    <n v="1805.576869"/>
    <n v="6497.5892439999998"/>
    <m/>
  </r>
  <r>
    <x v="0"/>
    <x v="0"/>
    <x v="24"/>
    <x v="0"/>
    <x v="3"/>
    <x v="0"/>
    <x v="1"/>
    <x v="15"/>
    <x v="6"/>
    <x v="6"/>
    <n v="9583.17"/>
    <n v="0"/>
    <n v="9583.17"/>
    <x v="0"/>
    <n v="9583.17"/>
    <n v="1805.576869"/>
    <n v="6497.5892439999998"/>
    <m/>
  </r>
  <r>
    <x v="0"/>
    <x v="0"/>
    <x v="24"/>
    <x v="0"/>
    <x v="3"/>
    <x v="0"/>
    <x v="1"/>
    <x v="15"/>
    <x v="11"/>
    <x v="11"/>
    <n v="9583.17"/>
    <n v="0"/>
    <n v="9583.17"/>
    <x v="0"/>
    <n v="9583.17"/>
    <n v="1805.576869"/>
    <n v="6497.5892439999998"/>
    <m/>
  </r>
  <r>
    <x v="0"/>
    <x v="0"/>
    <x v="24"/>
    <x v="0"/>
    <x v="3"/>
    <x v="0"/>
    <x v="1"/>
    <x v="15"/>
    <x v="14"/>
    <x v="13"/>
    <n v="33064.796999999999"/>
    <n v="0"/>
    <n v="33064.796999999999"/>
    <x v="0"/>
    <n v="33064.796999999999"/>
    <n v="7167.262761"/>
    <n v="14606.767637000001"/>
    <m/>
  </r>
  <r>
    <x v="0"/>
    <x v="0"/>
    <x v="24"/>
    <x v="0"/>
    <x v="4"/>
    <x v="0"/>
    <x v="1"/>
    <x v="15"/>
    <x v="0"/>
    <x v="0"/>
    <n v="23481.627"/>
    <n v="0"/>
    <n v="23481.627"/>
    <x v="0"/>
    <n v="23481.627"/>
    <n v="6901.0984669999998"/>
    <n v="9479.7212159999999"/>
    <m/>
  </r>
  <r>
    <x v="0"/>
    <x v="0"/>
    <x v="24"/>
    <x v="0"/>
    <x v="4"/>
    <x v="0"/>
    <x v="1"/>
    <x v="15"/>
    <x v="1"/>
    <x v="1"/>
    <n v="19223.187999999998"/>
    <n v="0"/>
    <n v="19223.187999999998"/>
    <x v="0"/>
    <n v="19223.187999999998"/>
    <n v="6202.1323810000004"/>
    <n v="6320.4889130000001"/>
    <m/>
  </r>
  <r>
    <x v="0"/>
    <x v="0"/>
    <x v="24"/>
    <x v="0"/>
    <x v="4"/>
    <x v="0"/>
    <x v="1"/>
    <x v="15"/>
    <x v="2"/>
    <x v="2"/>
    <n v="4258.2290000000003"/>
    <n v="0"/>
    <n v="4258.2290000000003"/>
    <x v="0"/>
    <n v="4258.2290000000003"/>
    <n v="698.96608600000002"/>
    <n v="3159.2323029999998"/>
    <m/>
  </r>
  <r>
    <x v="0"/>
    <x v="0"/>
    <x v="24"/>
    <x v="0"/>
    <x v="4"/>
    <x v="0"/>
    <x v="1"/>
    <x v="15"/>
    <x v="16"/>
    <x v="15"/>
    <n v="0.21"/>
    <n v="0"/>
    <n v="0.21"/>
    <x v="0"/>
    <n v="0.21"/>
    <n v="0"/>
    <n v="0"/>
    <m/>
  </r>
  <r>
    <x v="0"/>
    <x v="0"/>
    <x v="24"/>
    <x v="0"/>
    <x v="4"/>
    <x v="0"/>
    <x v="1"/>
    <x v="15"/>
    <x v="4"/>
    <x v="4"/>
    <n v="9583.17"/>
    <n v="0"/>
    <n v="9583.17"/>
    <x v="0"/>
    <n v="9583.17"/>
    <n v="2432.8908219999998"/>
    <n v="6557.0685970000004"/>
    <m/>
  </r>
  <r>
    <x v="0"/>
    <x v="0"/>
    <x v="24"/>
    <x v="0"/>
    <x v="4"/>
    <x v="0"/>
    <x v="1"/>
    <x v="15"/>
    <x v="5"/>
    <x v="5"/>
    <n v="9583.17"/>
    <n v="0"/>
    <n v="9583.17"/>
    <x v="0"/>
    <n v="9583.17"/>
    <n v="2432.8908219999998"/>
    <n v="6557.0685970000004"/>
    <m/>
  </r>
  <r>
    <x v="0"/>
    <x v="0"/>
    <x v="24"/>
    <x v="0"/>
    <x v="4"/>
    <x v="0"/>
    <x v="1"/>
    <x v="15"/>
    <x v="6"/>
    <x v="6"/>
    <n v="9583.17"/>
    <n v="0"/>
    <n v="9583.17"/>
    <x v="0"/>
    <n v="9583.17"/>
    <n v="2432.8908219999998"/>
    <n v="6557.0685970000004"/>
    <m/>
  </r>
  <r>
    <x v="0"/>
    <x v="0"/>
    <x v="24"/>
    <x v="0"/>
    <x v="4"/>
    <x v="0"/>
    <x v="1"/>
    <x v="15"/>
    <x v="11"/>
    <x v="11"/>
    <n v="9583.17"/>
    <n v="0"/>
    <n v="9583.17"/>
    <x v="0"/>
    <n v="9583.17"/>
    <n v="2432.8908219999998"/>
    <n v="6557.0685970000004"/>
    <m/>
  </r>
  <r>
    <x v="0"/>
    <x v="0"/>
    <x v="24"/>
    <x v="0"/>
    <x v="4"/>
    <x v="0"/>
    <x v="1"/>
    <x v="15"/>
    <x v="14"/>
    <x v="13"/>
    <n v="33064.796999999999"/>
    <n v="0"/>
    <n v="33064.796999999999"/>
    <x v="0"/>
    <n v="33064.796999999999"/>
    <n v="9333.9892889999992"/>
    <n v="16036.789812999999"/>
    <m/>
  </r>
  <r>
    <x v="0"/>
    <x v="0"/>
    <x v="24"/>
    <x v="0"/>
    <x v="5"/>
    <x v="2"/>
    <x v="1"/>
    <x v="15"/>
    <x v="0"/>
    <x v="0"/>
    <n v="23481.627"/>
    <n v="0"/>
    <n v="23481.627"/>
    <x v="0"/>
    <n v="23481.627"/>
    <n v="9515.6712549999993"/>
    <n v="12064.153018999999"/>
    <m/>
  </r>
  <r>
    <x v="0"/>
    <x v="0"/>
    <x v="24"/>
    <x v="0"/>
    <x v="5"/>
    <x v="2"/>
    <x v="1"/>
    <x v="15"/>
    <x v="1"/>
    <x v="1"/>
    <n v="19223.187999999998"/>
    <n v="0"/>
    <n v="19223.187999999998"/>
    <x v="0"/>
    <n v="19223.187999999998"/>
    <n v="8544.2174699999996"/>
    <n v="8695.2207629999994"/>
    <m/>
  </r>
  <r>
    <x v="0"/>
    <x v="0"/>
    <x v="24"/>
    <x v="0"/>
    <x v="5"/>
    <x v="2"/>
    <x v="1"/>
    <x v="15"/>
    <x v="2"/>
    <x v="2"/>
    <n v="4258.2290000000003"/>
    <n v="0"/>
    <n v="4258.2290000000003"/>
    <x v="0"/>
    <n v="4258.2290000000003"/>
    <n v="971.45378500000004"/>
    <n v="3368.7492560000001"/>
    <m/>
  </r>
  <r>
    <x v="0"/>
    <x v="0"/>
    <x v="24"/>
    <x v="0"/>
    <x v="5"/>
    <x v="2"/>
    <x v="1"/>
    <x v="15"/>
    <x v="16"/>
    <x v="15"/>
    <n v="0.21"/>
    <n v="0"/>
    <n v="0.21"/>
    <x v="0"/>
    <n v="0.21"/>
    <n v="0"/>
    <n v="0.183"/>
    <m/>
  </r>
  <r>
    <x v="0"/>
    <x v="0"/>
    <x v="24"/>
    <x v="0"/>
    <x v="5"/>
    <x v="2"/>
    <x v="1"/>
    <x v="15"/>
    <x v="4"/>
    <x v="4"/>
    <n v="9583.17"/>
    <n v="0"/>
    <n v="9583.17"/>
    <x v="0"/>
    <n v="9583.17"/>
    <n v="4000.2879370000001"/>
    <n v="7634.1623589999999"/>
    <m/>
  </r>
  <r>
    <x v="0"/>
    <x v="0"/>
    <x v="24"/>
    <x v="0"/>
    <x v="5"/>
    <x v="2"/>
    <x v="1"/>
    <x v="15"/>
    <x v="5"/>
    <x v="5"/>
    <n v="9583.17"/>
    <n v="0"/>
    <n v="9583.17"/>
    <x v="0"/>
    <n v="9583.17"/>
    <n v="4000.2879370000001"/>
    <n v="7634.1623589999999"/>
    <m/>
  </r>
  <r>
    <x v="0"/>
    <x v="0"/>
    <x v="24"/>
    <x v="0"/>
    <x v="5"/>
    <x v="2"/>
    <x v="1"/>
    <x v="15"/>
    <x v="6"/>
    <x v="6"/>
    <n v="9583.17"/>
    <n v="0"/>
    <n v="9583.17"/>
    <x v="0"/>
    <n v="9583.17"/>
    <n v="4000.2879370000001"/>
    <n v="7634.1623589999999"/>
    <m/>
  </r>
  <r>
    <x v="0"/>
    <x v="0"/>
    <x v="24"/>
    <x v="0"/>
    <x v="5"/>
    <x v="2"/>
    <x v="1"/>
    <x v="15"/>
    <x v="11"/>
    <x v="11"/>
    <n v="9583.17"/>
    <n v="0"/>
    <n v="9583.17"/>
    <x v="0"/>
    <n v="9583.17"/>
    <n v="4000.2879370000001"/>
    <n v="7634.1623589999999"/>
    <m/>
  </r>
  <r>
    <x v="0"/>
    <x v="0"/>
    <x v="24"/>
    <x v="0"/>
    <x v="5"/>
    <x v="2"/>
    <x v="1"/>
    <x v="15"/>
    <x v="14"/>
    <x v="13"/>
    <n v="33064.796999999999"/>
    <n v="0"/>
    <n v="33064.796999999999"/>
    <x v="0"/>
    <n v="33064.796999999999"/>
    <n v="13515.959192"/>
    <n v="19698.315377999999"/>
    <m/>
  </r>
  <r>
    <x v="0"/>
    <x v="0"/>
    <x v="24"/>
    <x v="0"/>
    <x v="6"/>
    <x v="0"/>
    <x v="1"/>
    <x v="15"/>
    <x v="0"/>
    <x v="0"/>
    <n v="23481.627"/>
    <n v="0"/>
    <n v="23481.627"/>
    <x v="0"/>
    <n v="23481.627"/>
    <n v="11172.624641"/>
    <n v="13516.371531999999"/>
    <m/>
  </r>
  <r>
    <x v="0"/>
    <x v="0"/>
    <x v="24"/>
    <x v="0"/>
    <x v="6"/>
    <x v="0"/>
    <x v="1"/>
    <x v="15"/>
    <x v="1"/>
    <x v="1"/>
    <n v="19223.187999999998"/>
    <n v="0"/>
    <n v="19223.187999999998"/>
    <x v="0"/>
    <n v="19223.187999999998"/>
    <n v="9946.7766539999993"/>
    <n v="10099.917557000001"/>
    <m/>
  </r>
  <r>
    <x v="0"/>
    <x v="0"/>
    <x v="24"/>
    <x v="0"/>
    <x v="6"/>
    <x v="0"/>
    <x v="1"/>
    <x v="15"/>
    <x v="2"/>
    <x v="2"/>
    <n v="4258.2290000000003"/>
    <n v="0"/>
    <n v="4258.2290000000003"/>
    <x v="0"/>
    <n v="4258.2290000000003"/>
    <n v="1225.6649870000001"/>
    <n v="3416.2709749999999"/>
    <m/>
  </r>
  <r>
    <x v="0"/>
    <x v="0"/>
    <x v="24"/>
    <x v="0"/>
    <x v="6"/>
    <x v="0"/>
    <x v="1"/>
    <x v="15"/>
    <x v="16"/>
    <x v="15"/>
    <n v="0.21"/>
    <n v="0"/>
    <n v="0.21"/>
    <x v="0"/>
    <n v="0.21"/>
    <n v="0.183"/>
    <n v="0.183"/>
    <m/>
  </r>
  <r>
    <x v="0"/>
    <x v="0"/>
    <x v="24"/>
    <x v="0"/>
    <x v="6"/>
    <x v="0"/>
    <x v="1"/>
    <x v="15"/>
    <x v="4"/>
    <x v="4"/>
    <n v="9583.17"/>
    <n v="0"/>
    <n v="9583.17"/>
    <x v="0"/>
    <n v="9583.17"/>
    <n v="4549.2872470000002"/>
    <n v="7911.5456059999997"/>
    <m/>
  </r>
  <r>
    <x v="0"/>
    <x v="0"/>
    <x v="24"/>
    <x v="0"/>
    <x v="6"/>
    <x v="0"/>
    <x v="1"/>
    <x v="15"/>
    <x v="5"/>
    <x v="5"/>
    <n v="9583.17"/>
    <n v="0"/>
    <n v="9583.17"/>
    <x v="0"/>
    <n v="9583.17"/>
    <n v="4549.2872470000002"/>
    <n v="7911.5456059999997"/>
    <m/>
  </r>
  <r>
    <x v="0"/>
    <x v="0"/>
    <x v="24"/>
    <x v="0"/>
    <x v="6"/>
    <x v="0"/>
    <x v="1"/>
    <x v="15"/>
    <x v="6"/>
    <x v="6"/>
    <n v="9583.17"/>
    <n v="0"/>
    <n v="9583.17"/>
    <x v="0"/>
    <n v="9583.17"/>
    <n v="4549.2872470000002"/>
    <n v="7911.5456059999997"/>
    <m/>
  </r>
  <r>
    <x v="0"/>
    <x v="0"/>
    <x v="24"/>
    <x v="0"/>
    <x v="6"/>
    <x v="0"/>
    <x v="1"/>
    <x v="15"/>
    <x v="11"/>
    <x v="11"/>
    <n v="9583.17"/>
    <n v="0"/>
    <n v="9583.17"/>
    <x v="0"/>
    <n v="9583.17"/>
    <n v="4549.2872470000002"/>
    <n v="7911.5456059999997"/>
    <m/>
  </r>
  <r>
    <x v="0"/>
    <x v="0"/>
    <x v="24"/>
    <x v="0"/>
    <x v="6"/>
    <x v="0"/>
    <x v="1"/>
    <x v="15"/>
    <x v="14"/>
    <x v="13"/>
    <n v="33064.796999999999"/>
    <n v="0"/>
    <n v="33064.796999999999"/>
    <x v="0"/>
    <n v="33064.796999999999"/>
    <n v="15721.911888000001"/>
    <n v="21427.917138000001"/>
    <m/>
  </r>
  <r>
    <x v="0"/>
    <x v="0"/>
    <x v="24"/>
    <x v="0"/>
    <x v="7"/>
    <x v="0"/>
    <x v="1"/>
    <x v="15"/>
    <x v="0"/>
    <x v="0"/>
    <n v="23481.627"/>
    <n v="0"/>
    <n v="23481.627"/>
    <x v="0"/>
    <n v="23481.627"/>
    <n v="12925.946834"/>
    <n v="14739.218096000001"/>
    <m/>
  </r>
  <r>
    <x v="0"/>
    <x v="0"/>
    <x v="24"/>
    <x v="0"/>
    <x v="7"/>
    <x v="0"/>
    <x v="1"/>
    <x v="15"/>
    <x v="1"/>
    <x v="1"/>
    <n v="19223.187999999998"/>
    <n v="0"/>
    <n v="19223.187999999998"/>
    <x v="0"/>
    <n v="19223.187999999998"/>
    <n v="11152.118899999999"/>
    <n v="11307.110043999999"/>
    <m/>
  </r>
  <r>
    <x v="0"/>
    <x v="0"/>
    <x v="24"/>
    <x v="0"/>
    <x v="7"/>
    <x v="0"/>
    <x v="1"/>
    <x v="15"/>
    <x v="2"/>
    <x v="2"/>
    <n v="4258.2290000000003"/>
    <n v="0"/>
    <n v="4258.2290000000003"/>
    <x v="0"/>
    <n v="4258.2290000000003"/>
    <n v="1773.6449339999999"/>
    <n v="3431.9250520000001"/>
    <m/>
  </r>
  <r>
    <x v="0"/>
    <x v="0"/>
    <x v="24"/>
    <x v="0"/>
    <x v="7"/>
    <x v="0"/>
    <x v="1"/>
    <x v="15"/>
    <x v="16"/>
    <x v="15"/>
    <n v="0.21"/>
    <n v="0"/>
    <n v="0.21"/>
    <x v="0"/>
    <n v="0.21"/>
    <n v="0.183"/>
    <n v="0.183"/>
    <m/>
  </r>
  <r>
    <x v="0"/>
    <x v="0"/>
    <x v="24"/>
    <x v="0"/>
    <x v="7"/>
    <x v="0"/>
    <x v="1"/>
    <x v="15"/>
    <x v="4"/>
    <x v="4"/>
    <n v="9583.17"/>
    <n v="0"/>
    <n v="9583.17"/>
    <x v="0"/>
    <n v="9583.17"/>
    <n v="5586.2270230000004"/>
    <n v="8522.4553969999997"/>
    <m/>
  </r>
  <r>
    <x v="0"/>
    <x v="0"/>
    <x v="24"/>
    <x v="0"/>
    <x v="7"/>
    <x v="0"/>
    <x v="1"/>
    <x v="15"/>
    <x v="5"/>
    <x v="5"/>
    <n v="9583.17"/>
    <n v="0"/>
    <n v="9583.17"/>
    <x v="0"/>
    <n v="9583.17"/>
    <n v="5586.2270230000004"/>
    <n v="8522.4553969999997"/>
    <m/>
  </r>
  <r>
    <x v="0"/>
    <x v="0"/>
    <x v="24"/>
    <x v="0"/>
    <x v="7"/>
    <x v="0"/>
    <x v="1"/>
    <x v="15"/>
    <x v="6"/>
    <x v="6"/>
    <n v="9583.17"/>
    <n v="0"/>
    <n v="9583.17"/>
    <x v="0"/>
    <n v="9583.17"/>
    <n v="5586.2270230000004"/>
    <n v="8522.4553969999997"/>
    <m/>
  </r>
  <r>
    <x v="0"/>
    <x v="0"/>
    <x v="24"/>
    <x v="0"/>
    <x v="7"/>
    <x v="0"/>
    <x v="1"/>
    <x v="15"/>
    <x v="11"/>
    <x v="11"/>
    <n v="9583.17"/>
    <n v="0"/>
    <n v="9583.17"/>
    <x v="0"/>
    <n v="9583.17"/>
    <n v="5586.2270230000004"/>
    <n v="8522.4553969999997"/>
    <m/>
  </r>
  <r>
    <x v="0"/>
    <x v="0"/>
    <x v="24"/>
    <x v="0"/>
    <x v="7"/>
    <x v="0"/>
    <x v="1"/>
    <x v="15"/>
    <x v="14"/>
    <x v="13"/>
    <n v="33064.796999999999"/>
    <n v="0"/>
    <n v="33064.796999999999"/>
    <x v="0"/>
    <n v="33064.796999999999"/>
    <n v="18512.173857000002"/>
    <n v="23261.673492999998"/>
    <m/>
  </r>
  <r>
    <x v="0"/>
    <x v="0"/>
    <x v="25"/>
    <x v="0"/>
    <x v="0"/>
    <x v="0"/>
    <x v="1"/>
    <x v="14"/>
    <x v="0"/>
    <x v="0"/>
    <n v="81994.327999999994"/>
    <n v="0"/>
    <n v="81994.327999999994"/>
    <x v="0"/>
    <n v="81994.327999999994"/>
    <n v="3069.5000679999998"/>
    <n v="3761.4825049999999"/>
    <m/>
  </r>
  <r>
    <x v="0"/>
    <x v="0"/>
    <x v="25"/>
    <x v="0"/>
    <x v="0"/>
    <x v="0"/>
    <x v="1"/>
    <x v="14"/>
    <x v="1"/>
    <x v="1"/>
    <n v="67324.634999999995"/>
    <n v="0"/>
    <n v="67324.634999999995"/>
    <x v="0"/>
    <n v="67324.634999999995"/>
    <n v="3067.8371809999999"/>
    <n v="3341.6899450000001"/>
    <m/>
  </r>
  <r>
    <x v="0"/>
    <x v="0"/>
    <x v="25"/>
    <x v="0"/>
    <x v="0"/>
    <x v="0"/>
    <x v="1"/>
    <x v="14"/>
    <x v="2"/>
    <x v="2"/>
    <n v="14663.465"/>
    <n v="0"/>
    <n v="14663.465"/>
    <x v="0"/>
    <n v="14663.465"/>
    <n v="1.662887"/>
    <n v="419.79255999999998"/>
    <m/>
  </r>
  <r>
    <x v="0"/>
    <x v="0"/>
    <x v="25"/>
    <x v="0"/>
    <x v="0"/>
    <x v="0"/>
    <x v="1"/>
    <x v="14"/>
    <x v="16"/>
    <x v="15"/>
    <n v="6.2279999999999998"/>
    <n v="0"/>
    <n v="6.2279999999999998"/>
    <x v="0"/>
    <n v="6.2279999999999998"/>
    <n v="0"/>
    <n v="0"/>
    <m/>
  </r>
  <r>
    <x v="0"/>
    <x v="0"/>
    <x v="25"/>
    <x v="0"/>
    <x v="0"/>
    <x v="0"/>
    <x v="1"/>
    <x v="14"/>
    <x v="4"/>
    <x v="4"/>
    <n v="505548.86900000001"/>
    <n v="0"/>
    <n v="505548.86900000001"/>
    <x v="0"/>
    <n v="505548.86900000001"/>
    <n v="36.921120000000002"/>
    <n v="4078.7258379999998"/>
    <m/>
  </r>
  <r>
    <x v="0"/>
    <x v="0"/>
    <x v="25"/>
    <x v="0"/>
    <x v="0"/>
    <x v="0"/>
    <x v="1"/>
    <x v="14"/>
    <x v="5"/>
    <x v="5"/>
    <n v="505548.86900000001"/>
    <n v="0"/>
    <n v="505548.86900000001"/>
    <x v="0"/>
    <n v="505548.86900000001"/>
    <n v="36.921120000000002"/>
    <n v="4078.7258379999998"/>
    <m/>
  </r>
  <r>
    <x v="0"/>
    <x v="0"/>
    <x v="25"/>
    <x v="0"/>
    <x v="0"/>
    <x v="0"/>
    <x v="1"/>
    <x v="14"/>
    <x v="6"/>
    <x v="6"/>
    <n v="505548.86900000001"/>
    <n v="0"/>
    <n v="505548.86900000001"/>
    <x v="0"/>
    <n v="505548.86900000001"/>
    <n v="36.921120000000002"/>
    <n v="4078.7258379999998"/>
    <m/>
  </r>
  <r>
    <x v="0"/>
    <x v="0"/>
    <x v="25"/>
    <x v="0"/>
    <x v="0"/>
    <x v="0"/>
    <x v="1"/>
    <x v="14"/>
    <x v="9"/>
    <x v="9"/>
    <n v="480646.29200000002"/>
    <n v="0"/>
    <n v="480646.29200000002"/>
    <x v="0"/>
    <n v="480646.29200000002"/>
    <n v="36.921120000000002"/>
    <n v="2822.6264299999998"/>
    <m/>
  </r>
  <r>
    <x v="0"/>
    <x v="0"/>
    <x v="25"/>
    <x v="0"/>
    <x v="0"/>
    <x v="0"/>
    <x v="1"/>
    <x v="14"/>
    <x v="11"/>
    <x v="11"/>
    <n v="24902.577000000001"/>
    <n v="0"/>
    <n v="24902.577000000001"/>
    <x v="0"/>
    <n v="24902.577000000001"/>
    <n v="0"/>
    <n v="1256.099408"/>
    <m/>
  </r>
  <r>
    <x v="0"/>
    <x v="0"/>
    <x v="25"/>
    <x v="0"/>
    <x v="0"/>
    <x v="0"/>
    <x v="1"/>
    <x v="14"/>
    <x v="14"/>
    <x v="13"/>
    <n v="587543.19700000004"/>
    <n v="0"/>
    <n v="587543.19700000004"/>
    <x v="0"/>
    <n v="587543.19700000004"/>
    <n v="3106.4211879999998"/>
    <n v="7840.2083430000002"/>
    <m/>
  </r>
  <r>
    <x v="0"/>
    <x v="0"/>
    <x v="25"/>
    <x v="0"/>
    <x v="1"/>
    <x v="0"/>
    <x v="1"/>
    <x v="14"/>
    <x v="0"/>
    <x v="0"/>
    <n v="81994.327999999994"/>
    <n v="0"/>
    <n v="81994.327999999994"/>
    <x v="0"/>
    <n v="81994.327999999994"/>
    <n v="7269.7281890000004"/>
    <n v="8044.3470120000002"/>
    <m/>
  </r>
  <r>
    <x v="0"/>
    <x v="0"/>
    <x v="25"/>
    <x v="0"/>
    <x v="1"/>
    <x v="0"/>
    <x v="1"/>
    <x v="14"/>
    <x v="1"/>
    <x v="1"/>
    <n v="67324.634999999995"/>
    <n v="0"/>
    <n v="67324.634999999995"/>
    <x v="0"/>
    <n v="67324.634999999995"/>
    <n v="7251.0278159999998"/>
    <n v="7512.3737730000003"/>
    <m/>
  </r>
  <r>
    <x v="0"/>
    <x v="0"/>
    <x v="25"/>
    <x v="0"/>
    <x v="1"/>
    <x v="0"/>
    <x v="1"/>
    <x v="14"/>
    <x v="2"/>
    <x v="2"/>
    <n v="14663.465"/>
    <n v="0"/>
    <n v="14663.465"/>
    <x v="0"/>
    <n v="14663.465"/>
    <n v="18.700372999999999"/>
    <n v="531.97323900000004"/>
    <m/>
  </r>
  <r>
    <x v="0"/>
    <x v="0"/>
    <x v="25"/>
    <x v="0"/>
    <x v="1"/>
    <x v="0"/>
    <x v="1"/>
    <x v="14"/>
    <x v="16"/>
    <x v="15"/>
    <n v="6.2279999999999998"/>
    <n v="0"/>
    <n v="6.2279999999999998"/>
    <x v="0"/>
    <n v="6.2279999999999998"/>
    <n v="0"/>
    <n v="0"/>
    <m/>
  </r>
  <r>
    <x v="0"/>
    <x v="0"/>
    <x v="25"/>
    <x v="0"/>
    <x v="1"/>
    <x v="0"/>
    <x v="1"/>
    <x v="14"/>
    <x v="4"/>
    <x v="4"/>
    <n v="505548.86900000001"/>
    <n v="0"/>
    <n v="505548.86900000001"/>
    <x v="0"/>
    <n v="505548.86900000001"/>
    <n v="3181.2592519999998"/>
    <n v="58625.041684999997"/>
    <m/>
  </r>
  <r>
    <x v="0"/>
    <x v="0"/>
    <x v="25"/>
    <x v="0"/>
    <x v="1"/>
    <x v="0"/>
    <x v="1"/>
    <x v="14"/>
    <x v="5"/>
    <x v="5"/>
    <n v="505548.86900000001"/>
    <n v="0"/>
    <n v="505548.86900000001"/>
    <x v="0"/>
    <n v="505548.86900000001"/>
    <n v="3181.2592519999998"/>
    <n v="58625.041684999997"/>
    <m/>
  </r>
  <r>
    <x v="0"/>
    <x v="0"/>
    <x v="25"/>
    <x v="0"/>
    <x v="1"/>
    <x v="0"/>
    <x v="1"/>
    <x v="14"/>
    <x v="6"/>
    <x v="6"/>
    <n v="505548.86900000001"/>
    <n v="0"/>
    <n v="505548.86900000001"/>
    <x v="0"/>
    <n v="505548.86900000001"/>
    <n v="3181.2592519999998"/>
    <n v="58625.041684999997"/>
    <m/>
  </r>
  <r>
    <x v="0"/>
    <x v="0"/>
    <x v="25"/>
    <x v="0"/>
    <x v="1"/>
    <x v="0"/>
    <x v="1"/>
    <x v="14"/>
    <x v="9"/>
    <x v="9"/>
    <n v="480646.29200000002"/>
    <n v="0"/>
    <n v="480646.29200000002"/>
    <x v="0"/>
    <n v="480646.29200000002"/>
    <n v="3175.0967249999999"/>
    <n v="47094.368719999999"/>
    <m/>
  </r>
  <r>
    <x v="0"/>
    <x v="0"/>
    <x v="25"/>
    <x v="0"/>
    <x v="1"/>
    <x v="0"/>
    <x v="1"/>
    <x v="14"/>
    <x v="11"/>
    <x v="11"/>
    <n v="24902.577000000001"/>
    <n v="0"/>
    <n v="24902.577000000001"/>
    <x v="0"/>
    <n v="24902.577000000001"/>
    <n v="6.1625269999999999"/>
    <n v="11530.672965"/>
    <m/>
  </r>
  <r>
    <x v="0"/>
    <x v="0"/>
    <x v="25"/>
    <x v="0"/>
    <x v="1"/>
    <x v="0"/>
    <x v="1"/>
    <x v="14"/>
    <x v="14"/>
    <x v="13"/>
    <n v="587543.19700000004"/>
    <n v="0"/>
    <n v="587543.19700000004"/>
    <x v="0"/>
    <n v="587543.19700000004"/>
    <n v="10450.987440999999"/>
    <n v="66669.388697000002"/>
    <m/>
  </r>
  <r>
    <x v="0"/>
    <x v="0"/>
    <x v="25"/>
    <x v="0"/>
    <x v="2"/>
    <x v="1"/>
    <x v="1"/>
    <x v="14"/>
    <x v="0"/>
    <x v="0"/>
    <n v="81994.327999999994"/>
    <n v="0"/>
    <n v="81994.327999999994"/>
    <x v="0"/>
    <n v="81994.327999999994"/>
    <n v="11741.940042"/>
    <n v="17248.273695"/>
    <m/>
  </r>
  <r>
    <x v="0"/>
    <x v="0"/>
    <x v="25"/>
    <x v="0"/>
    <x v="2"/>
    <x v="1"/>
    <x v="1"/>
    <x v="14"/>
    <x v="1"/>
    <x v="1"/>
    <n v="67324.634999999995"/>
    <n v="-98.835740999999999"/>
    <n v="67225.799259000007"/>
    <x v="0"/>
    <n v="67225.799259000007"/>
    <n v="11244.855588"/>
    <n v="11480.658326000001"/>
    <m/>
  </r>
  <r>
    <x v="0"/>
    <x v="0"/>
    <x v="25"/>
    <x v="0"/>
    <x v="2"/>
    <x v="1"/>
    <x v="1"/>
    <x v="14"/>
    <x v="2"/>
    <x v="2"/>
    <n v="14663.465"/>
    <n v="0"/>
    <n v="14663.465"/>
    <x v="0"/>
    <n v="14663.465"/>
    <n v="497.08445399999999"/>
    <n v="5767.6153690000001"/>
    <m/>
  </r>
  <r>
    <x v="0"/>
    <x v="0"/>
    <x v="25"/>
    <x v="0"/>
    <x v="2"/>
    <x v="1"/>
    <x v="1"/>
    <x v="14"/>
    <x v="16"/>
    <x v="15"/>
    <n v="6.2279999999999998"/>
    <n v="0"/>
    <n v="6.2279999999999998"/>
    <x v="0"/>
    <n v="6.2279999999999998"/>
    <n v="0"/>
    <n v="0"/>
    <m/>
  </r>
  <r>
    <x v="0"/>
    <x v="0"/>
    <x v="25"/>
    <x v="0"/>
    <x v="2"/>
    <x v="1"/>
    <x v="1"/>
    <x v="14"/>
    <x v="15"/>
    <x v="14"/>
    <n v="0"/>
    <n v="98.835740999999999"/>
    <n v="98.835740999999999"/>
    <x v="0"/>
    <n v="98.835740999999999"/>
    <n v="0"/>
    <n v="0"/>
    <m/>
  </r>
  <r>
    <x v="0"/>
    <x v="0"/>
    <x v="25"/>
    <x v="0"/>
    <x v="2"/>
    <x v="1"/>
    <x v="1"/>
    <x v="14"/>
    <x v="4"/>
    <x v="4"/>
    <n v="505548.86900000001"/>
    <n v="0"/>
    <n v="505548.86900000001"/>
    <x v="0"/>
    <n v="505548.86900000001"/>
    <n v="7844.4842609999996"/>
    <n v="91233.117133000007"/>
    <m/>
  </r>
  <r>
    <x v="0"/>
    <x v="0"/>
    <x v="25"/>
    <x v="0"/>
    <x v="2"/>
    <x v="1"/>
    <x v="1"/>
    <x v="14"/>
    <x v="5"/>
    <x v="5"/>
    <n v="505548.86900000001"/>
    <n v="0"/>
    <n v="505548.86900000001"/>
    <x v="0"/>
    <n v="505548.86900000001"/>
    <n v="7844.4842609999996"/>
    <n v="91233.117133000007"/>
    <m/>
  </r>
  <r>
    <x v="0"/>
    <x v="0"/>
    <x v="25"/>
    <x v="0"/>
    <x v="2"/>
    <x v="1"/>
    <x v="1"/>
    <x v="14"/>
    <x v="6"/>
    <x v="6"/>
    <n v="505548.86900000001"/>
    <n v="0"/>
    <n v="505548.86900000001"/>
    <x v="0"/>
    <n v="505548.86900000001"/>
    <n v="7844.4842609999996"/>
    <n v="91233.117133000007"/>
    <m/>
  </r>
  <r>
    <x v="0"/>
    <x v="0"/>
    <x v="25"/>
    <x v="0"/>
    <x v="2"/>
    <x v="1"/>
    <x v="1"/>
    <x v="14"/>
    <x v="9"/>
    <x v="9"/>
    <n v="480646.29200000002"/>
    <n v="0"/>
    <n v="480646.29200000002"/>
    <x v="0"/>
    <n v="480646.29200000002"/>
    <n v="7202.0484070000002"/>
    <n v="76853.048590999999"/>
    <m/>
  </r>
  <r>
    <x v="0"/>
    <x v="0"/>
    <x v="25"/>
    <x v="0"/>
    <x v="2"/>
    <x v="1"/>
    <x v="1"/>
    <x v="14"/>
    <x v="11"/>
    <x v="11"/>
    <n v="24902.577000000001"/>
    <n v="0"/>
    <n v="24902.577000000001"/>
    <x v="0"/>
    <n v="24902.577000000001"/>
    <n v="642.43585399999995"/>
    <n v="14380.068542000001"/>
    <m/>
  </r>
  <r>
    <x v="0"/>
    <x v="0"/>
    <x v="25"/>
    <x v="0"/>
    <x v="2"/>
    <x v="1"/>
    <x v="1"/>
    <x v="14"/>
    <x v="14"/>
    <x v="13"/>
    <n v="587543.19700000004"/>
    <n v="0"/>
    <n v="587543.19700000004"/>
    <x v="0"/>
    <n v="587543.19700000004"/>
    <n v="19586.424303"/>
    <n v="108481.390828"/>
    <m/>
  </r>
  <r>
    <x v="0"/>
    <x v="0"/>
    <x v="25"/>
    <x v="0"/>
    <x v="3"/>
    <x v="0"/>
    <x v="1"/>
    <x v="14"/>
    <x v="0"/>
    <x v="0"/>
    <n v="81994.327999999994"/>
    <n v="-2200"/>
    <n v="79794.327999999994"/>
    <x v="0"/>
    <n v="79794.327999999994"/>
    <n v="16627.501155999998"/>
    <n v="22657.466756999998"/>
    <m/>
  </r>
  <r>
    <x v="0"/>
    <x v="0"/>
    <x v="25"/>
    <x v="0"/>
    <x v="3"/>
    <x v="0"/>
    <x v="1"/>
    <x v="14"/>
    <x v="1"/>
    <x v="1"/>
    <n v="67324.634999999995"/>
    <n v="-2298.8357409999999"/>
    <n v="65025.799258999999"/>
    <x v="0"/>
    <n v="65025.799258999999"/>
    <n v="15518.132571"/>
    <n v="15792.645333"/>
    <m/>
  </r>
  <r>
    <x v="0"/>
    <x v="0"/>
    <x v="25"/>
    <x v="0"/>
    <x v="3"/>
    <x v="0"/>
    <x v="1"/>
    <x v="14"/>
    <x v="2"/>
    <x v="2"/>
    <n v="14663.465"/>
    <n v="0"/>
    <n v="14663.465"/>
    <x v="0"/>
    <n v="14663.465"/>
    <n v="1109.3685849999999"/>
    <n v="6864.8214239999998"/>
    <m/>
  </r>
  <r>
    <x v="0"/>
    <x v="0"/>
    <x v="25"/>
    <x v="0"/>
    <x v="3"/>
    <x v="0"/>
    <x v="1"/>
    <x v="14"/>
    <x v="16"/>
    <x v="15"/>
    <n v="6.2279999999999998"/>
    <n v="0"/>
    <n v="6.2279999999999998"/>
    <x v="0"/>
    <n v="6.2279999999999998"/>
    <n v="0"/>
    <n v="0"/>
    <m/>
  </r>
  <r>
    <x v="0"/>
    <x v="0"/>
    <x v="25"/>
    <x v="0"/>
    <x v="3"/>
    <x v="0"/>
    <x v="1"/>
    <x v="14"/>
    <x v="15"/>
    <x v="14"/>
    <n v="0"/>
    <n v="98.835740999999999"/>
    <n v="98.835740999999999"/>
    <x v="0"/>
    <n v="98.835740999999999"/>
    <n v="0"/>
    <n v="0"/>
    <m/>
  </r>
  <r>
    <x v="0"/>
    <x v="0"/>
    <x v="25"/>
    <x v="0"/>
    <x v="3"/>
    <x v="0"/>
    <x v="1"/>
    <x v="14"/>
    <x v="4"/>
    <x v="4"/>
    <n v="505548.86900000001"/>
    <n v="-5163"/>
    <n v="500385.86900000001"/>
    <x v="0"/>
    <n v="500385.86900000001"/>
    <n v="18556.473539999999"/>
    <n v="171598.72950399999"/>
    <m/>
  </r>
  <r>
    <x v="0"/>
    <x v="0"/>
    <x v="25"/>
    <x v="0"/>
    <x v="3"/>
    <x v="0"/>
    <x v="1"/>
    <x v="14"/>
    <x v="5"/>
    <x v="5"/>
    <n v="505548.86900000001"/>
    <n v="-5163"/>
    <n v="500385.86900000001"/>
    <x v="0"/>
    <n v="500385.86900000001"/>
    <n v="18556.473539999999"/>
    <n v="171598.72950399999"/>
    <m/>
  </r>
  <r>
    <x v="0"/>
    <x v="0"/>
    <x v="25"/>
    <x v="0"/>
    <x v="3"/>
    <x v="0"/>
    <x v="1"/>
    <x v="14"/>
    <x v="6"/>
    <x v="6"/>
    <n v="505548.86900000001"/>
    <n v="-5163"/>
    <n v="500385.86900000001"/>
    <x v="0"/>
    <n v="500385.86900000001"/>
    <n v="18556.473539999999"/>
    <n v="171598.72950399999"/>
    <m/>
  </r>
  <r>
    <x v="0"/>
    <x v="0"/>
    <x v="25"/>
    <x v="0"/>
    <x v="3"/>
    <x v="0"/>
    <x v="1"/>
    <x v="14"/>
    <x v="9"/>
    <x v="9"/>
    <n v="480646.29200000002"/>
    <n v="-5163"/>
    <n v="475483.29200000002"/>
    <x v="0"/>
    <n v="475483.29200000002"/>
    <n v="16691.160466000001"/>
    <n v="156375.653139"/>
    <m/>
  </r>
  <r>
    <x v="0"/>
    <x v="0"/>
    <x v="25"/>
    <x v="0"/>
    <x v="3"/>
    <x v="0"/>
    <x v="1"/>
    <x v="14"/>
    <x v="11"/>
    <x v="11"/>
    <n v="24902.577000000001"/>
    <n v="0"/>
    <n v="24902.577000000001"/>
    <x v="0"/>
    <n v="24902.577000000001"/>
    <n v="1865.3130739999999"/>
    <n v="15223.076365000001"/>
    <m/>
  </r>
  <r>
    <x v="0"/>
    <x v="0"/>
    <x v="25"/>
    <x v="0"/>
    <x v="3"/>
    <x v="0"/>
    <x v="1"/>
    <x v="14"/>
    <x v="14"/>
    <x v="13"/>
    <n v="587543.19700000004"/>
    <n v="-7363"/>
    <n v="580180.19700000004"/>
    <x v="0"/>
    <n v="580180.19700000004"/>
    <n v="35183.974695999997"/>
    <n v="194256.196261"/>
    <m/>
  </r>
  <r>
    <x v="0"/>
    <x v="0"/>
    <x v="25"/>
    <x v="0"/>
    <x v="4"/>
    <x v="0"/>
    <x v="1"/>
    <x v="14"/>
    <x v="0"/>
    <x v="0"/>
    <n v="81994.327999999994"/>
    <n v="-2200"/>
    <n v="79794.327999999994"/>
    <x v="0"/>
    <n v="79794.327999999994"/>
    <n v="21698.255625999998"/>
    <n v="28631.850521"/>
    <m/>
  </r>
  <r>
    <x v="0"/>
    <x v="0"/>
    <x v="25"/>
    <x v="0"/>
    <x v="4"/>
    <x v="0"/>
    <x v="1"/>
    <x v="14"/>
    <x v="1"/>
    <x v="1"/>
    <n v="67324.634999999995"/>
    <n v="-2384.9125880000001"/>
    <n v="64939.722412000003"/>
    <x v="0"/>
    <n v="64939.722412000003"/>
    <n v="19824.041907999999"/>
    <n v="20119.509916999999"/>
    <m/>
  </r>
  <r>
    <x v="0"/>
    <x v="0"/>
    <x v="25"/>
    <x v="0"/>
    <x v="4"/>
    <x v="0"/>
    <x v="1"/>
    <x v="14"/>
    <x v="2"/>
    <x v="2"/>
    <n v="14663.465"/>
    <n v="0"/>
    <n v="14663.465"/>
    <x v="0"/>
    <n v="14663.465"/>
    <n v="1796.62509"/>
    <n v="8434.1349759999994"/>
    <m/>
  </r>
  <r>
    <x v="0"/>
    <x v="0"/>
    <x v="25"/>
    <x v="0"/>
    <x v="4"/>
    <x v="0"/>
    <x v="1"/>
    <x v="14"/>
    <x v="16"/>
    <x v="15"/>
    <n v="6.2279999999999998"/>
    <n v="0"/>
    <n v="6.2279999999999998"/>
    <x v="0"/>
    <n v="6.2279999999999998"/>
    <n v="0"/>
    <n v="0"/>
    <m/>
  </r>
  <r>
    <x v="0"/>
    <x v="0"/>
    <x v="25"/>
    <x v="0"/>
    <x v="4"/>
    <x v="0"/>
    <x v="1"/>
    <x v="14"/>
    <x v="15"/>
    <x v="14"/>
    <n v="0"/>
    <n v="184.912588"/>
    <n v="184.912588"/>
    <x v="0"/>
    <n v="184.912588"/>
    <n v="77.588628"/>
    <n v="78.205628000000004"/>
    <m/>
  </r>
  <r>
    <x v="0"/>
    <x v="0"/>
    <x v="25"/>
    <x v="0"/>
    <x v="4"/>
    <x v="0"/>
    <x v="1"/>
    <x v="14"/>
    <x v="4"/>
    <x v="4"/>
    <n v="505548.86900000001"/>
    <n v="-5163"/>
    <n v="500385.86900000001"/>
    <x v="0"/>
    <n v="500385.86900000001"/>
    <n v="31768.865225000001"/>
    <n v="194899.37166500001"/>
    <m/>
  </r>
  <r>
    <x v="0"/>
    <x v="0"/>
    <x v="25"/>
    <x v="0"/>
    <x v="4"/>
    <x v="0"/>
    <x v="1"/>
    <x v="14"/>
    <x v="5"/>
    <x v="5"/>
    <n v="505548.86900000001"/>
    <n v="-5163"/>
    <n v="500385.86900000001"/>
    <x v="0"/>
    <n v="500385.86900000001"/>
    <n v="31768.865225000001"/>
    <n v="194899.37166500001"/>
    <m/>
  </r>
  <r>
    <x v="0"/>
    <x v="0"/>
    <x v="25"/>
    <x v="0"/>
    <x v="4"/>
    <x v="0"/>
    <x v="1"/>
    <x v="14"/>
    <x v="6"/>
    <x v="6"/>
    <n v="505548.86900000001"/>
    <n v="-5163"/>
    <n v="500385.86900000001"/>
    <x v="0"/>
    <n v="500385.86900000001"/>
    <n v="31768.865225000001"/>
    <n v="194899.37166500001"/>
    <m/>
  </r>
  <r>
    <x v="0"/>
    <x v="0"/>
    <x v="25"/>
    <x v="0"/>
    <x v="4"/>
    <x v="0"/>
    <x v="1"/>
    <x v="14"/>
    <x v="9"/>
    <x v="9"/>
    <n v="480646.29200000002"/>
    <n v="-5163"/>
    <n v="475483.29200000002"/>
    <x v="0"/>
    <n v="475483.29200000002"/>
    <n v="28540.639633999999"/>
    <n v="178454.211649"/>
    <m/>
  </r>
  <r>
    <x v="0"/>
    <x v="0"/>
    <x v="25"/>
    <x v="0"/>
    <x v="4"/>
    <x v="0"/>
    <x v="1"/>
    <x v="14"/>
    <x v="11"/>
    <x v="11"/>
    <n v="24902.577000000001"/>
    <n v="0"/>
    <n v="24902.577000000001"/>
    <x v="0"/>
    <n v="24902.577000000001"/>
    <n v="3228.2255909999999"/>
    <n v="16445.160016000002"/>
    <m/>
  </r>
  <r>
    <x v="0"/>
    <x v="0"/>
    <x v="25"/>
    <x v="0"/>
    <x v="4"/>
    <x v="0"/>
    <x v="1"/>
    <x v="14"/>
    <x v="14"/>
    <x v="13"/>
    <n v="587543.19700000004"/>
    <n v="-7363"/>
    <n v="580180.19700000004"/>
    <x v="0"/>
    <n v="580180.19700000004"/>
    <n v="53467.120851"/>
    <n v="223531.222186"/>
    <m/>
  </r>
  <r>
    <x v="0"/>
    <x v="0"/>
    <x v="25"/>
    <x v="0"/>
    <x v="5"/>
    <x v="2"/>
    <x v="1"/>
    <x v="14"/>
    <x v="0"/>
    <x v="0"/>
    <n v="81994.327999999994"/>
    <n v="-2200"/>
    <n v="79794.327999999994"/>
    <x v="0"/>
    <n v="79794.327999999994"/>
    <n v="30833.060367999999"/>
    <n v="37494.699393000003"/>
    <m/>
  </r>
  <r>
    <x v="0"/>
    <x v="0"/>
    <x v="25"/>
    <x v="0"/>
    <x v="5"/>
    <x v="2"/>
    <x v="1"/>
    <x v="14"/>
    <x v="1"/>
    <x v="1"/>
    <n v="67324.634999999995"/>
    <n v="-2443.2542319999998"/>
    <n v="64881.380768000003"/>
    <x v="0"/>
    <n v="64881.380768000003"/>
    <n v="27994.511965999998"/>
    <n v="28277.317147000002"/>
    <m/>
  </r>
  <r>
    <x v="0"/>
    <x v="0"/>
    <x v="25"/>
    <x v="0"/>
    <x v="5"/>
    <x v="2"/>
    <x v="1"/>
    <x v="14"/>
    <x v="2"/>
    <x v="2"/>
    <n v="14663.465"/>
    <n v="0"/>
    <n v="14663.465"/>
    <x v="0"/>
    <n v="14663.465"/>
    <n v="2742.0003059999999"/>
    <n v="9034.7573030000003"/>
    <m/>
  </r>
  <r>
    <x v="0"/>
    <x v="0"/>
    <x v="25"/>
    <x v="0"/>
    <x v="5"/>
    <x v="2"/>
    <x v="1"/>
    <x v="14"/>
    <x v="16"/>
    <x v="15"/>
    <n v="6.2279999999999998"/>
    <n v="0"/>
    <n v="6.2279999999999998"/>
    <x v="0"/>
    <n v="6.2279999999999998"/>
    <n v="0"/>
    <n v="0"/>
    <m/>
  </r>
  <r>
    <x v="0"/>
    <x v="0"/>
    <x v="25"/>
    <x v="0"/>
    <x v="5"/>
    <x v="2"/>
    <x v="1"/>
    <x v="14"/>
    <x v="15"/>
    <x v="14"/>
    <n v="0"/>
    <n v="243.254232"/>
    <n v="243.254232"/>
    <x v="0"/>
    <n v="243.254232"/>
    <n v="96.548096000000001"/>
    <n v="182.624943"/>
    <m/>
  </r>
  <r>
    <x v="0"/>
    <x v="0"/>
    <x v="25"/>
    <x v="0"/>
    <x v="5"/>
    <x v="2"/>
    <x v="1"/>
    <x v="14"/>
    <x v="4"/>
    <x v="4"/>
    <n v="505548.86900000001"/>
    <n v="-5163"/>
    <n v="500385.86900000001"/>
    <x v="0"/>
    <n v="500385.86900000001"/>
    <n v="43937.823672999999"/>
    <n v="230760.876583"/>
    <m/>
  </r>
  <r>
    <x v="0"/>
    <x v="0"/>
    <x v="25"/>
    <x v="0"/>
    <x v="5"/>
    <x v="2"/>
    <x v="1"/>
    <x v="14"/>
    <x v="5"/>
    <x v="5"/>
    <n v="505548.86900000001"/>
    <n v="-5163"/>
    <n v="500385.86900000001"/>
    <x v="0"/>
    <n v="500385.86900000001"/>
    <n v="43937.823672999999"/>
    <n v="230760.876583"/>
    <m/>
  </r>
  <r>
    <x v="0"/>
    <x v="0"/>
    <x v="25"/>
    <x v="0"/>
    <x v="5"/>
    <x v="2"/>
    <x v="1"/>
    <x v="14"/>
    <x v="6"/>
    <x v="6"/>
    <n v="505548.86900000001"/>
    <n v="-5163"/>
    <n v="500385.86900000001"/>
    <x v="0"/>
    <n v="500385.86900000001"/>
    <n v="43937.823672999999"/>
    <n v="230760.876583"/>
    <m/>
  </r>
  <r>
    <x v="0"/>
    <x v="0"/>
    <x v="25"/>
    <x v="0"/>
    <x v="5"/>
    <x v="2"/>
    <x v="1"/>
    <x v="14"/>
    <x v="9"/>
    <x v="9"/>
    <n v="480646.29200000002"/>
    <n v="-5163"/>
    <n v="475483.29200000002"/>
    <x v="0"/>
    <n v="475483.29200000002"/>
    <n v="39261.056954"/>
    <n v="214319.934351"/>
    <m/>
  </r>
  <r>
    <x v="0"/>
    <x v="0"/>
    <x v="25"/>
    <x v="0"/>
    <x v="5"/>
    <x v="2"/>
    <x v="1"/>
    <x v="14"/>
    <x v="11"/>
    <x v="11"/>
    <n v="24902.577000000001"/>
    <n v="0"/>
    <n v="24902.577000000001"/>
    <x v="0"/>
    <n v="24902.577000000001"/>
    <n v="4676.7667190000002"/>
    <n v="16440.942232000001"/>
    <m/>
  </r>
  <r>
    <x v="0"/>
    <x v="0"/>
    <x v="25"/>
    <x v="0"/>
    <x v="5"/>
    <x v="2"/>
    <x v="1"/>
    <x v="14"/>
    <x v="14"/>
    <x v="13"/>
    <n v="587543.19700000004"/>
    <n v="-7363"/>
    <n v="580180.19700000004"/>
    <x v="0"/>
    <n v="580180.19700000004"/>
    <n v="74770.884040999998"/>
    <n v="268255.57597599999"/>
    <m/>
  </r>
  <r>
    <x v="0"/>
    <x v="0"/>
    <x v="25"/>
    <x v="0"/>
    <x v="6"/>
    <x v="0"/>
    <x v="1"/>
    <x v="14"/>
    <x v="0"/>
    <x v="0"/>
    <n v="81994.327999999994"/>
    <n v="-2200"/>
    <n v="79794.327999999994"/>
    <x v="0"/>
    <n v="79794.327999999994"/>
    <n v="36481.761552999997"/>
    <n v="43615.010160999998"/>
    <m/>
  </r>
  <r>
    <x v="0"/>
    <x v="0"/>
    <x v="25"/>
    <x v="0"/>
    <x v="6"/>
    <x v="0"/>
    <x v="1"/>
    <x v="14"/>
    <x v="1"/>
    <x v="1"/>
    <n v="67324.634999999995"/>
    <n v="-2443.2542319999998"/>
    <n v="64881.380768000003"/>
    <x v="0"/>
    <n v="64881.380768000003"/>
    <n v="32884.559151000001"/>
    <n v="33146.395342000003"/>
    <m/>
  </r>
  <r>
    <x v="0"/>
    <x v="0"/>
    <x v="25"/>
    <x v="0"/>
    <x v="6"/>
    <x v="0"/>
    <x v="1"/>
    <x v="14"/>
    <x v="2"/>
    <x v="2"/>
    <n v="14663.465"/>
    <n v="0"/>
    <n v="14663.465"/>
    <x v="0"/>
    <n v="14663.465"/>
    <n v="3353.9481700000001"/>
    <n v="10225.360586999999"/>
    <m/>
  </r>
  <r>
    <x v="0"/>
    <x v="0"/>
    <x v="25"/>
    <x v="0"/>
    <x v="6"/>
    <x v="0"/>
    <x v="1"/>
    <x v="14"/>
    <x v="16"/>
    <x v="15"/>
    <n v="6.2279999999999998"/>
    <n v="0"/>
    <n v="6.2279999999999998"/>
    <x v="0"/>
    <n v="6.2279999999999998"/>
    <n v="0"/>
    <n v="0"/>
    <m/>
  </r>
  <r>
    <x v="0"/>
    <x v="0"/>
    <x v="25"/>
    <x v="0"/>
    <x v="6"/>
    <x v="0"/>
    <x v="1"/>
    <x v="14"/>
    <x v="15"/>
    <x v="14"/>
    <n v="0"/>
    <n v="243.254232"/>
    <n v="243.254232"/>
    <x v="0"/>
    <n v="243.254232"/>
    <n v="243.254232"/>
    <n v="243.254232"/>
    <m/>
  </r>
  <r>
    <x v="0"/>
    <x v="0"/>
    <x v="25"/>
    <x v="0"/>
    <x v="6"/>
    <x v="0"/>
    <x v="1"/>
    <x v="14"/>
    <x v="4"/>
    <x v="4"/>
    <n v="505548.86900000001"/>
    <n v="-5163"/>
    <n v="500385.86900000001"/>
    <x v="0"/>
    <n v="500385.86900000001"/>
    <n v="57168.319948999997"/>
    <n v="241899.239524"/>
    <m/>
  </r>
  <r>
    <x v="0"/>
    <x v="0"/>
    <x v="25"/>
    <x v="0"/>
    <x v="6"/>
    <x v="0"/>
    <x v="1"/>
    <x v="14"/>
    <x v="5"/>
    <x v="5"/>
    <n v="505548.86900000001"/>
    <n v="-5163"/>
    <n v="500385.86900000001"/>
    <x v="0"/>
    <n v="500385.86900000001"/>
    <n v="57168.319948999997"/>
    <n v="241899.239524"/>
    <m/>
  </r>
  <r>
    <x v="0"/>
    <x v="0"/>
    <x v="25"/>
    <x v="0"/>
    <x v="6"/>
    <x v="0"/>
    <x v="1"/>
    <x v="14"/>
    <x v="6"/>
    <x v="6"/>
    <n v="505548.86900000001"/>
    <n v="-5163"/>
    <n v="500385.86900000001"/>
    <x v="0"/>
    <n v="500385.86900000001"/>
    <n v="57168.319948999997"/>
    <n v="241899.239524"/>
    <m/>
  </r>
  <r>
    <x v="0"/>
    <x v="0"/>
    <x v="25"/>
    <x v="0"/>
    <x v="6"/>
    <x v="0"/>
    <x v="1"/>
    <x v="14"/>
    <x v="9"/>
    <x v="9"/>
    <n v="480646.29200000002"/>
    <n v="-5163"/>
    <n v="475483.29200000002"/>
    <x v="0"/>
    <n v="475483.29200000002"/>
    <n v="51027.344733999998"/>
    <n v="221213.476348"/>
    <m/>
  </r>
  <r>
    <x v="0"/>
    <x v="0"/>
    <x v="25"/>
    <x v="0"/>
    <x v="6"/>
    <x v="0"/>
    <x v="1"/>
    <x v="14"/>
    <x v="11"/>
    <x v="11"/>
    <n v="24902.577000000001"/>
    <n v="0"/>
    <n v="24902.577000000001"/>
    <x v="0"/>
    <n v="24902.577000000001"/>
    <n v="6140.9752150000004"/>
    <n v="20685.763176"/>
    <m/>
  </r>
  <r>
    <x v="0"/>
    <x v="0"/>
    <x v="25"/>
    <x v="0"/>
    <x v="6"/>
    <x v="0"/>
    <x v="1"/>
    <x v="14"/>
    <x v="14"/>
    <x v="13"/>
    <n v="587543.19700000004"/>
    <n v="-7363"/>
    <n v="580180.19700000004"/>
    <x v="0"/>
    <n v="580180.19700000004"/>
    <n v="93650.081502000001"/>
    <n v="285514.24968499999"/>
    <m/>
  </r>
  <r>
    <x v="0"/>
    <x v="0"/>
    <x v="25"/>
    <x v="0"/>
    <x v="7"/>
    <x v="0"/>
    <x v="1"/>
    <x v="14"/>
    <x v="0"/>
    <x v="0"/>
    <n v="81994.327999999994"/>
    <n v="-2200"/>
    <n v="79794.327999999994"/>
    <x v="0"/>
    <n v="79794.327999999994"/>
    <n v="41616.677865999998"/>
    <n v="49865.796075999999"/>
    <m/>
  </r>
  <r>
    <x v="0"/>
    <x v="0"/>
    <x v="25"/>
    <x v="0"/>
    <x v="7"/>
    <x v="0"/>
    <x v="1"/>
    <x v="14"/>
    <x v="1"/>
    <x v="1"/>
    <n v="67324.634999999995"/>
    <n v="-2443.2542319999998"/>
    <n v="64881.380768000003"/>
    <x v="0"/>
    <n v="64881.380768000003"/>
    <n v="37134.896681999999"/>
    <n v="37395.848913000002"/>
    <m/>
  </r>
  <r>
    <x v="0"/>
    <x v="0"/>
    <x v="25"/>
    <x v="0"/>
    <x v="7"/>
    <x v="0"/>
    <x v="1"/>
    <x v="14"/>
    <x v="2"/>
    <x v="2"/>
    <n v="14663.465"/>
    <n v="0"/>
    <n v="14663.465"/>
    <x v="0"/>
    <n v="14663.465"/>
    <n v="4238.5269520000002"/>
    <n v="12226.692931"/>
    <m/>
  </r>
  <r>
    <x v="0"/>
    <x v="0"/>
    <x v="25"/>
    <x v="0"/>
    <x v="7"/>
    <x v="0"/>
    <x v="1"/>
    <x v="14"/>
    <x v="16"/>
    <x v="15"/>
    <n v="6.2279999999999998"/>
    <n v="0"/>
    <n v="6.2279999999999998"/>
    <x v="0"/>
    <n v="6.2279999999999998"/>
    <n v="0"/>
    <n v="0"/>
    <m/>
  </r>
  <r>
    <x v="0"/>
    <x v="0"/>
    <x v="25"/>
    <x v="0"/>
    <x v="7"/>
    <x v="0"/>
    <x v="1"/>
    <x v="14"/>
    <x v="15"/>
    <x v="14"/>
    <n v="0"/>
    <n v="243.254232"/>
    <n v="243.254232"/>
    <x v="0"/>
    <n v="243.254232"/>
    <n v="243.254232"/>
    <n v="243.254232"/>
    <m/>
  </r>
  <r>
    <x v="0"/>
    <x v="0"/>
    <x v="25"/>
    <x v="0"/>
    <x v="7"/>
    <x v="0"/>
    <x v="1"/>
    <x v="14"/>
    <x v="4"/>
    <x v="4"/>
    <n v="505548.86900000001"/>
    <n v="-5163"/>
    <n v="500385.86900000001"/>
    <x v="0"/>
    <n v="500385.86900000001"/>
    <n v="80261.558571999994"/>
    <n v="267718.35983299999"/>
    <m/>
  </r>
  <r>
    <x v="0"/>
    <x v="0"/>
    <x v="25"/>
    <x v="0"/>
    <x v="7"/>
    <x v="0"/>
    <x v="1"/>
    <x v="14"/>
    <x v="5"/>
    <x v="5"/>
    <n v="505548.86900000001"/>
    <n v="-5163"/>
    <n v="500385.86900000001"/>
    <x v="0"/>
    <n v="500385.86900000001"/>
    <n v="80261.558571999994"/>
    <n v="267718.35983299999"/>
    <m/>
  </r>
  <r>
    <x v="0"/>
    <x v="0"/>
    <x v="25"/>
    <x v="0"/>
    <x v="7"/>
    <x v="0"/>
    <x v="1"/>
    <x v="14"/>
    <x v="6"/>
    <x v="6"/>
    <n v="505548.86900000001"/>
    <n v="-5163"/>
    <n v="500385.86900000001"/>
    <x v="0"/>
    <n v="500385.86900000001"/>
    <n v="80261.558571999994"/>
    <n v="267718.35983299999"/>
    <m/>
  </r>
  <r>
    <x v="0"/>
    <x v="0"/>
    <x v="25"/>
    <x v="0"/>
    <x v="7"/>
    <x v="0"/>
    <x v="1"/>
    <x v="14"/>
    <x v="9"/>
    <x v="9"/>
    <n v="480646.29200000002"/>
    <n v="-5163"/>
    <n v="475483.29200000002"/>
    <x v="0"/>
    <n v="475483.29200000002"/>
    <n v="72742.153816000005"/>
    <n v="246586.35235100001"/>
    <m/>
  </r>
  <r>
    <x v="0"/>
    <x v="0"/>
    <x v="25"/>
    <x v="0"/>
    <x v="7"/>
    <x v="0"/>
    <x v="1"/>
    <x v="14"/>
    <x v="11"/>
    <x v="11"/>
    <n v="24902.577000000001"/>
    <n v="0"/>
    <n v="24902.577000000001"/>
    <x v="0"/>
    <n v="24902.577000000001"/>
    <n v="7519.4047559999999"/>
    <n v="21132.007482000001"/>
    <m/>
  </r>
  <r>
    <x v="0"/>
    <x v="0"/>
    <x v="25"/>
    <x v="0"/>
    <x v="7"/>
    <x v="0"/>
    <x v="1"/>
    <x v="14"/>
    <x v="14"/>
    <x v="13"/>
    <n v="587543.19700000004"/>
    <n v="-7363"/>
    <n v="580180.19700000004"/>
    <x v="0"/>
    <n v="580180.19700000004"/>
    <n v="121878.23643800001"/>
    <n v="317584.15590900002"/>
    <m/>
  </r>
  <r>
    <x v="0"/>
    <x v="0"/>
    <x v="26"/>
    <x v="0"/>
    <x v="0"/>
    <x v="0"/>
    <x v="0"/>
    <x v="0"/>
    <x v="0"/>
    <x v="0"/>
    <n v="3441.8919999999998"/>
    <n v="0"/>
    <n v="3441.8919999999998"/>
    <x v="0"/>
    <n v="3441.8919999999998"/>
    <n v="7.4752660000000004"/>
    <n v="604.93683399999998"/>
    <m/>
  </r>
  <r>
    <x v="0"/>
    <x v="0"/>
    <x v="26"/>
    <x v="0"/>
    <x v="0"/>
    <x v="0"/>
    <x v="0"/>
    <x v="0"/>
    <x v="1"/>
    <x v="1"/>
    <n v="700"/>
    <n v="0"/>
    <n v="700"/>
    <x v="0"/>
    <n v="700"/>
    <n v="0"/>
    <n v="0"/>
    <m/>
  </r>
  <r>
    <x v="0"/>
    <x v="0"/>
    <x v="26"/>
    <x v="0"/>
    <x v="0"/>
    <x v="0"/>
    <x v="0"/>
    <x v="0"/>
    <x v="2"/>
    <x v="2"/>
    <n v="1876"/>
    <n v="0"/>
    <n v="1876"/>
    <x v="0"/>
    <n v="1876"/>
    <n v="1.221746"/>
    <n v="127"/>
    <m/>
  </r>
  <r>
    <x v="0"/>
    <x v="0"/>
    <x v="26"/>
    <x v="0"/>
    <x v="0"/>
    <x v="0"/>
    <x v="0"/>
    <x v="0"/>
    <x v="3"/>
    <x v="3"/>
    <n v="865.89200000000005"/>
    <n v="0"/>
    <n v="865.89200000000005"/>
    <x v="0"/>
    <n v="865.89200000000005"/>
    <n v="6.25352"/>
    <n v="477.93683399999998"/>
    <m/>
  </r>
  <r>
    <x v="0"/>
    <x v="0"/>
    <x v="26"/>
    <x v="0"/>
    <x v="0"/>
    <x v="0"/>
    <x v="0"/>
    <x v="0"/>
    <x v="4"/>
    <x v="4"/>
    <n v="33198.624000000003"/>
    <n v="0"/>
    <n v="33198.624000000003"/>
    <x v="0"/>
    <n v="33198.624000000003"/>
    <n v="150"/>
    <n v="2466.4218150000002"/>
    <m/>
  </r>
  <r>
    <x v="0"/>
    <x v="0"/>
    <x v="26"/>
    <x v="0"/>
    <x v="0"/>
    <x v="0"/>
    <x v="0"/>
    <x v="0"/>
    <x v="5"/>
    <x v="5"/>
    <n v="15716.297"/>
    <n v="0"/>
    <n v="15716.297"/>
    <x v="0"/>
    <n v="15716.297"/>
    <n v="0"/>
    <n v="636.59799999999996"/>
    <m/>
  </r>
  <r>
    <x v="0"/>
    <x v="0"/>
    <x v="26"/>
    <x v="0"/>
    <x v="0"/>
    <x v="0"/>
    <x v="0"/>
    <x v="0"/>
    <x v="6"/>
    <x v="6"/>
    <n v="15716.297"/>
    <n v="0"/>
    <n v="15716.297"/>
    <x v="0"/>
    <n v="15716.297"/>
    <n v="0"/>
    <n v="636.59799999999996"/>
    <m/>
  </r>
  <r>
    <x v="0"/>
    <x v="0"/>
    <x v="26"/>
    <x v="0"/>
    <x v="0"/>
    <x v="0"/>
    <x v="0"/>
    <x v="0"/>
    <x v="7"/>
    <x v="7"/>
    <n v="9802.4220000000005"/>
    <n v="0"/>
    <n v="9802.4220000000005"/>
    <x v="0"/>
    <n v="9802.4220000000005"/>
    <n v="0"/>
    <n v="6.7"/>
    <m/>
  </r>
  <r>
    <x v="0"/>
    <x v="0"/>
    <x v="26"/>
    <x v="0"/>
    <x v="0"/>
    <x v="0"/>
    <x v="0"/>
    <x v="0"/>
    <x v="8"/>
    <x v="8"/>
    <n v="1212.8320000000001"/>
    <n v="0"/>
    <n v="1212.8320000000001"/>
    <x v="0"/>
    <n v="1212.8320000000001"/>
    <n v="0"/>
    <n v="0"/>
    <m/>
  </r>
  <r>
    <x v="0"/>
    <x v="0"/>
    <x v="26"/>
    <x v="0"/>
    <x v="0"/>
    <x v="0"/>
    <x v="0"/>
    <x v="0"/>
    <x v="9"/>
    <x v="9"/>
    <n v="1248.5070000000001"/>
    <n v="0"/>
    <n v="1248.5070000000001"/>
    <x v="0"/>
    <n v="1248.5070000000001"/>
    <n v="0"/>
    <n v="0"/>
    <m/>
  </r>
  <r>
    <x v="0"/>
    <x v="0"/>
    <x v="26"/>
    <x v="0"/>
    <x v="0"/>
    <x v="0"/>
    <x v="0"/>
    <x v="0"/>
    <x v="10"/>
    <x v="10"/>
    <n v="793.14200000000005"/>
    <n v="0"/>
    <n v="793.14200000000005"/>
    <x v="0"/>
    <n v="793.14200000000005"/>
    <n v="0"/>
    <n v="0"/>
    <m/>
  </r>
  <r>
    <x v="0"/>
    <x v="0"/>
    <x v="26"/>
    <x v="0"/>
    <x v="0"/>
    <x v="0"/>
    <x v="0"/>
    <x v="0"/>
    <x v="11"/>
    <x v="11"/>
    <n v="2659.3939999999998"/>
    <n v="0"/>
    <n v="2659.3939999999998"/>
    <x v="0"/>
    <n v="2659.3939999999998"/>
    <n v="0"/>
    <n v="629.89800000000002"/>
    <m/>
  </r>
  <r>
    <x v="0"/>
    <x v="0"/>
    <x v="26"/>
    <x v="0"/>
    <x v="0"/>
    <x v="0"/>
    <x v="0"/>
    <x v="0"/>
    <x v="12"/>
    <x v="3"/>
    <n v="17482.327000000001"/>
    <n v="0"/>
    <n v="17482.327000000001"/>
    <x v="0"/>
    <n v="17482.327000000001"/>
    <n v="150"/>
    <n v="1829.823815"/>
    <m/>
  </r>
  <r>
    <x v="0"/>
    <x v="0"/>
    <x v="26"/>
    <x v="0"/>
    <x v="0"/>
    <x v="0"/>
    <x v="0"/>
    <x v="0"/>
    <x v="13"/>
    <x v="12"/>
    <n v="0"/>
    <n v="0"/>
    <n v="0"/>
    <x v="0"/>
    <n v="0"/>
    <n v="0"/>
    <n v="0"/>
    <m/>
  </r>
  <r>
    <x v="0"/>
    <x v="0"/>
    <x v="26"/>
    <x v="0"/>
    <x v="0"/>
    <x v="0"/>
    <x v="0"/>
    <x v="0"/>
    <x v="14"/>
    <x v="13"/>
    <n v="36640.516000000003"/>
    <n v="0"/>
    <n v="36640.516000000003"/>
    <x v="0"/>
    <n v="36640.516000000003"/>
    <n v="157.475266"/>
    <n v="3071.3586489999998"/>
    <m/>
  </r>
  <r>
    <x v="0"/>
    <x v="0"/>
    <x v="26"/>
    <x v="0"/>
    <x v="1"/>
    <x v="0"/>
    <x v="0"/>
    <x v="0"/>
    <x v="0"/>
    <x v="0"/>
    <n v="3441.8919999999998"/>
    <n v="0"/>
    <n v="3441.8919999999998"/>
    <x v="0"/>
    <n v="3441.8919999999998"/>
    <n v="156.53166899999999"/>
    <n v="1388.9368340000001"/>
    <m/>
  </r>
  <r>
    <x v="0"/>
    <x v="0"/>
    <x v="26"/>
    <x v="0"/>
    <x v="1"/>
    <x v="0"/>
    <x v="0"/>
    <x v="0"/>
    <x v="1"/>
    <x v="1"/>
    <n v="700"/>
    <n v="0"/>
    <n v="700"/>
    <x v="0"/>
    <n v="700"/>
    <n v="52.444518000000002"/>
    <n v="700"/>
    <m/>
  </r>
  <r>
    <x v="0"/>
    <x v="0"/>
    <x v="26"/>
    <x v="0"/>
    <x v="1"/>
    <x v="0"/>
    <x v="0"/>
    <x v="0"/>
    <x v="2"/>
    <x v="2"/>
    <n v="1876"/>
    <n v="0"/>
    <n v="1876"/>
    <x v="0"/>
    <n v="1876"/>
    <n v="10.118686"/>
    <n v="211"/>
    <m/>
  </r>
  <r>
    <x v="0"/>
    <x v="0"/>
    <x v="26"/>
    <x v="0"/>
    <x v="1"/>
    <x v="0"/>
    <x v="0"/>
    <x v="0"/>
    <x v="3"/>
    <x v="3"/>
    <n v="865.89200000000005"/>
    <n v="0"/>
    <n v="865.89200000000005"/>
    <x v="0"/>
    <n v="865.89200000000005"/>
    <n v="93.968464999999995"/>
    <n v="477.93683399999998"/>
    <m/>
  </r>
  <r>
    <x v="0"/>
    <x v="0"/>
    <x v="26"/>
    <x v="0"/>
    <x v="1"/>
    <x v="0"/>
    <x v="0"/>
    <x v="0"/>
    <x v="4"/>
    <x v="4"/>
    <n v="33198.624000000003"/>
    <n v="0"/>
    <n v="33198.624000000003"/>
    <x v="0"/>
    <n v="33198.624000000003"/>
    <n v="3035.200957"/>
    <n v="15788.633142000001"/>
    <m/>
  </r>
  <r>
    <x v="0"/>
    <x v="0"/>
    <x v="26"/>
    <x v="0"/>
    <x v="1"/>
    <x v="0"/>
    <x v="0"/>
    <x v="0"/>
    <x v="5"/>
    <x v="5"/>
    <n v="15716.297"/>
    <n v="0"/>
    <n v="15716.297"/>
    <x v="0"/>
    <n v="15716.297"/>
    <n v="959.3039"/>
    <n v="3126.76"/>
    <m/>
  </r>
  <r>
    <x v="0"/>
    <x v="0"/>
    <x v="26"/>
    <x v="0"/>
    <x v="1"/>
    <x v="0"/>
    <x v="0"/>
    <x v="0"/>
    <x v="6"/>
    <x v="6"/>
    <n v="15716.297"/>
    <n v="0"/>
    <n v="15716.297"/>
    <x v="0"/>
    <n v="15716.297"/>
    <n v="959.3039"/>
    <n v="3126.76"/>
    <m/>
  </r>
  <r>
    <x v="0"/>
    <x v="0"/>
    <x v="26"/>
    <x v="0"/>
    <x v="1"/>
    <x v="0"/>
    <x v="0"/>
    <x v="0"/>
    <x v="7"/>
    <x v="7"/>
    <n v="9802.4220000000005"/>
    <n v="0"/>
    <n v="9802.4220000000005"/>
    <x v="0"/>
    <n v="9802.4220000000005"/>
    <n v="942.8"/>
    <n v="1039.0999999999999"/>
    <m/>
  </r>
  <r>
    <x v="0"/>
    <x v="0"/>
    <x v="26"/>
    <x v="0"/>
    <x v="1"/>
    <x v="0"/>
    <x v="0"/>
    <x v="0"/>
    <x v="8"/>
    <x v="8"/>
    <n v="1212.8320000000001"/>
    <n v="0"/>
    <n v="1212.8320000000001"/>
    <x v="0"/>
    <n v="1212.8320000000001"/>
    <n v="3.9600000000000003E-2"/>
    <n v="48.53"/>
    <m/>
  </r>
  <r>
    <x v="0"/>
    <x v="0"/>
    <x v="26"/>
    <x v="0"/>
    <x v="1"/>
    <x v="0"/>
    <x v="0"/>
    <x v="0"/>
    <x v="9"/>
    <x v="9"/>
    <n v="1248.5070000000001"/>
    <n v="0"/>
    <n v="1248.5070000000001"/>
    <x v="0"/>
    <n v="1248.5070000000001"/>
    <n v="0.18990000000000001"/>
    <n v="5"/>
    <m/>
  </r>
  <r>
    <x v="0"/>
    <x v="0"/>
    <x v="26"/>
    <x v="0"/>
    <x v="1"/>
    <x v="0"/>
    <x v="0"/>
    <x v="0"/>
    <x v="10"/>
    <x v="10"/>
    <n v="793.14200000000005"/>
    <n v="0"/>
    <n v="793.14200000000005"/>
    <x v="0"/>
    <n v="793.14200000000005"/>
    <n v="5.8799999999999998E-2"/>
    <n v="1"/>
    <m/>
  </r>
  <r>
    <x v="0"/>
    <x v="0"/>
    <x v="26"/>
    <x v="0"/>
    <x v="1"/>
    <x v="0"/>
    <x v="0"/>
    <x v="0"/>
    <x v="11"/>
    <x v="11"/>
    <n v="2659.3939999999998"/>
    <n v="0"/>
    <n v="2659.3939999999998"/>
    <x v="0"/>
    <n v="2659.3939999999998"/>
    <n v="16.215599999999998"/>
    <n v="2033.13"/>
    <m/>
  </r>
  <r>
    <x v="0"/>
    <x v="0"/>
    <x v="26"/>
    <x v="0"/>
    <x v="1"/>
    <x v="0"/>
    <x v="0"/>
    <x v="0"/>
    <x v="12"/>
    <x v="3"/>
    <n v="17482.327000000001"/>
    <n v="0"/>
    <n v="17482.327000000001"/>
    <x v="0"/>
    <n v="17482.327000000001"/>
    <n v="2075.8970570000001"/>
    <n v="12661.873142"/>
    <m/>
  </r>
  <r>
    <x v="0"/>
    <x v="0"/>
    <x v="26"/>
    <x v="0"/>
    <x v="1"/>
    <x v="0"/>
    <x v="0"/>
    <x v="0"/>
    <x v="13"/>
    <x v="12"/>
    <n v="0"/>
    <n v="0"/>
    <n v="0"/>
    <x v="0"/>
    <n v="0"/>
    <n v="0"/>
    <n v="0"/>
    <m/>
  </r>
  <r>
    <x v="0"/>
    <x v="0"/>
    <x v="26"/>
    <x v="0"/>
    <x v="1"/>
    <x v="0"/>
    <x v="0"/>
    <x v="0"/>
    <x v="14"/>
    <x v="13"/>
    <n v="36640.516000000003"/>
    <n v="0"/>
    <n v="36640.516000000003"/>
    <x v="0"/>
    <n v="36640.516000000003"/>
    <n v="3191.732626"/>
    <n v="17177.569975999999"/>
    <m/>
  </r>
  <r>
    <x v="0"/>
    <x v="0"/>
    <x v="26"/>
    <x v="0"/>
    <x v="2"/>
    <x v="1"/>
    <x v="0"/>
    <x v="0"/>
    <x v="0"/>
    <x v="0"/>
    <n v="3441.8919999999998"/>
    <n v="0"/>
    <n v="3441.8919999999998"/>
    <x v="0"/>
    <n v="3441.8919999999998"/>
    <n v="374.55930699999999"/>
    <n v="2177.4248950000001"/>
    <m/>
  </r>
  <r>
    <x v="0"/>
    <x v="0"/>
    <x v="26"/>
    <x v="0"/>
    <x v="2"/>
    <x v="1"/>
    <x v="0"/>
    <x v="0"/>
    <x v="1"/>
    <x v="1"/>
    <n v="700"/>
    <n v="0"/>
    <n v="700"/>
    <x v="0"/>
    <n v="700"/>
    <n v="104.889036"/>
    <n v="700"/>
    <m/>
  </r>
  <r>
    <x v="0"/>
    <x v="0"/>
    <x v="26"/>
    <x v="0"/>
    <x v="2"/>
    <x v="1"/>
    <x v="0"/>
    <x v="0"/>
    <x v="2"/>
    <x v="2"/>
    <n v="1876"/>
    <n v="0"/>
    <n v="1876"/>
    <x v="0"/>
    <n v="1876"/>
    <n v="122.644175"/>
    <n v="999.48806100000002"/>
    <m/>
  </r>
  <r>
    <x v="0"/>
    <x v="0"/>
    <x v="26"/>
    <x v="0"/>
    <x v="2"/>
    <x v="1"/>
    <x v="0"/>
    <x v="0"/>
    <x v="3"/>
    <x v="3"/>
    <n v="865.89200000000005"/>
    <n v="0"/>
    <n v="865.89200000000005"/>
    <x v="0"/>
    <n v="865.89200000000005"/>
    <n v="147.026096"/>
    <n v="477.93683399999998"/>
    <m/>
  </r>
  <r>
    <x v="0"/>
    <x v="0"/>
    <x v="26"/>
    <x v="0"/>
    <x v="2"/>
    <x v="1"/>
    <x v="0"/>
    <x v="0"/>
    <x v="4"/>
    <x v="4"/>
    <n v="33198.624000000003"/>
    <n v="0"/>
    <n v="33198.624000000003"/>
    <x v="0"/>
    <n v="33198.624000000003"/>
    <n v="3991.2631660000002"/>
    <n v="16801.577947000002"/>
    <m/>
  </r>
  <r>
    <x v="0"/>
    <x v="0"/>
    <x v="26"/>
    <x v="0"/>
    <x v="2"/>
    <x v="1"/>
    <x v="0"/>
    <x v="0"/>
    <x v="5"/>
    <x v="5"/>
    <n v="15716.297"/>
    <n v="0"/>
    <n v="15716.297"/>
    <x v="0"/>
    <n v="15716.297"/>
    <n v="1312.5567020000001"/>
    <n v="4078.5494549999999"/>
    <m/>
  </r>
  <r>
    <x v="0"/>
    <x v="0"/>
    <x v="26"/>
    <x v="0"/>
    <x v="2"/>
    <x v="1"/>
    <x v="0"/>
    <x v="0"/>
    <x v="6"/>
    <x v="6"/>
    <n v="15716.297"/>
    <n v="0"/>
    <n v="15716.297"/>
    <x v="0"/>
    <n v="15716.297"/>
    <n v="1312.5567020000001"/>
    <n v="4078.5494549999999"/>
    <m/>
  </r>
  <r>
    <x v="0"/>
    <x v="0"/>
    <x v="26"/>
    <x v="0"/>
    <x v="2"/>
    <x v="1"/>
    <x v="0"/>
    <x v="0"/>
    <x v="7"/>
    <x v="7"/>
    <n v="9802.4220000000005"/>
    <n v="0"/>
    <n v="9802.4220000000005"/>
    <x v="0"/>
    <n v="9802.4220000000005"/>
    <n v="1098.747705"/>
    <n v="1685.6454550000001"/>
    <m/>
  </r>
  <r>
    <x v="0"/>
    <x v="0"/>
    <x v="26"/>
    <x v="0"/>
    <x v="2"/>
    <x v="1"/>
    <x v="0"/>
    <x v="0"/>
    <x v="8"/>
    <x v="8"/>
    <n v="1212.8320000000001"/>
    <n v="0"/>
    <n v="1212.8320000000001"/>
    <x v="0"/>
    <n v="1212.8320000000001"/>
    <n v="2.7882669999999998"/>
    <n v="48.53"/>
    <m/>
  </r>
  <r>
    <x v="0"/>
    <x v="0"/>
    <x v="26"/>
    <x v="0"/>
    <x v="2"/>
    <x v="1"/>
    <x v="0"/>
    <x v="0"/>
    <x v="9"/>
    <x v="9"/>
    <n v="1248.5070000000001"/>
    <n v="0"/>
    <n v="1248.5070000000001"/>
    <x v="0"/>
    <n v="1248.5070000000001"/>
    <n v="0.18990000000000001"/>
    <n v="173.96"/>
    <m/>
  </r>
  <r>
    <x v="0"/>
    <x v="0"/>
    <x v="26"/>
    <x v="0"/>
    <x v="2"/>
    <x v="1"/>
    <x v="0"/>
    <x v="0"/>
    <x v="10"/>
    <x v="10"/>
    <n v="793.14200000000005"/>
    <n v="0"/>
    <n v="793.14200000000005"/>
    <x v="0"/>
    <n v="793.14200000000005"/>
    <n v="5.8799999999999998E-2"/>
    <n v="63.68"/>
    <m/>
  </r>
  <r>
    <x v="0"/>
    <x v="0"/>
    <x v="26"/>
    <x v="0"/>
    <x v="2"/>
    <x v="1"/>
    <x v="0"/>
    <x v="0"/>
    <x v="11"/>
    <x v="11"/>
    <n v="2659.3939999999998"/>
    <n v="0"/>
    <n v="2659.3939999999998"/>
    <x v="0"/>
    <n v="2659.3939999999998"/>
    <n v="210.77203"/>
    <n v="2106.7339999999999"/>
    <m/>
  </r>
  <r>
    <x v="0"/>
    <x v="0"/>
    <x v="26"/>
    <x v="0"/>
    <x v="2"/>
    <x v="1"/>
    <x v="0"/>
    <x v="0"/>
    <x v="12"/>
    <x v="3"/>
    <n v="17482.327000000001"/>
    <n v="0"/>
    <n v="17482.327000000001"/>
    <x v="0"/>
    <n v="17482.327000000001"/>
    <n v="2678.7064639999999"/>
    <n v="12723.028491999999"/>
    <m/>
  </r>
  <r>
    <x v="0"/>
    <x v="0"/>
    <x v="26"/>
    <x v="0"/>
    <x v="2"/>
    <x v="1"/>
    <x v="0"/>
    <x v="0"/>
    <x v="13"/>
    <x v="12"/>
    <n v="0"/>
    <n v="0"/>
    <n v="0"/>
    <x v="0"/>
    <n v="0"/>
    <n v="0"/>
    <n v="0"/>
    <m/>
  </r>
  <r>
    <x v="0"/>
    <x v="0"/>
    <x v="26"/>
    <x v="0"/>
    <x v="2"/>
    <x v="1"/>
    <x v="0"/>
    <x v="0"/>
    <x v="14"/>
    <x v="13"/>
    <n v="36640.516000000003"/>
    <n v="0"/>
    <n v="36640.516000000003"/>
    <x v="0"/>
    <n v="36640.516000000003"/>
    <n v="4365.8224730000002"/>
    <n v="18979.002842000002"/>
    <m/>
  </r>
  <r>
    <x v="0"/>
    <x v="0"/>
    <x v="26"/>
    <x v="0"/>
    <x v="3"/>
    <x v="0"/>
    <x v="0"/>
    <x v="0"/>
    <x v="0"/>
    <x v="0"/>
    <n v="3441.8919999999998"/>
    <n v="-387.95516600000002"/>
    <n v="3053.9368340000001"/>
    <x v="0"/>
    <n v="3053.9368340000001"/>
    <n v="494.19220999999999"/>
    <n v="2228.6258440000001"/>
    <m/>
  </r>
  <r>
    <x v="0"/>
    <x v="0"/>
    <x v="26"/>
    <x v="0"/>
    <x v="3"/>
    <x v="0"/>
    <x v="0"/>
    <x v="0"/>
    <x v="1"/>
    <x v="1"/>
    <n v="700"/>
    <n v="0"/>
    <n v="700"/>
    <x v="0"/>
    <n v="700"/>
    <n v="157.33355399999999"/>
    <n v="700"/>
    <m/>
  </r>
  <r>
    <x v="0"/>
    <x v="0"/>
    <x v="26"/>
    <x v="0"/>
    <x v="3"/>
    <x v="0"/>
    <x v="0"/>
    <x v="0"/>
    <x v="2"/>
    <x v="2"/>
    <n v="1876"/>
    <n v="0"/>
    <n v="1876"/>
    <x v="0"/>
    <n v="1876"/>
    <n v="155.99582899999999"/>
    <n v="1050.6890100000001"/>
    <m/>
  </r>
  <r>
    <x v="0"/>
    <x v="0"/>
    <x v="26"/>
    <x v="0"/>
    <x v="3"/>
    <x v="0"/>
    <x v="0"/>
    <x v="0"/>
    <x v="3"/>
    <x v="3"/>
    <n v="865.89200000000005"/>
    <n v="-387.95516600000002"/>
    <n v="477.93683399999998"/>
    <x v="0"/>
    <n v="477.93683399999998"/>
    <n v="180.86282700000001"/>
    <n v="477.93683399999998"/>
    <m/>
  </r>
  <r>
    <x v="0"/>
    <x v="0"/>
    <x v="26"/>
    <x v="0"/>
    <x v="3"/>
    <x v="0"/>
    <x v="0"/>
    <x v="0"/>
    <x v="4"/>
    <x v="4"/>
    <n v="33198.624000000003"/>
    <n v="-4655.4569119999996"/>
    <n v="28543.167087999998"/>
    <x v="0"/>
    <n v="28543.167087999998"/>
    <n v="5624.7944440000001"/>
    <n v="17067.574291000001"/>
    <m/>
  </r>
  <r>
    <x v="0"/>
    <x v="0"/>
    <x v="26"/>
    <x v="0"/>
    <x v="3"/>
    <x v="0"/>
    <x v="0"/>
    <x v="0"/>
    <x v="5"/>
    <x v="5"/>
    <n v="15716.297"/>
    <n v="0"/>
    <n v="15716.297"/>
    <x v="0"/>
    <n v="15716.297"/>
    <n v="1764.8479990000001"/>
    <n v="4240.7042030000002"/>
    <m/>
  </r>
  <r>
    <x v="0"/>
    <x v="0"/>
    <x v="26"/>
    <x v="0"/>
    <x v="3"/>
    <x v="0"/>
    <x v="0"/>
    <x v="0"/>
    <x v="6"/>
    <x v="6"/>
    <n v="15716.297"/>
    <n v="0"/>
    <n v="15716.297"/>
    <x v="0"/>
    <n v="15716.297"/>
    <n v="1764.8479990000001"/>
    <n v="4240.7042030000002"/>
    <m/>
  </r>
  <r>
    <x v="0"/>
    <x v="0"/>
    <x v="26"/>
    <x v="0"/>
    <x v="3"/>
    <x v="0"/>
    <x v="0"/>
    <x v="0"/>
    <x v="7"/>
    <x v="7"/>
    <n v="9802.4220000000005"/>
    <n v="0"/>
    <n v="9802.4220000000005"/>
    <x v="0"/>
    <n v="9802.4220000000005"/>
    <n v="1265.7343699999999"/>
    <n v="1751.6454550000001"/>
    <m/>
  </r>
  <r>
    <x v="0"/>
    <x v="0"/>
    <x v="26"/>
    <x v="0"/>
    <x v="3"/>
    <x v="0"/>
    <x v="0"/>
    <x v="0"/>
    <x v="8"/>
    <x v="8"/>
    <n v="1212.8320000000001"/>
    <n v="0"/>
    <n v="1212.8320000000001"/>
    <x v="0"/>
    <n v="1212.8320000000001"/>
    <n v="8.9142670000000006"/>
    <n v="48.53"/>
    <m/>
  </r>
  <r>
    <x v="0"/>
    <x v="0"/>
    <x v="26"/>
    <x v="0"/>
    <x v="3"/>
    <x v="0"/>
    <x v="0"/>
    <x v="0"/>
    <x v="9"/>
    <x v="9"/>
    <n v="1248.5070000000001"/>
    <n v="0"/>
    <n v="1248.5070000000001"/>
    <x v="0"/>
    <n v="1248.5070000000001"/>
    <n v="6.475333"/>
    <n v="206.41499999999999"/>
    <m/>
  </r>
  <r>
    <x v="0"/>
    <x v="0"/>
    <x v="26"/>
    <x v="0"/>
    <x v="3"/>
    <x v="0"/>
    <x v="0"/>
    <x v="0"/>
    <x v="10"/>
    <x v="10"/>
    <n v="793.14200000000005"/>
    <n v="0"/>
    <n v="793.14200000000005"/>
    <x v="0"/>
    <n v="793.14200000000005"/>
    <n v="6.8973659999999999"/>
    <n v="63.68"/>
    <m/>
  </r>
  <r>
    <x v="0"/>
    <x v="0"/>
    <x v="26"/>
    <x v="0"/>
    <x v="3"/>
    <x v="0"/>
    <x v="0"/>
    <x v="0"/>
    <x v="11"/>
    <x v="11"/>
    <n v="2659.3939999999998"/>
    <n v="0"/>
    <n v="2659.3939999999998"/>
    <x v="0"/>
    <n v="2659.3939999999998"/>
    <n v="476.826663"/>
    <n v="2170.4337479999999"/>
    <m/>
  </r>
  <r>
    <x v="0"/>
    <x v="0"/>
    <x v="26"/>
    <x v="0"/>
    <x v="3"/>
    <x v="0"/>
    <x v="0"/>
    <x v="0"/>
    <x v="12"/>
    <x v="3"/>
    <n v="17482.327000000001"/>
    <n v="-4655.4569119999996"/>
    <n v="12826.870088"/>
    <x v="0"/>
    <n v="12826.870088"/>
    <n v="3859.946445"/>
    <n v="12826.870088"/>
    <m/>
  </r>
  <r>
    <x v="0"/>
    <x v="0"/>
    <x v="26"/>
    <x v="0"/>
    <x v="3"/>
    <x v="0"/>
    <x v="0"/>
    <x v="0"/>
    <x v="13"/>
    <x v="12"/>
    <n v="0"/>
    <n v="5043.4120780000003"/>
    <n v="5043.4120780000003"/>
    <x v="0"/>
    <n v="5043.4120780000003"/>
    <n v="0"/>
    <n v="0"/>
    <m/>
  </r>
  <r>
    <x v="0"/>
    <x v="0"/>
    <x v="26"/>
    <x v="0"/>
    <x v="3"/>
    <x v="0"/>
    <x v="0"/>
    <x v="0"/>
    <x v="14"/>
    <x v="13"/>
    <n v="36640.516000000003"/>
    <n v="0"/>
    <n v="36640.516000000003"/>
    <x v="0"/>
    <n v="36640.516000000003"/>
    <n v="6118.9866540000003"/>
    <n v="19296.200134999999"/>
    <m/>
  </r>
  <r>
    <x v="0"/>
    <x v="0"/>
    <x v="26"/>
    <x v="0"/>
    <x v="4"/>
    <x v="0"/>
    <x v="0"/>
    <x v="0"/>
    <x v="0"/>
    <x v="0"/>
    <n v="3441.8919999999998"/>
    <n v="-387.95516600000002"/>
    <n v="3053.9368340000001"/>
    <x v="0"/>
    <n v="3053.9368340000001"/>
    <n v="681.26819999999998"/>
    <n v="2264.584844"/>
    <m/>
  </r>
  <r>
    <x v="0"/>
    <x v="0"/>
    <x v="26"/>
    <x v="0"/>
    <x v="4"/>
    <x v="0"/>
    <x v="0"/>
    <x v="0"/>
    <x v="1"/>
    <x v="1"/>
    <n v="700"/>
    <n v="0"/>
    <n v="700"/>
    <x v="0"/>
    <n v="700"/>
    <n v="214.183424"/>
    <n v="700"/>
    <m/>
  </r>
  <r>
    <x v="0"/>
    <x v="0"/>
    <x v="26"/>
    <x v="0"/>
    <x v="4"/>
    <x v="0"/>
    <x v="0"/>
    <x v="0"/>
    <x v="2"/>
    <x v="2"/>
    <n v="1876"/>
    <n v="0"/>
    <n v="1876"/>
    <x v="0"/>
    <n v="1876"/>
    <n v="215.756584"/>
    <n v="1086.6480100000001"/>
    <m/>
  </r>
  <r>
    <x v="0"/>
    <x v="0"/>
    <x v="26"/>
    <x v="0"/>
    <x v="4"/>
    <x v="0"/>
    <x v="0"/>
    <x v="0"/>
    <x v="3"/>
    <x v="3"/>
    <n v="865.89200000000005"/>
    <n v="-387.95516600000002"/>
    <n v="477.93683399999998"/>
    <x v="0"/>
    <n v="477.93683399999998"/>
    <n v="251.328192"/>
    <n v="477.93683399999998"/>
    <m/>
  </r>
  <r>
    <x v="0"/>
    <x v="0"/>
    <x v="26"/>
    <x v="0"/>
    <x v="4"/>
    <x v="0"/>
    <x v="0"/>
    <x v="0"/>
    <x v="4"/>
    <x v="4"/>
    <n v="33198.624000000003"/>
    <n v="-4655.4569119999996"/>
    <n v="28543.167087999998"/>
    <x v="0"/>
    <n v="28543.167087999998"/>
    <n v="6225.7719589999997"/>
    <n v="17087.574291000001"/>
    <m/>
  </r>
  <r>
    <x v="0"/>
    <x v="0"/>
    <x v="26"/>
    <x v="0"/>
    <x v="4"/>
    <x v="0"/>
    <x v="0"/>
    <x v="0"/>
    <x v="5"/>
    <x v="5"/>
    <n v="15716.297"/>
    <n v="0"/>
    <n v="15716.297"/>
    <x v="0"/>
    <n v="15716.297"/>
    <n v="2254.7738319999999"/>
    <n v="4260.7042030000002"/>
    <m/>
  </r>
  <r>
    <x v="0"/>
    <x v="0"/>
    <x v="26"/>
    <x v="0"/>
    <x v="4"/>
    <x v="0"/>
    <x v="0"/>
    <x v="0"/>
    <x v="6"/>
    <x v="6"/>
    <n v="15716.297"/>
    <n v="0"/>
    <n v="15716.297"/>
    <x v="0"/>
    <n v="15716.297"/>
    <n v="2254.7738319999999"/>
    <n v="4260.7042030000002"/>
    <m/>
  </r>
  <r>
    <x v="0"/>
    <x v="0"/>
    <x v="26"/>
    <x v="0"/>
    <x v="4"/>
    <x v="0"/>
    <x v="0"/>
    <x v="0"/>
    <x v="7"/>
    <x v="7"/>
    <n v="9802.4220000000005"/>
    <n v="0"/>
    <n v="9802.4220000000005"/>
    <x v="0"/>
    <n v="9802.4220000000005"/>
    <n v="1436.7260369999999"/>
    <n v="1771.6454550000001"/>
    <m/>
  </r>
  <r>
    <x v="0"/>
    <x v="0"/>
    <x v="26"/>
    <x v="0"/>
    <x v="4"/>
    <x v="0"/>
    <x v="0"/>
    <x v="0"/>
    <x v="8"/>
    <x v="8"/>
    <n v="1212.8320000000001"/>
    <n v="0"/>
    <n v="1212.8320000000001"/>
    <x v="0"/>
    <n v="1212.8320000000001"/>
    <n v="15.040267"/>
    <n v="48.53"/>
    <m/>
  </r>
  <r>
    <x v="0"/>
    <x v="0"/>
    <x v="26"/>
    <x v="0"/>
    <x v="4"/>
    <x v="0"/>
    <x v="0"/>
    <x v="0"/>
    <x v="9"/>
    <x v="9"/>
    <n v="1248.5070000000001"/>
    <n v="0"/>
    <n v="1248.5070000000001"/>
    <x v="0"/>
    <n v="1248.5070000000001"/>
    <n v="25.215198999999998"/>
    <n v="206.41499999999999"/>
    <m/>
  </r>
  <r>
    <x v="0"/>
    <x v="0"/>
    <x v="26"/>
    <x v="0"/>
    <x v="4"/>
    <x v="0"/>
    <x v="0"/>
    <x v="0"/>
    <x v="10"/>
    <x v="10"/>
    <n v="793.14200000000005"/>
    <n v="0"/>
    <n v="793.14200000000005"/>
    <x v="0"/>
    <n v="793.14200000000005"/>
    <n v="15.461166"/>
    <n v="63.68"/>
    <m/>
  </r>
  <r>
    <x v="0"/>
    <x v="0"/>
    <x v="26"/>
    <x v="0"/>
    <x v="4"/>
    <x v="0"/>
    <x v="0"/>
    <x v="0"/>
    <x v="11"/>
    <x v="11"/>
    <n v="2659.3939999999998"/>
    <n v="0"/>
    <n v="2659.3939999999998"/>
    <x v="0"/>
    <n v="2659.3939999999998"/>
    <n v="762.33116299999995"/>
    <n v="2170.4337479999999"/>
    <m/>
  </r>
  <r>
    <x v="0"/>
    <x v="0"/>
    <x v="26"/>
    <x v="0"/>
    <x v="4"/>
    <x v="0"/>
    <x v="0"/>
    <x v="0"/>
    <x v="12"/>
    <x v="3"/>
    <n v="17482.327000000001"/>
    <n v="-4655.4569119999996"/>
    <n v="12826.870088"/>
    <x v="0"/>
    <n v="12826.870088"/>
    <n v="3970.9981269999998"/>
    <n v="12826.870088"/>
    <m/>
  </r>
  <r>
    <x v="0"/>
    <x v="0"/>
    <x v="26"/>
    <x v="0"/>
    <x v="4"/>
    <x v="0"/>
    <x v="0"/>
    <x v="0"/>
    <x v="13"/>
    <x v="12"/>
    <n v="0"/>
    <n v="5043.4120780000003"/>
    <n v="5043.4120780000003"/>
    <x v="0"/>
    <n v="5043.4120780000003"/>
    <n v="0"/>
    <n v="0"/>
    <m/>
  </r>
  <r>
    <x v="0"/>
    <x v="0"/>
    <x v="26"/>
    <x v="0"/>
    <x v="4"/>
    <x v="0"/>
    <x v="0"/>
    <x v="0"/>
    <x v="14"/>
    <x v="13"/>
    <n v="36640.516000000003"/>
    <n v="0"/>
    <n v="36640.516000000003"/>
    <x v="0"/>
    <n v="36640.516000000003"/>
    <n v="6907.0401590000001"/>
    <n v="19352.159135000002"/>
    <m/>
  </r>
  <r>
    <x v="0"/>
    <x v="0"/>
    <x v="26"/>
    <x v="0"/>
    <x v="5"/>
    <x v="2"/>
    <x v="0"/>
    <x v="0"/>
    <x v="0"/>
    <x v="0"/>
    <n v="3441.8919999999998"/>
    <n v="-387.95516600000002"/>
    <n v="3053.9368340000001"/>
    <x v="0"/>
    <n v="3053.9368340000001"/>
    <n v="871.54008299999998"/>
    <n v="2264.584844"/>
    <m/>
  </r>
  <r>
    <x v="0"/>
    <x v="0"/>
    <x v="26"/>
    <x v="0"/>
    <x v="5"/>
    <x v="2"/>
    <x v="0"/>
    <x v="0"/>
    <x v="1"/>
    <x v="1"/>
    <n v="700"/>
    <n v="0"/>
    <n v="700"/>
    <x v="0"/>
    <n v="700"/>
    <n v="267.72928000000002"/>
    <n v="700"/>
    <m/>
  </r>
  <r>
    <x v="0"/>
    <x v="0"/>
    <x v="26"/>
    <x v="0"/>
    <x v="5"/>
    <x v="2"/>
    <x v="0"/>
    <x v="0"/>
    <x v="2"/>
    <x v="2"/>
    <n v="1876"/>
    <n v="0"/>
    <n v="1876"/>
    <x v="0"/>
    <n v="1876"/>
    <n v="277.89355899999998"/>
    <n v="1086.6480100000001"/>
    <m/>
  </r>
  <r>
    <x v="0"/>
    <x v="0"/>
    <x v="26"/>
    <x v="0"/>
    <x v="5"/>
    <x v="2"/>
    <x v="0"/>
    <x v="0"/>
    <x v="3"/>
    <x v="3"/>
    <n v="865.89200000000005"/>
    <n v="-387.95516600000002"/>
    <n v="477.93683399999998"/>
    <x v="0"/>
    <n v="477.93683399999998"/>
    <n v="325.91724399999998"/>
    <n v="477.93683399999998"/>
    <m/>
  </r>
  <r>
    <x v="0"/>
    <x v="0"/>
    <x v="26"/>
    <x v="0"/>
    <x v="5"/>
    <x v="2"/>
    <x v="0"/>
    <x v="0"/>
    <x v="4"/>
    <x v="4"/>
    <n v="33198.624000000003"/>
    <n v="-4655.4569119999996"/>
    <n v="28543.167087999998"/>
    <x v="0"/>
    <n v="28543.167087999998"/>
    <n v="6985.3265780000002"/>
    <n v="17575.215444000001"/>
    <m/>
  </r>
  <r>
    <x v="0"/>
    <x v="0"/>
    <x v="26"/>
    <x v="0"/>
    <x v="5"/>
    <x v="2"/>
    <x v="0"/>
    <x v="0"/>
    <x v="5"/>
    <x v="5"/>
    <n v="15716.297"/>
    <n v="0"/>
    <n v="15716.297"/>
    <x v="0"/>
    <n v="15716.297"/>
    <n v="3004.4188319999998"/>
    <n v="4750.0242029999999"/>
    <m/>
  </r>
  <r>
    <x v="0"/>
    <x v="0"/>
    <x v="26"/>
    <x v="0"/>
    <x v="5"/>
    <x v="2"/>
    <x v="0"/>
    <x v="0"/>
    <x v="6"/>
    <x v="6"/>
    <n v="15716.297"/>
    <n v="0"/>
    <n v="15716.297"/>
    <x v="0"/>
    <n v="15716.297"/>
    <n v="3004.4188319999998"/>
    <n v="4750.0242029999999"/>
    <m/>
  </r>
  <r>
    <x v="0"/>
    <x v="0"/>
    <x v="26"/>
    <x v="0"/>
    <x v="5"/>
    <x v="2"/>
    <x v="0"/>
    <x v="0"/>
    <x v="7"/>
    <x v="7"/>
    <n v="9802.4220000000005"/>
    <n v="0"/>
    <n v="9802.4220000000005"/>
    <x v="0"/>
    <n v="9802.4220000000005"/>
    <n v="1842.791037"/>
    <n v="2007.6354550000001"/>
    <m/>
  </r>
  <r>
    <x v="0"/>
    <x v="0"/>
    <x v="26"/>
    <x v="0"/>
    <x v="5"/>
    <x v="2"/>
    <x v="0"/>
    <x v="0"/>
    <x v="8"/>
    <x v="8"/>
    <n v="1212.8320000000001"/>
    <n v="0"/>
    <n v="1212.8320000000001"/>
    <x v="0"/>
    <n v="1212.8320000000001"/>
    <n v="21.166267000000001"/>
    <n v="48.53"/>
    <m/>
  </r>
  <r>
    <x v="0"/>
    <x v="0"/>
    <x v="26"/>
    <x v="0"/>
    <x v="5"/>
    <x v="2"/>
    <x v="0"/>
    <x v="0"/>
    <x v="9"/>
    <x v="9"/>
    <n v="1248.5070000000001"/>
    <n v="0"/>
    <n v="1248.5070000000001"/>
    <x v="0"/>
    <n v="1248.5070000000001"/>
    <n v="45.638399"/>
    <n v="416.41500000000002"/>
    <m/>
  </r>
  <r>
    <x v="0"/>
    <x v="0"/>
    <x v="26"/>
    <x v="0"/>
    <x v="5"/>
    <x v="2"/>
    <x v="0"/>
    <x v="0"/>
    <x v="10"/>
    <x v="10"/>
    <n v="793.14200000000005"/>
    <n v="0"/>
    <n v="793.14200000000005"/>
    <x v="0"/>
    <n v="793.14200000000005"/>
    <n v="24.024965999999999"/>
    <n v="63.68"/>
    <m/>
  </r>
  <r>
    <x v="0"/>
    <x v="0"/>
    <x v="26"/>
    <x v="0"/>
    <x v="5"/>
    <x v="2"/>
    <x v="0"/>
    <x v="0"/>
    <x v="11"/>
    <x v="11"/>
    <n v="2659.3939999999998"/>
    <n v="0"/>
    <n v="2659.3939999999998"/>
    <x v="0"/>
    <n v="2659.3939999999998"/>
    <n v="1070.7981629999999"/>
    <n v="2213.7637479999999"/>
    <m/>
  </r>
  <r>
    <x v="0"/>
    <x v="0"/>
    <x v="26"/>
    <x v="0"/>
    <x v="5"/>
    <x v="2"/>
    <x v="0"/>
    <x v="0"/>
    <x v="12"/>
    <x v="3"/>
    <n v="17482.327000000001"/>
    <n v="-4655.4569119999996"/>
    <n v="12826.870088"/>
    <x v="0"/>
    <n v="12826.870088"/>
    <n v="3980.9077459999999"/>
    <n v="12825.191241"/>
    <m/>
  </r>
  <r>
    <x v="0"/>
    <x v="0"/>
    <x v="26"/>
    <x v="0"/>
    <x v="5"/>
    <x v="2"/>
    <x v="0"/>
    <x v="0"/>
    <x v="13"/>
    <x v="12"/>
    <n v="0"/>
    <n v="5043.4120780000003"/>
    <n v="5043.4120780000003"/>
    <x v="0"/>
    <n v="5043.4120780000003"/>
    <n v="0"/>
    <n v="0"/>
    <m/>
  </r>
  <r>
    <x v="0"/>
    <x v="0"/>
    <x v="26"/>
    <x v="0"/>
    <x v="5"/>
    <x v="2"/>
    <x v="0"/>
    <x v="0"/>
    <x v="14"/>
    <x v="13"/>
    <n v="36640.516000000003"/>
    <n v="0"/>
    <n v="36640.516000000003"/>
    <x v="0"/>
    <n v="36640.516000000003"/>
    <n v="7856.866661"/>
    <n v="19839.800287999999"/>
    <m/>
  </r>
  <r>
    <x v="0"/>
    <x v="0"/>
    <x v="26"/>
    <x v="0"/>
    <x v="6"/>
    <x v="0"/>
    <x v="0"/>
    <x v="0"/>
    <x v="0"/>
    <x v="0"/>
    <n v="3441.8919999999998"/>
    <n v="-387.95516600000002"/>
    <n v="3053.9368340000001"/>
    <x v="0"/>
    <n v="3053.9368340000001"/>
    <n v="1086.1878770000001"/>
    <n v="2263.8260909999999"/>
    <m/>
  </r>
  <r>
    <x v="0"/>
    <x v="0"/>
    <x v="26"/>
    <x v="0"/>
    <x v="6"/>
    <x v="0"/>
    <x v="0"/>
    <x v="0"/>
    <x v="1"/>
    <x v="1"/>
    <n v="700"/>
    <n v="0"/>
    <n v="700"/>
    <x v="0"/>
    <n v="700"/>
    <n v="321.27513599999997"/>
    <n v="700"/>
    <m/>
  </r>
  <r>
    <x v="0"/>
    <x v="0"/>
    <x v="26"/>
    <x v="0"/>
    <x v="6"/>
    <x v="0"/>
    <x v="0"/>
    <x v="0"/>
    <x v="2"/>
    <x v="2"/>
    <n v="1876"/>
    <n v="0"/>
    <n v="1876"/>
    <x v="0"/>
    <n v="1876"/>
    <n v="419.713097"/>
    <n v="1086.6480100000001"/>
    <m/>
  </r>
  <r>
    <x v="0"/>
    <x v="0"/>
    <x v="26"/>
    <x v="0"/>
    <x v="6"/>
    <x v="0"/>
    <x v="0"/>
    <x v="0"/>
    <x v="3"/>
    <x v="3"/>
    <n v="865.89200000000005"/>
    <n v="-387.95516600000002"/>
    <n v="477.93683399999998"/>
    <x v="0"/>
    <n v="477.93683399999998"/>
    <n v="345.19964399999998"/>
    <n v="477.17808100000002"/>
    <m/>
  </r>
  <r>
    <x v="0"/>
    <x v="0"/>
    <x v="26"/>
    <x v="0"/>
    <x v="6"/>
    <x v="0"/>
    <x v="0"/>
    <x v="0"/>
    <x v="4"/>
    <x v="4"/>
    <n v="33198.624000000003"/>
    <n v="5927.5088999999998"/>
    <n v="39126.132899999997"/>
    <x v="0"/>
    <n v="39126.132899999997"/>
    <n v="7645.6978740000004"/>
    <n v="20274.504599"/>
    <m/>
  </r>
  <r>
    <x v="0"/>
    <x v="0"/>
    <x v="26"/>
    <x v="0"/>
    <x v="6"/>
    <x v="0"/>
    <x v="0"/>
    <x v="0"/>
    <x v="5"/>
    <x v="5"/>
    <n v="15716.297"/>
    <n v="10582.965812"/>
    <n v="26299.262812000001"/>
    <x v="0"/>
    <n v="26299.262812000001"/>
    <n v="3516.9521180000002"/>
    <n v="7466.0356220000003"/>
    <m/>
  </r>
  <r>
    <x v="0"/>
    <x v="0"/>
    <x v="26"/>
    <x v="0"/>
    <x v="6"/>
    <x v="0"/>
    <x v="0"/>
    <x v="0"/>
    <x v="6"/>
    <x v="6"/>
    <n v="15716.297"/>
    <n v="10582.965812"/>
    <n v="26299.262812000001"/>
    <x v="0"/>
    <n v="26299.262812000001"/>
    <n v="3516.9521180000002"/>
    <n v="7466.0356220000003"/>
    <m/>
  </r>
  <r>
    <x v="0"/>
    <x v="0"/>
    <x v="26"/>
    <x v="0"/>
    <x v="6"/>
    <x v="0"/>
    <x v="0"/>
    <x v="0"/>
    <x v="7"/>
    <x v="7"/>
    <n v="9802.4220000000005"/>
    <n v="0"/>
    <n v="9802.4220000000005"/>
    <x v="0"/>
    <n v="9802.4220000000005"/>
    <n v="2023.186823"/>
    <n v="4684.7798739999998"/>
    <m/>
  </r>
  <r>
    <x v="0"/>
    <x v="0"/>
    <x v="26"/>
    <x v="0"/>
    <x v="6"/>
    <x v="0"/>
    <x v="0"/>
    <x v="0"/>
    <x v="8"/>
    <x v="8"/>
    <n v="1212.8320000000001"/>
    <n v="0"/>
    <n v="1212.8320000000001"/>
    <x v="0"/>
    <n v="1212.8320000000001"/>
    <n v="27.292266999999999"/>
    <n v="49.73"/>
    <m/>
  </r>
  <r>
    <x v="0"/>
    <x v="0"/>
    <x v="26"/>
    <x v="0"/>
    <x v="6"/>
    <x v="0"/>
    <x v="0"/>
    <x v="0"/>
    <x v="9"/>
    <x v="9"/>
    <n v="1248.5070000000001"/>
    <n v="0"/>
    <n v="1248.5070000000001"/>
    <x v="0"/>
    <n v="1248.5070000000001"/>
    <n v="66.061599000000001"/>
    <n v="416.41500000000002"/>
    <m/>
  </r>
  <r>
    <x v="0"/>
    <x v="0"/>
    <x v="26"/>
    <x v="0"/>
    <x v="6"/>
    <x v="0"/>
    <x v="0"/>
    <x v="0"/>
    <x v="10"/>
    <x v="10"/>
    <n v="793.14200000000005"/>
    <n v="0"/>
    <n v="793.14200000000005"/>
    <x v="0"/>
    <n v="793.14200000000005"/>
    <n v="32.588766"/>
    <n v="63.88"/>
    <m/>
  </r>
  <r>
    <x v="0"/>
    <x v="0"/>
    <x v="26"/>
    <x v="0"/>
    <x v="6"/>
    <x v="0"/>
    <x v="0"/>
    <x v="0"/>
    <x v="11"/>
    <x v="11"/>
    <n v="2659.3939999999998"/>
    <n v="10582.965812"/>
    <n v="13242.359812000001"/>
    <x v="0"/>
    <n v="13242.359812000001"/>
    <n v="1367.8226629999999"/>
    <n v="2251.2307479999999"/>
    <m/>
  </r>
  <r>
    <x v="0"/>
    <x v="0"/>
    <x v="26"/>
    <x v="0"/>
    <x v="6"/>
    <x v="0"/>
    <x v="0"/>
    <x v="0"/>
    <x v="12"/>
    <x v="3"/>
    <n v="17482.327000000001"/>
    <n v="-4655.4569119999996"/>
    <n v="12826.870088"/>
    <x v="0"/>
    <n v="12826.870088"/>
    <n v="4128.7457560000003"/>
    <n v="12808.468977"/>
    <m/>
  </r>
  <r>
    <x v="0"/>
    <x v="0"/>
    <x v="26"/>
    <x v="0"/>
    <x v="6"/>
    <x v="0"/>
    <x v="0"/>
    <x v="0"/>
    <x v="13"/>
    <x v="12"/>
    <n v="0"/>
    <n v="5043.4120780000003"/>
    <n v="5043.4120780000003"/>
    <x v="0"/>
    <n v="5043.4120780000003"/>
    <n v="0"/>
    <n v="0"/>
    <m/>
  </r>
  <r>
    <x v="0"/>
    <x v="0"/>
    <x v="26"/>
    <x v="0"/>
    <x v="6"/>
    <x v="0"/>
    <x v="0"/>
    <x v="0"/>
    <x v="14"/>
    <x v="13"/>
    <n v="36640.516000000003"/>
    <n v="10582.965812"/>
    <n v="47223.481811999998"/>
    <x v="0"/>
    <n v="47223.481811999998"/>
    <n v="8731.8857509999998"/>
    <n v="22538.330689999999"/>
    <m/>
  </r>
  <r>
    <x v="0"/>
    <x v="0"/>
    <x v="26"/>
    <x v="0"/>
    <x v="7"/>
    <x v="0"/>
    <x v="0"/>
    <x v="0"/>
    <x v="0"/>
    <x v="0"/>
    <n v="3441.8919999999998"/>
    <n v="-387.95516600000002"/>
    <n v="3053.9368340000001"/>
    <x v="0"/>
    <n v="3053.9368340000001"/>
    <n v="1218.0994659999999"/>
    <n v="2263.8112959999999"/>
    <m/>
  </r>
  <r>
    <x v="0"/>
    <x v="0"/>
    <x v="26"/>
    <x v="0"/>
    <x v="7"/>
    <x v="0"/>
    <x v="0"/>
    <x v="0"/>
    <x v="1"/>
    <x v="1"/>
    <n v="700"/>
    <n v="0"/>
    <n v="700"/>
    <x v="0"/>
    <n v="700"/>
    <n v="374.82099199999999"/>
    <n v="700"/>
    <m/>
  </r>
  <r>
    <x v="0"/>
    <x v="0"/>
    <x v="26"/>
    <x v="0"/>
    <x v="7"/>
    <x v="0"/>
    <x v="0"/>
    <x v="0"/>
    <x v="2"/>
    <x v="2"/>
    <n v="1876"/>
    <n v="0"/>
    <n v="1876"/>
    <x v="0"/>
    <n v="1876"/>
    <n v="485.700534"/>
    <n v="1086.6480100000001"/>
    <m/>
  </r>
  <r>
    <x v="0"/>
    <x v="0"/>
    <x v="26"/>
    <x v="0"/>
    <x v="7"/>
    <x v="0"/>
    <x v="0"/>
    <x v="0"/>
    <x v="3"/>
    <x v="3"/>
    <n v="865.89200000000005"/>
    <n v="-387.95516600000002"/>
    <n v="477.93683399999998"/>
    <x v="0"/>
    <n v="477.93683399999998"/>
    <n v="357.57794000000001"/>
    <n v="477.16328600000003"/>
    <m/>
  </r>
  <r>
    <x v="0"/>
    <x v="0"/>
    <x v="26"/>
    <x v="0"/>
    <x v="7"/>
    <x v="0"/>
    <x v="0"/>
    <x v="0"/>
    <x v="4"/>
    <x v="4"/>
    <n v="33198.624000000003"/>
    <n v="5927.5088999999998"/>
    <n v="39126.132899999997"/>
    <x v="0"/>
    <n v="39126.132899999997"/>
    <n v="22130.284492999999"/>
    <n v="31104.477890999999"/>
    <m/>
  </r>
  <r>
    <x v="0"/>
    <x v="0"/>
    <x v="26"/>
    <x v="0"/>
    <x v="7"/>
    <x v="0"/>
    <x v="0"/>
    <x v="0"/>
    <x v="5"/>
    <x v="5"/>
    <n v="15716.297"/>
    <n v="10582.965812"/>
    <n v="26299.262812000001"/>
    <x v="0"/>
    <n v="26299.262812000001"/>
    <n v="15964.635483"/>
    <n v="18388.332666999999"/>
    <m/>
  </r>
  <r>
    <x v="0"/>
    <x v="0"/>
    <x v="26"/>
    <x v="0"/>
    <x v="7"/>
    <x v="0"/>
    <x v="0"/>
    <x v="0"/>
    <x v="6"/>
    <x v="6"/>
    <n v="15716.297"/>
    <n v="10582.965812"/>
    <n v="26299.262812000001"/>
    <x v="0"/>
    <n v="26299.262812000001"/>
    <n v="15964.635483"/>
    <n v="18388.332666999999"/>
    <m/>
  </r>
  <r>
    <x v="0"/>
    <x v="0"/>
    <x v="26"/>
    <x v="0"/>
    <x v="7"/>
    <x v="0"/>
    <x v="0"/>
    <x v="0"/>
    <x v="7"/>
    <x v="7"/>
    <n v="9802.4220000000005"/>
    <n v="-207.228126"/>
    <n v="9595.1938740000005"/>
    <x v="0"/>
    <n v="9595.1938740000005"/>
    <n v="3543.423194"/>
    <n v="4758.2798739999998"/>
    <m/>
  </r>
  <r>
    <x v="0"/>
    <x v="0"/>
    <x v="26"/>
    <x v="0"/>
    <x v="7"/>
    <x v="0"/>
    <x v="0"/>
    <x v="0"/>
    <x v="8"/>
    <x v="8"/>
    <n v="1212.8320000000001"/>
    <n v="0"/>
    <n v="1212.8320000000001"/>
    <x v="0"/>
    <n v="1212.8320000000001"/>
    <n v="33.418267"/>
    <n v="295.96123299999999"/>
    <m/>
  </r>
  <r>
    <x v="0"/>
    <x v="0"/>
    <x v="26"/>
    <x v="0"/>
    <x v="7"/>
    <x v="0"/>
    <x v="0"/>
    <x v="0"/>
    <x v="9"/>
    <x v="9"/>
    <n v="1248.5070000000001"/>
    <n v="0"/>
    <n v="1248.5070000000001"/>
    <x v="0"/>
    <n v="1248.5070000000001"/>
    <n v="116.484799"/>
    <n v="416.41500000000002"/>
    <m/>
  </r>
  <r>
    <x v="0"/>
    <x v="0"/>
    <x v="26"/>
    <x v="0"/>
    <x v="7"/>
    <x v="0"/>
    <x v="0"/>
    <x v="0"/>
    <x v="10"/>
    <x v="10"/>
    <n v="793.14200000000005"/>
    <n v="0"/>
    <n v="793.14200000000005"/>
    <x v="0"/>
    <n v="793.14200000000005"/>
    <n v="41.152566"/>
    <n v="63.88"/>
    <m/>
  </r>
  <r>
    <x v="0"/>
    <x v="0"/>
    <x v="26"/>
    <x v="0"/>
    <x v="7"/>
    <x v="0"/>
    <x v="0"/>
    <x v="0"/>
    <x v="11"/>
    <x v="11"/>
    <n v="2659.3939999999998"/>
    <n v="10790.193938"/>
    <n v="13449.587938000001"/>
    <x v="0"/>
    <n v="13449.587938000001"/>
    <n v="12230.156657"/>
    <n v="12853.796560000001"/>
    <m/>
  </r>
  <r>
    <x v="0"/>
    <x v="0"/>
    <x v="26"/>
    <x v="0"/>
    <x v="7"/>
    <x v="0"/>
    <x v="0"/>
    <x v="0"/>
    <x v="12"/>
    <x v="3"/>
    <n v="17482.327000000001"/>
    <n v="-4655.4569119999996"/>
    <n v="12826.870088"/>
    <x v="0"/>
    <n v="12826.870088"/>
    <n v="6165.6490100000001"/>
    <n v="12716.145224"/>
    <m/>
  </r>
  <r>
    <x v="0"/>
    <x v="0"/>
    <x v="26"/>
    <x v="0"/>
    <x v="7"/>
    <x v="0"/>
    <x v="0"/>
    <x v="0"/>
    <x v="13"/>
    <x v="12"/>
    <n v="0"/>
    <n v="0"/>
    <n v="0"/>
    <x v="0"/>
    <n v="0"/>
    <n v="0"/>
    <n v="0"/>
    <m/>
  </r>
  <r>
    <x v="0"/>
    <x v="0"/>
    <x v="26"/>
    <x v="0"/>
    <x v="7"/>
    <x v="0"/>
    <x v="0"/>
    <x v="0"/>
    <x v="14"/>
    <x v="13"/>
    <n v="36640.516000000003"/>
    <n v="5539.5537340000001"/>
    <n v="42180.069733999997"/>
    <x v="0"/>
    <n v="42180.069733999997"/>
    <n v="23348.383958999999"/>
    <n v="33368.289187000002"/>
    <m/>
  </r>
  <r>
    <x v="0"/>
    <x v="0"/>
    <x v="27"/>
    <x v="0"/>
    <x v="0"/>
    <x v="0"/>
    <x v="0"/>
    <x v="0"/>
    <x v="0"/>
    <x v="0"/>
    <n v="2144.473"/>
    <n v="0"/>
    <n v="2144.473"/>
    <x v="0"/>
    <n v="2144.473"/>
    <n v="39.063710999999998"/>
    <n v="474.205085"/>
    <m/>
  </r>
  <r>
    <x v="0"/>
    <x v="0"/>
    <x v="27"/>
    <x v="0"/>
    <x v="0"/>
    <x v="0"/>
    <x v="0"/>
    <x v="0"/>
    <x v="1"/>
    <x v="1"/>
    <n v="700"/>
    <n v="0"/>
    <n v="700"/>
    <x v="0"/>
    <n v="700"/>
    <n v="7.4920739999999997"/>
    <n v="7.4920739999999997"/>
    <m/>
  </r>
  <r>
    <x v="0"/>
    <x v="0"/>
    <x v="27"/>
    <x v="0"/>
    <x v="0"/>
    <x v="0"/>
    <x v="0"/>
    <x v="0"/>
    <x v="2"/>
    <x v="2"/>
    <n v="912"/>
    <n v="0"/>
    <n v="912"/>
    <x v="0"/>
    <n v="912"/>
    <n v="3.6177039999999998"/>
    <n v="148.155584"/>
    <m/>
  </r>
  <r>
    <x v="0"/>
    <x v="0"/>
    <x v="27"/>
    <x v="0"/>
    <x v="0"/>
    <x v="0"/>
    <x v="0"/>
    <x v="0"/>
    <x v="3"/>
    <x v="3"/>
    <n v="532.47299999999996"/>
    <n v="0"/>
    <n v="532.47299999999996"/>
    <x v="0"/>
    <n v="532.47299999999996"/>
    <n v="27.953932999999999"/>
    <n v="318.55742700000002"/>
    <m/>
  </r>
  <r>
    <x v="0"/>
    <x v="0"/>
    <x v="27"/>
    <x v="0"/>
    <x v="0"/>
    <x v="0"/>
    <x v="0"/>
    <x v="0"/>
    <x v="4"/>
    <x v="4"/>
    <n v="30394.475999999999"/>
    <n v="0"/>
    <n v="30394.475999999999"/>
    <x v="0"/>
    <n v="30394.475999999999"/>
    <n v="0"/>
    <n v="520.28676399999995"/>
    <m/>
  </r>
  <r>
    <x v="0"/>
    <x v="0"/>
    <x v="27"/>
    <x v="0"/>
    <x v="0"/>
    <x v="0"/>
    <x v="0"/>
    <x v="0"/>
    <x v="5"/>
    <x v="5"/>
    <n v="14703.072"/>
    <n v="0"/>
    <n v="14703.072"/>
    <x v="0"/>
    <n v="14703.072"/>
    <n v="0"/>
    <n v="0"/>
    <m/>
  </r>
  <r>
    <x v="0"/>
    <x v="0"/>
    <x v="27"/>
    <x v="0"/>
    <x v="0"/>
    <x v="0"/>
    <x v="0"/>
    <x v="0"/>
    <x v="6"/>
    <x v="6"/>
    <n v="14703.072"/>
    <n v="0"/>
    <n v="14703.072"/>
    <x v="0"/>
    <n v="14703.072"/>
    <n v="0"/>
    <n v="0"/>
    <m/>
  </r>
  <r>
    <x v="0"/>
    <x v="0"/>
    <x v="27"/>
    <x v="0"/>
    <x v="0"/>
    <x v="0"/>
    <x v="0"/>
    <x v="0"/>
    <x v="7"/>
    <x v="7"/>
    <n v="8794.1039999999994"/>
    <n v="0"/>
    <n v="8794.1039999999994"/>
    <x v="0"/>
    <n v="8794.1039999999994"/>
    <n v="0"/>
    <n v="0"/>
    <m/>
  </r>
  <r>
    <x v="0"/>
    <x v="0"/>
    <x v="27"/>
    <x v="0"/>
    <x v="0"/>
    <x v="0"/>
    <x v="0"/>
    <x v="0"/>
    <x v="8"/>
    <x v="8"/>
    <n v="784"/>
    <n v="0"/>
    <n v="784"/>
    <x v="0"/>
    <n v="784"/>
    <n v="0"/>
    <n v="0"/>
    <m/>
  </r>
  <r>
    <x v="0"/>
    <x v="0"/>
    <x v="27"/>
    <x v="0"/>
    <x v="0"/>
    <x v="0"/>
    <x v="0"/>
    <x v="0"/>
    <x v="9"/>
    <x v="9"/>
    <n v="667.86800000000005"/>
    <n v="0"/>
    <n v="667.86800000000005"/>
    <x v="0"/>
    <n v="667.86800000000005"/>
    <n v="0"/>
    <n v="0"/>
    <m/>
  </r>
  <r>
    <x v="0"/>
    <x v="0"/>
    <x v="27"/>
    <x v="0"/>
    <x v="0"/>
    <x v="0"/>
    <x v="0"/>
    <x v="0"/>
    <x v="10"/>
    <x v="10"/>
    <n v="1777.3"/>
    <n v="0"/>
    <n v="1777.3"/>
    <x v="0"/>
    <n v="1777.3"/>
    <n v="0"/>
    <n v="0"/>
    <m/>
  </r>
  <r>
    <x v="0"/>
    <x v="0"/>
    <x v="27"/>
    <x v="0"/>
    <x v="0"/>
    <x v="0"/>
    <x v="0"/>
    <x v="0"/>
    <x v="11"/>
    <x v="11"/>
    <n v="2679.8"/>
    <n v="0"/>
    <n v="2679.8"/>
    <x v="0"/>
    <n v="2679.8"/>
    <n v="0"/>
    <n v="0"/>
    <m/>
  </r>
  <r>
    <x v="0"/>
    <x v="0"/>
    <x v="27"/>
    <x v="0"/>
    <x v="0"/>
    <x v="0"/>
    <x v="0"/>
    <x v="0"/>
    <x v="12"/>
    <x v="3"/>
    <n v="15691.404"/>
    <n v="0"/>
    <n v="15691.404"/>
    <x v="0"/>
    <n v="15691.404"/>
    <n v="0"/>
    <n v="520.28676399999995"/>
    <m/>
  </r>
  <r>
    <x v="0"/>
    <x v="0"/>
    <x v="27"/>
    <x v="0"/>
    <x v="0"/>
    <x v="0"/>
    <x v="0"/>
    <x v="0"/>
    <x v="13"/>
    <x v="12"/>
    <n v="0"/>
    <n v="0"/>
    <n v="0"/>
    <x v="0"/>
    <n v="0"/>
    <n v="0"/>
    <n v="0"/>
    <m/>
  </r>
  <r>
    <x v="0"/>
    <x v="0"/>
    <x v="27"/>
    <x v="0"/>
    <x v="0"/>
    <x v="0"/>
    <x v="0"/>
    <x v="0"/>
    <x v="14"/>
    <x v="13"/>
    <n v="32538.949000000001"/>
    <n v="0"/>
    <n v="32538.949000000001"/>
    <x v="0"/>
    <n v="32538.949000000001"/>
    <n v="39.063710999999998"/>
    <n v="994.491849"/>
    <m/>
  </r>
  <r>
    <x v="0"/>
    <x v="0"/>
    <x v="27"/>
    <x v="0"/>
    <x v="1"/>
    <x v="0"/>
    <x v="0"/>
    <x v="0"/>
    <x v="0"/>
    <x v="0"/>
    <n v="2144.473"/>
    <n v="0"/>
    <n v="2144.473"/>
    <x v="0"/>
    <n v="2144.473"/>
    <n v="311.03593799999999"/>
    <n v="1424.1884520000001"/>
    <m/>
  </r>
  <r>
    <x v="0"/>
    <x v="0"/>
    <x v="27"/>
    <x v="0"/>
    <x v="1"/>
    <x v="0"/>
    <x v="0"/>
    <x v="0"/>
    <x v="1"/>
    <x v="1"/>
    <n v="700"/>
    <n v="0"/>
    <n v="700"/>
    <x v="0"/>
    <n v="700"/>
    <n v="60.462705"/>
    <n v="699.99999500000001"/>
    <m/>
  </r>
  <r>
    <x v="0"/>
    <x v="0"/>
    <x v="27"/>
    <x v="0"/>
    <x v="1"/>
    <x v="0"/>
    <x v="0"/>
    <x v="0"/>
    <x v="2"/>
    <x v="2"/>
    <n v="912"/>
    <n v="0"/>
    <n v="912"/>
    <x v="0"/>
    <n v="912"/>
    <n v="10.486618"/>
    <n v="251.19861800000001"/>
    <m/>
  </r>
  <r>
    <x v="0"/>
    <x v="0"/>
    <x v="27"/>
    <x v="0"/>
    <x v="1"/>
    <x v="0"/>
    <x v="0"/>
    <x v="0"/>
    <x v="3"/>
    <x v="3"/>
    <n v="532.47299999999996"/>
    <n v="0"/>
    <n v="532.47299999999996"/>
    <x v="0"/>
    <n v="532.47299999999996"/>
    <n v="240.08661499999999"/>
    <n v="472.98983900000002"/>
    <m/>
  </r>
  <r>
    <x v="0"/>
    <x v="0"/>
    <x v="27"/>
    <x v="0"/>
    <x v="1"/>
    <x v="0"/>
    <x v="0"/>
    <x v="0"/>
    <x v="4"/>
    <x v="4"/>
    <n v="30394.475999999999"/>
    <n v="0"/>
    <n v="30394.475999999999"/>
    <x v="0"/>
    <n v="30394.475999999999"/>
    <n v="2366.4587969999998"/>
    <n v="13735.170995"/>
    <m/>
  </r>
  <r>
    <x v="0"/>
    <x v="0"/>
    <x v="27"/>
    <x v="0"/>
    <x v="1"/>
    <x v="0"/>
    <x v="0"/>
    <x v="0"/>
    <x v="5"/>
    <x v="5"/>
    <n v="14703.072"/>
    <n v="0"/>
    <n v="14703.072"/>
    <x v="0"/>
    <n v="14703.072"/>
    <n v="1333.92"/>
    <n v="3081.2516999999998"/>
    <m/>
  </r>
  <r>
    <x v="0"/>
    <x v="0"/>
    <x v="27"/>
    <x v="0"/>
    <x v="1"/>
    <x v="0"/>
    <x v="0"/>
    <x v="0"/>
    <x v="6"/>
    <x v="6"/>
    <n v="14703.072"/>
    <n v="0"/>
    <n v="14703.072"/>
    <x v="0"/>
    <n v="14703.072"/>
    <n v="1333.92"/>
    <n v="3081.2516999999998"/>
    <m/>
  </r>
  <r>
    <x v="0"/>
    <x v="0"/>
    <x v="27"/>
    <x v="0"/>
    <x v="1"/>
    <x v="0"/>
    <x v="0"/>
    <x v="0"/>
    <x v="7"/>
    <x v="7"/>
    <n v="8794.1039999999994"/>
    <n v="0"/>
    <n v="8794.1039999999994"/>
    <x v="0"/>
    <n v="8794.1039999999994"/>
    <n v="1333.92"/>
    <n v="1357.41"/>
    <m/>
  </r>
  <r>
    <x v="0"/>
    <x v="0"/>
    <x v="27"/>
    <x v="0"/>
    <x v="1"/>
    <x v="0"/>
    <x v="0"/>
    <x v="0"/>
    <x v="8"/>
    <x v="8"/>
    <n v="784"/>
    <n v="0"/>
    <n v="784"/>
    <x v="0"/>
    <n v="784"/>
    <n v="0"/>
    <n v="88.179699999999997"/>
    <m/>
  </r>
  <r>
    <x v="0"/>
    <x v="0"/>
    <x v="27"/>
    <x v="0"/>
    <x v="1"/>
    <x v="0"/>
    <x v="0"/>
    <x v="0"/>
    <x v="9"/>
    <x v="9"/>
    <n v="667.86800000000005"/>
    <n v="0"/>
    <n v="667.86800000000005"/>
    <x v="0"/>
    <n v="667.86800000000005"/>
    <n v="0"/>
    <n v="0"/>
    <m/>
  </r>
  <r>
    <x v="0"/>
    <x v="0"/>
    <x v="27"/>
    <x v="0"/>
    <x v="1"/>
    <x v="0"/>
    <x v="0"/>
    <x v="0"/>
    <x v="10"/>
    <x v="10"/>
    <n v="1777.3"/>
    <n v="0"/>
    <n v="1777.3"/>
    <x v="0"/>
    <n v="1777.3"/>
    <n v="0"/>
    <n v="311.20740000000001"/>
    <m/>
  </r>
  <r>
    <x v="0"/>
    <x v="0"/>
    <x v="27"/>
    <x v="0"/>
    <x v="1"/>
    <x v="0"/>
    <x v="0"/>
    <x v="0"/>
    <x v="11"/>
    <x v="11"/>
    <n v="2679.8"/>
    <n v="0"/>
    <n v="2679.8"/>
    <x v="0"/>
    <n v="2679.8"/>
    <n v="0"/>
    <n v="1324.4546"/>
    <m/>
  </r>
  <r>
    <x v="0"/>
    <x v="0"/>
    <x v="27"/>
    <x v="0"/>
    <x v="1"/>
    <x v="0"/>
    <x v="0"/>
    <x v="0"/>
    <x v="12"/>
    <x v="3"/>
    <n v="15691.404"/>
    <n v="0"/>
    <n v="15691.404"/>
    <x v="0"/>
    <n v="15691.404"/>
    <n v="1032.5387969999999"/>
    <n v="10653.919295"/>
    <m/>
  </r>
  <r>
    <x v="0"/>
    <x v="0"/>
    <x v="27"/>
    <x v="0"/>
    <x v="1"/>
    <x v="0"/>
    <x v="0"/>
    <x v="0"/>
    <x v="13"/>
    <x v="12"/>
    <n v="0"/>
    <n v="0"/>
    <n v="0"/>
    <x v="0"/>
    <n v="0"/>
    <n v="0"/>
    <n v="0"/>
    <m/>
  </r>
  <r>
    <x v="0"/>
    <x v="0"/>
    <x v="27"/>
    <x v="0"/>
    <x v="1"/>
    <x v="0"/>
    <x v="0"/>
    <x v="0"/>
    <x v="14"/>
    <x v="13"/>
    <n v="32538.949000000001"/>
    <n v="0"/>
    <n v="32538.949000000001"/>
    <x v="0"/>
    <n v="32538.949000000001"/>
    <n v="2677.4947350000002"/>
    <n v="15159.359447000001"/>
    <m/>
  </r>
  <r>
    <x v="0"/>
    <x v="0"/>
    <x v="27"/>
    <x v="0"/>
    <x v="2"/>
    <x v="1"/>
    <x v="0"/>
    <x v="0"/>
    <x v="0"/>
    <x v="0"/>
    <n v="2144.473"/>
    <n v="0"/>
    <n v="2144.473"/>
    <x v="0"/>
    <n v="2144.473"/>
    <n v="403.38120500000002"/>
    <n v="1404.4207879999999"/>
    <m/>
  </r>
  <r>
    <x v="0"/>
    <x v="0"/>
    <x v="27"/>
    <x v="0"/>
    <x v="2"/>
    <x v="1"/>
    <x v="0"/>
    <x v="0"/>
    <x v="1"/>
    <x v="1"/>
    <n v="700"/>
    <n v="0"/>
    <n v="700"/>
    <x v="0"/>
    <n v="700"/>
    <n v="112.381747"/>
    <n v="699.99999500000001"/>
    <m/>
  </r>
  <r>
    <x v="0"/>
    <x v="0"/>
    <x v="27"/>
    <x v="0"/>
    <x v="2"/>
    <x v="1"/>
    <x v="0"/>
    <x v="0"/>
    <x v="2"/>
    <x v="2"/>
    <n v="912"/>
    <n v="0"/>
    <n v="912"/>
    <x v="0"/>
    <n v="912"/>
    <n v="17.845117999999999"/>
    <n v="252.117108"/>
    <m/>
  </r>
  <r>
    <x v="0"/>
    <x v="0"/>
    <x v="27"/>
    <x v="0"/>
    <x v="2"/>
    <x v="1"/>
    <x v="0"/>
    <x v="0"/>
    <x v="3"/>
    <x v="3"/>
    <n v="532.47299999999996"/>
    <n v="0"/>
    <n v="532.47299999999996"/>
    <x v="0"/>
    <n v="532.47299999999996"/>
    <n v="273.15433999999999"/>
    <n v="452.30368499999997"/>
    <m/>
  </r>
  <r>
    <x v="0"/>
    <x v="0"/>
    <x v="27"/>
    <x v="0"/>
    <x v="2"/>
    <x v="1"/>
    <x v="0"/>
    <x v="0"/>
    <x v="4"/>
    <x v="4"/>
    <n v="30394.475999999999"/>
    <n v="0"/>
    <n v="30394.475999999999"/>
    <x v="0"/>
    <n v="30394.475999999999"/>
    <n v="4011.1995000000002"/>
    <n v="15588.219508"/>
    <m/>
  </r>
  <r>
    <x v="0"/>
    <x v="0"/>
    <x v="27"/>
    <x v="0"/>
    <x v="2"/>
    <x v="1"/>
    <x v="0"/>
    <x v="0"/>
    <x v="5"/>
    <x v="5"/>
    <n v="14703.072"/>
    <n v="0"/>
    <n v="14703.072"/>
    <x v="0"/>
    <n v="14703.072"/>
    <n v="1445.298804"/>
    <n v="4251.7323999999999"/>
    <m/>
  </r>
  <r>
    <x v="0"/>
    <x v="0"/>
    <x v="27"/>
    <x v="0"/>
    <x v="2"/>
    <x v="1"/>
    <x v="0"/>
    <x v="0"/>
    <x v="6"/>
    <x v="6"/>
    <n v="14703.072"/>
    <n v="0"/>
    <n v="14703.072"/>
    <x v="0"/>
    <n v="14703.072"/>
    <n v="1445.298804"/>
    <n v="4251.7323999999999"/>
    <m/>
  </r>
  <r>
    <x v="0"/>
    <x v="0"/>
    <x v="27"/>
    <x v="0"/>
    <x v="2"/>
    <x v="1"/>
    <x v="0"/>
    <x v="0"/>
    <x v="7"/>
    <x v="7"/>
    <n v="8794.1039999999994"/>
    <n v="0"/>
    <n v="8794.1039999999994"/>
    <x v="0"/>
    <n v="8794.1039999999994"/>
    <n v="1336.482184"/>
    <n v="1911.5815"/>
    <m/>
  </r>
  <r>
    <x v="0"/>
    <x v="0"/>
    <x v="27"/>
    <x v="0"/>
    <x v="2"/>
    <x v="1"/>
    <x v="0"/>
    <x v="0"/>
    <x v="8"/>
    <x v="8"/>
    <n v="784"/>
    <n v="0"/>
    <n v="784"/>
    <x v="0"/>
    <n v="784"/>
    <n v="4.1497000000000002"/>
    <n v="114.35169999999999"/>
    <m/>
  </r>
  <r>
    <x v="0"/>
    <x v="0"/>
    <x v="27"/>
    <x v="0"/>
    <x v="2"/>
    <x v="1"/>
    <x v="0"/>
    <x v="0"/>
    <x v="9"/>
    <x v="9"/>
    <n v="667.86800000000005"/>
    <n v="0"/>
    <n v="667.86800000000005"/>
    <x v="0"/>
    <n v="667.86800000000005"/>
    <n v="0"/>
    <n v="17.448"/>
    <m/>
  </r>
  <r>
    <x v="0"/>
    <x v="0"/>
    <x v="27"/>
    <x v="0"/>
    <x v="2"/>
    <x v="1"/>
    <x v="0"/>
    <x v="0"/>
    <x v="10"/>
    <x v="10"/>
    <n v="1777.3"/>
    <n v="0"/>
    <n v="1777.3"/>
    <x v="0"/>
    <n v="1777.3"/>
    <n v="11.0718"/>
    <n v="311.20740000000001"/>
    <m/>
  </r>
  <r>
    <x v="0"/>
    <x v="0"/>
    <x v="27"/>
    <x v="0"/>
    <x v="2"/>
    <x v="1"/>
    <x v="0"/>
    <x v="0"/>
    <x v="11"/>
    <x v="11"/>
    <n v="2679.8"/>
    <n v="0"/>
    <n v="2679.8"/>
    <x v="0"/>
    <n v="2679.8"/>
    <n v="93.595119999999994"/>
    <n v="1897.1438000000001"/>
    <m/>
  </r>
  <r>
    <x v="0"/>
    <x v="0"/>
    <x v="27"/>
    <x v="0"/>
    <x v="2"/>
    <x v="1"/>
    <x v="0"/>
    <x v="0"/>
    <x v="12"/>
    <x v="3"/>
    <n v="15691.404"/>
    <n v="0"/>
    <n v="15691.404"/>
    <x v="0"/>
    <n v="15691.404"/>
    <n v="2565.9006960000002"/>
    <n v="11336.487107999999"/>
    <m/>
  </r>
  <r>
    <x v="0"/>
    <x v="0"/>
    <x v="27"/>
    <x v="0"/>
    <x v="2"/>
    <x v="1"/>
    <x v="0"/>
    <x v="0"/>
    <x v="13"/>
    <x v="12"/>
    <n v="0"/>
    <n v="0"/>
    <n v="0"/>
    <x v="0"/>
    <n v="0"/>
    <n v="0"/>
    <n v="0"/>
    <m/>
  </r>
  <r>
    <x v="0"/>
    <x v="0"/>
    <x v="27"/>
    <x v="0"/>
    <x v="2"/>
    <x v="1"/>
    <x v="0"/>
    <x v="0"/>
    <x v="14"/>
    <x v="13"/>
    <n v="32538.949000000001"/>
    <n v="0"/>
    <n v="32538.949000000001"/>
    <x v="0"/>
    <n v="32538.949000000001"/>
    <n v="4414.5807050000003"/>
    <n v="16992.640296000001"/>
    <m/>
  </r>
  <r>
    <x v="0"/>
    <x v="0"/>
    <x v="27"/>
    <x v="0"/>
    <x v="3"/>
    <x v="0"/>
    <x v="0"/>
    <x v="0"/>
    <x v="0"/>
    <x v="0"/>
    <n v="2144.473"/>
    <n v="0"/>
    <n v="2144.473"/>
    <x v="0"/>
    <n v="2144.473"/>
    <n v="496.32917500000002"/>
    <n v="1788.258728"/>
    <m/>
  </r>
  <r>
    <x v="0"/>
    <x v="0"/>
    <x v="27"/>
    <x v="0"/>
    <x v="3"/>
    <x v="0"/>
    <x v="0"/>
    <x v="0"/>
    <x v="1"/>
    <x v="1"/>
    <n v="700"/>
    <n v="0"/>
    <n v="700"/>
    <x v="0"/>
    <n v="700"/>
    <n v="164.82626500000001"/>
    <n v="699.99999500000001"/>
    <m/>
  </r>
  <r>
    <x v="0"/>
    <x v="0"/>
    <x v="27"/>
    <x v="0"/>
    <x v="3"/>
    <x v="0"/>
    <x v="0"/>
    <x v="0"/>
    <x v="2"/>
    <x v="2"/>
    <n v="912"/>
    <n v="0"/>
    <n v="912"/>
    <x v="0"/>
    <n v="912"/>
    <n v="54.578650000000003"/>
    <n v="629.26865199999997"/>
    <m/>
  </r>
  <r>
    <x v="0"/>
    <x v="0"/>
    <x v="27"/>
    <x v="0"/>
    <x v="3"/>
    <x v="0"/>
    <x v="0"/>
    <x v="0"/>
    <x v="3"/>
    <x v="3"/>
    <n v="532.47299999999996"/>
    <n v="0"/>
    <n v="532.47299999999996"/>
    <x v="0"/>
    <n v="532.47299999999996"/>
    <n v="276.92426"/>
    <n v="458.99008099999998"/>
    <m/>
  </r>
  <r>
    <x v="0"/>
    <x v="0"/>
    <x v="27"/>
    <x v="0"/>
    <x v="3"/>
    <x v="0"/>
    <x v="0"/>
    <x v="0"/>
    <x v="4"/>
    <x v="4"/>
    <n v="30394.475999999999"/>
    <n v="0"/>
    <n v="30394.475999999999"/>
    <x v="0"/>
    <n v="30394.475999999999"/>
    <n v="4780.1478450000004"/>
    <n v="16667.896111999999"/>
    <m/>
  </r>
  <r>
    <x v="0"/>
    <x v="0"/>
    <x v="27"/>
    <x v="0"/>
    <x v="3"/>
    <x v="0"/>
    <x v="0"/>
    <x v="0"/>
    <x v="5"/>
    <x v="5"/>
    <n v="14703.072"/>
    <n v="0"/>
    <n v="14703.072"/>
    <x v="0"/>
    <n v="14703.072"/>
    <n v="1829.473015"/>
    <n v="4474.5648000000001"/>
    <m/>
  </r>
  <r>
    <x v="0"/>
    <x v="0"/>
    <x v="27"/>
    <x v="0"/>
    <x v="3"/>
    <x v="0"/>
    <x v="0"/>
    <x v="0"/>
    <x v="6"/>
    <x v="6"/>
    <n v="14703.072"/>
    <n v="0"/>
    <n v="14703.072"/>
    <x v="0"/>
    <n v="14703.072"/>
    <n v="1829.473015"/>
    <n v="4474.5648000000001"/>
    <m/>
  </r>
  <r>
    <x v="0"/>
    <x v="0"/>
    <x v="27"/>
    <x v="0"/>
    <x v="3"/>
    <x v="0"/>
    <x v="0"/>
    <x v="0"/>
    <x v="7"/>
    <x v="7"/>
    <n v="8794.1039999999994"/>
    <n v="0"/>
    <n v="8794.1039999999994"/>
    <x v="0"/>
    <n v="8794.1039999999994"/>
    <n v="1438.4929950000001"/>
    <n v="1945.1814999999999"/>
    <m/>
  </r>
  <r>
    <x v="0"/>
    <x v="0"/>
    <x v="27"/>
    <x v="0"/>
    <x v="3"/>
    <x v="0"/>
    <x v="0"/>
    <x v="0"/>
    <x v="8"/>
    <x v="8"/>
    <n v="784"/>
    <n v="0"/>
    <n v="784"/>
    <x v="0"/>
    <n v="784"/>
    <n v="13.932700000000001"/>
    <n v="153.02809999999999"/>
    <m/>
  </r>
  <r>
    <x v="0"/>
    <x v="0"/>
    <x v="27"/>
    <x v="0"/>
    <x v="3"/>
    <x v="0"/>
    <x v="0"/>
    <x v="0"/>
    <x v="9"/>
    <x v="9"/>
    <n v="667.86800000000005"/>
    <n v="0"/>
    <n v="667.86800000000005"/>
    <x v="0"/>
    <n v="667.86800000000005"/>
    <n v="1.3086"/>
    <n v="37.44"/>
    <m/>
  </r>
  <r>
    <x v="0"/>
    <x v="0"/>
    <x v="27"/>
    <x v="0"/>
    <x v="3"/>
    <x v="0"/>
    <x v="0"/>
    <x v="0"/>
    <x v="10"/>
    <x v="10"/>
    <n v="1777.3"/>
    <n v="0"/>
    <n v="1777.3"/>
    <x v="0"/>
    <n v="1777.3"/>
    <n v="42.287399999999998"/>
    <n v="328.65539999999999"/>
    <m/>
  </r>
  <r>
    <x v="0"/>
    <x v="0"/>
    <x v="27"/>
    <x v="0"/>
    <x v="3"/>
    <x v="0"/>
    <x v="0"/>
    <x v="0"/>
    <x v="11"/>
    <x v="11"/>
    <n v="2679.8"/>
    <n v="0"/>
    <n v="2679.8"/>
    <x v="0"/>
    <n v="2679.8"/>
    <n v="333.45132000000001"/>
    <n v="2010.2598"/>
    <m/>
  </r>
  <r>
    <x v="0"/>
    <x v="0"/>
    <x v="27"/>
    <x v="0"/>
    <x v="3"/>
    <x v="0"/>
    <x v="0"/>
    <x v="0"/>
    <x v="12"/>
    <x v="3"/>
    <n v="15691.404"/>
    <n v="0"/>
    <n v="15691.404"/>
    <x v="0"/>
    <n v="15691.404"/>
    <n v="2950.6748299999999"/>
    <n v="12193.331312"/>
    <m/>
  </r>
  <r>
    <x v="0"/>
    <x v="0"/>
    <x v="27"/>
    <x v="0"/>
    <x v="3"/>
    <x v="0"/>
    <x v="0"/>
    <x v="0"/>
    <x v="13"/>
    <x v="12"/>
    <n v="0"/>
    <n v="0"/>
    <n v="0"/>
    <x v="0"/>
    <n v="0"/>
    <n v="0"/>
    <n v="0"/>
    <m/>
  </r>
  <r>
    <x v="0"/>
    <x v="0"/>
    <x v="27"/>
    <x v="0"/>
    <x v="3"/>
    <x v="0"/>
    <x v="0"/>
    <x v="0"/>
    <x v="14"/>
    <x v="13"/>
    <n v="32538.949000000001"/>
    <n v="0"/>
    <n v="32538.949000000001"/>
    <x v="0"/>
    <n v="32538.949000000001"/>
    <n v="5276.4770200000003"/>
    <n v="18456.154839999999"/>
    <m/>
  </r>
  <r>
    <x v="0"/>
    <x v="0"/>
    <x v="27"/>
    <x v="0"/>
    <x v="4"/>
    <x v="0"/>
    <x v="0"/>
    <x v="0"/>
    <x v="0"/>
    <x v="0"/>
    <n v="2144.473"/>
    <n v="0"/>
    <n v="2144.473"/>
    <x v="0"/>
    <n v="2144.473"/>
    <n v="599.54538200000002"/>
    <n v="1825.875847"/>
    <m/>
  </r>
  <r>
    <x v="0"/>
    <x v="0"/>
    <x v="27"/>
    <x v="0"/>
    <x v="4"/>
    <x v="0"/>
    <x v="0"/>
    <x v="0"/>
    <x v="1"/>
    <x v="1"/>
    <n v="700"/>
    <n v="0"/>
    <n v="700"/>
    <x v="0"/>
    <n v="700"/>
    <n v="221.67612800000001"/>
    <n v="699.99999500000001"/>
    <m/>
  </r>
  <r>
    <x v="0"/>
    <x v="0"/>
    <x v="27"/>
    <x v="0"/>
    <x v="4"/>
    <x v="0"/>
    <x v="0"/>
    <x v="0"/>
    <x v="2"/>
    <x v="2"/>
    <n v="912"/>
    <n v="0"/>
    <n v="912"/>
    <x v="0"/>
    <n v="912"/>
    <n v="67.519058000000001"/>
    <n v="641.703485"/>
    <m/>
  </r>
  <r>
    <x v="0"/>
    <x v="0"/>
    <x v="27"/>
    <x v="0"/>
    <x v="4"/>
    <x v="0"/>
    <x v="0"/>
    <x v="0"/>
    <x v="3"/>
    <x v="3"/>
    <n v="532.47299999999996"/>
    <n v="0"/>
    <n v="532.47299999999996"/>
    <x v="0"/>
    <n v="532.47299999999996"/>
    <n v="310.35019599999998"/>
    <n v="484.17236700000001"/>
    <m/>
  </r>
  <r>
    <x v="0"/>
    <x v="0"/>
    <x v="27"/>
    <x v="0"/>
    <x v="4"/>
    <x v="0"/>
    <x v="0"/>
    <x v="0"/>
    <x v="4"/>
    <x v="4"/>
    <n v="30394.475999999999"/>
    <n v="0"/>
    <n v="30394.475999999999"/>
    <x v="0"/>
    <n v="30394.475999999999"/>
    <n v="7853.2317899999998"/>
    <n v="19489.699897999999"/>
    <m/>
  </r>
  <r>
    <x v="0"/>
    <x v="0"/>
    <x v="27"/>
    <x v="0"/>
    <x v="4"/>
    <x v="0"/>
    <x v="0"/>
    <x v="0"/>
    <x v="5"/>
    <x v="5"/>
    <n v="14703.072"/>
    <n v="0"/>
    <n v="14703.072"/>
    <x v="0"/>
    <n v="14703.072"/>
    <n v="2326.8342889999999"/>
    <n v="4812.7477840000001"/>
    <m/>
  </r>
  <r>
    <x v="0"/>
    <x v="0"/>
    <x v="27"/>
    <x v="0"/>
    <x v="4"/>
    <x v="0"/>
    <x v="0"/>
    <x v="0"/>
    <x v="6"/>
    <x v="6"/>
    <n v="14703.072"/>
    <n v="0"/>
    <n v="14703.072"/>
    <x v="0"/>
    <n v="14703.072"/>
    <n v="2326.8342889999999"/>
    <n v="4812.7477840000001"/>
    <m/>
  </r>
  <r>
    <x v="0"/>
    <x v="0"/>
    <x v="27"/>
    <x v="0"/>
    <x v="4"/>
    <x v="0"/>
    <x v="0"/>
    <x v="0"/>
    <x v="7"/>
    <x v="7"/>
    <n v="8794.1039999999994"/>
    <n v="0"/>
    <n v="8794.1039999999994"/>
    <x v="0"/>
    <n v="8794.1039999999994"/>
    <n v="1578.0909690000001"/>
    <n v="2280.5140839999999"/>
    <m/>
  </r>
  <r>
    <x v="0"/>
    <x v="0"/>
    <x v="27"/>
    <x v="0"/>
    <x v="4"/>
    <x v="0"/>
    <x v="0"/>
    <x v="0"/>
    <x v="8"/>
    <x v="8"/>
    <n v="784"/>
    <n v="0"/>
    <n v="784"/>
    <x v="0"/>
    <n v="784"/>
    <n v="26.836099999999998"/>
    <n v="159.50810000000001"/>
    <m/>
  </r>
  <r>
    <x v="0"/>
    <x v="0"/>
    <x v="27"/>
    <x v="0"/>
    <x v="4"/>
    <x v="0"/>
    <x v="0"/>
    <x v="0"/>
    <x v="9"/>
    <x v="9"/>
    <n v="667.86800000000005"/>
    <n v="0"/>
    <n v="667.86800000000005"/>
    <x v="0"/>
    <n v="667.86800000000005"/>
    <n v="10.0022"/>
    <n v="37.44"/>
    <m/>
  </r>
  <r>
    <x v="0"/>
    <x v="0"/>
    <x v="27"/>
    <x v="0"/>
    <x v="4"/>
    <x v="0"/>
    <x v="0"/>
    <x v="0"/>
    <x v="10"/>
    <x v="10"/>
    <n v="1777.3"/>
    <n v="0"/>
    <n v="1777.3"/>
    <x v="0"/>
    <n v="1777.3"/>
    <n v="74.241799999999998"/>
    <n v="328.65539999999999"/>
    <m/>
  </r>
  <r>
    <x v="0"/>
    <x v="0"/>
    <x v="27"/>
    <x v="0"/>
    <x v="4"/>
    <x v="0"/>
    <x v="0"/>
    <x v="0"/>
    <x v="11"/>
    <x v="11"/>
    <n v="2679.8"/>
    <n v="0"/>
    <n v="2679.8"/>
    <x v="0"/>
    <n v="2679.8"/>
    <n v="637.66322000000002"/>
    <n v="2006.6302000000001"/>
    <m/>
  </r>
  <r>
    <x v="0"/>
    <x v="0"/>
    <x v="27"/>
    <x v="0"/>
    <x v="4"/>
    <x v="0"/>
    <x v="0"/>
    <x v="0"/>
    <x v="12"/>
    <x v="3"/>
    <n v="15691.404"/>
    <n v="0"/>
    <n v="15691.404"/>
    <x v="0"/>
    <n v="15691.404"/>
    <n v="5526.3975010000004"/>
    <n v="14676.952114"/>
    <m/>
  </r>
  <r>
    <x v="0"/>
    <x v="0"/>
    <x v="27"/>
    <x v="0"/>
    <x v="4"/>
    <x v="0"/>
    <x v="0"/>
    <x v="0"/>
    <x v="13"/>
    <x v="12"/>
    <n v="0"/>
    <n v="0"/>
    <n v="0"/>
    <x v="0"/>
    <n v="0"/>
    <n v="0"/>
    <n v="0"/>
    <m/>
  </r>
  <r>
    <x v="0"/>
    <x v="0"/>
    <x v="27"/>
    <x v="0"/>
    <x v="4"/>
    <x v="0"/>
    <x v="0"/>
    <x v="0"/>
    <x v="14"/>
    <x v="13"/>
    <n v="32538.949000000001"/>
    <n v="0"/>
    <n v="32538.949000000001"/>
    <x v="0"/>
    <n v="32538.949000000001"/>
    <n v="8452.7771720000001"/>
    <n v="21315.575744999998"/>
    <m/>
  </r>
  <r>
    <x v="0"/>
    <x v="0"/>
    <x v="27"/>
    <x v="0"/>
    <x v="5"/>
    <x v="2"/>
    <x v="0"/>
    <x v="0"/>
    <x v="0"/>
    <x v="0"/>
    <n v="2144.473"/>
    <n v="0"/>
    <n v="2144.473"/>
    <x v="0"/>
    <n v="2144.473"/>
    <n v="773.06848600000001"/>
    <n v="1863.36772"/>
    <m/>
  </r>
  <r>
    <x v="0"/>
    <x v="0"/>
    <x v="27"/>
    <x v="0"/>
    <x v="5"/>
    <x v="2"/>
    <x v="0"/>
    <x v="0"/>
    <x v="1"/>
    <x v="1"/>
    <n v="700"/>
    <n v="0"/>
    <n v="700"/>
    <x v="0"/>
    <n v="700"/>
    <n v="275.22134699999998"/>
    <n v="699.99999500000001"/>
    <m/>
  </r>
  <r>
    <x v="0"/>
    <x v="0"/>
    <x v="27"/>
    <x v="0"/>
    <x v="5"/>
    <x v="2"/>
    <x v="0"/>
    <x v="0"/>
    <x v="2"/>
    <x v="2"/>
    <n v="912"/>
    <n v="0"/>
    <n v="912"/>
    <x v="0"/>
    <n v="912"/>
    <n v="147.28156999999999"/>
    <n v="656.526566"/>
    <m/>
  </r>
  <r>
    <x v="0"/>
    <x v="0"/>
    <x v="27"/>
    <x v="0"/>
    <x v="5"/>
    <x v="2"/>
    <x v="0"/>
    <x v="0"/>
    <x v="3"/>
    <x v="3"/>
    <n v="532.47299999999996"/>
    <n v="0"/>
    <n v="532.47299999999996"/>
    <x v="0"/>
    <n v="532.47299999999996"/>
    <n v="350.56556899999998"/>
    <n v="506.841159"/>
    <m/>
  </r>
  <r>
    <x v="0"/>
    <x v="0"/>
    <x v="27"/>
    <x v="0"/>
    <x v="5"/>
    <x v="2"/>
    <x v="0"/>
    <x v="0"/>
    <x v="4"/>
    <x v="4"/>
    <n v="30394.475999999999"/>
    <n v="0"/>
    <n v="30394.475999999999"/>
    <x v="0"/>
    <n v="30394.475999999999"/>
    <n v="9555.7258039999997"/>
    <n v="22222.393258"/>
    <m/>
  </r>
  <r>
    <x v="0"/>
    <x v="0"/>
    <x v="27"/>
    <x v="0"/>
    <x v="5"/>
    <x v="2"/>
    <x v="0"/>
    <x v="0"/>
    <x v="5"/>
    <x v="5"/>
    <n v="14703.072"/>
    <n v="0"/>
    <n v="14703.072"/>
    <x v="0"/>
    <n v="14703.072"/>
    <n v="3148.4489739999999"/>
    <n v="7070.7022639999996"/>
    <m/>
  </r>
  <r>
    <x v="0"/>
    <x v="0"/>
    <x v="27"/>
    <x v="0"/>
    <x v="5"/>
    <x v="2"/>
    <x v="0"/>
    <x v="0"/>
    <x v="6"/>
    <x v="6"/>
    <n v="14703.072"/>
    <n v="0"/>
    <n v="14703.072"/>
    <x v="0"/>
    <n v="14703.072"/>
    <n v="3148.4489739999999"/>
    <n v="7070.7022639999996"/>
    <m/>
  </r>
  <r>
    <x v="0"/>
    <x v="0"/>
    <x v="27"/>
    <x v="0"/>
    <x v="5"/>
    <x v="2"/>
    <x v="0"/>
    <x v="0"/>
    <x v="7"/>
    <x v="7"/>
    <n v="8794.1039999999994"/>
    <n v="0"/>
    <n v="8794.1039999999994"/>
    <x v="0"/>
    <n v="8794.1039999999994"/>
    <n v="2047.1167210000001"/>
    <n v="4482.6422839999996"/>
    <m/>
  </r>
  <r>
    <x v="0"/>
    <x v="0"/>
    <x v="27"/>
    <x v="0"/>
    <x v="5"/>
    <x v="2"/>
    <x v="0"/>
    <x v="0"/>
    <x v="8"/>
    <x v="8"/>
    <n v="784"/>
    <n v="0"/>
    <n v="784"/>
    <x v="0"/>
    <n v="784"/>
    <n v="46.249099999999999"/>
    <n v="176.95189999999999"/>
    <m/>
  </r>
  <r>
    <x v="0"/>
    <x v="0"/>
    <x v="27"/>
    <x v="0"/>
    <x v="5"/>
    <x v="2"/>
    <x v="0"/>
    <x v="0"/>
    <x v="9"/>
    <x v="9"/>
    <n v="667.86800000000005"/>
    <n v="0"/>
    <n v="667.86800000000005"/>
    <x v="0"/>
    <n v="667.86800000000005"/>
    <n v="19.362200000000001"/>
    <n v="37.44"/>
    <m/>
  </r>
  <r>
    <x v="0"/>
    <x v="0"/>
    <x v="27"/>
    <x v="0"/>
    <x v="5"/>
    <x v="2"/>
    <x v="0"/>
    <x v="0"/>
    <x v="10"/>
    <x v="10"/>
    <n v="1777.3"/>
    <n v="0"/>
    <n v="1777.3"/>
    <x v="0"/>
    <n v="1777.3"/>
    <n v="108.23180000000001"/>
    <n v="328.65539999999999"/>
    <m/>
  </r>
  <r>
    <x v="0"/>
    <x v="0"/>
    <x v="27"/>
    <x v="0"/>
    <x v="5"/>
    <x v="2"/>
    <x v="0"/>
    <x v="0"/>
    <x v="11"/>
    <x v="11"/>
    <n v="2679.8"/>
    <n v="0"/>
    <n v="2679.8"/>
    <x v="0"/>
    <n v="2679.8"/>
    <n v="927.48915299999999"/>
    <n v="2045.01268"/>
    <m/>
  </r>
  <r>
    <x v="0"/>
    <x v="0"/>
    <x v="27"/>
    <x v="0"/>
    <x v="5"/>
    <x v="2"/>
    <x v="0"/>
    <x v="0"/>
    <x v="12"/>
    <x v="3"/>
    <n v="15691.404"/>
    <n v="0"/>
    <n v="15691.404"/>
    <x v="0"/>
    <n v="15691.404"/>
    <n v="6407.2768299999998"/>
    <n v="15151.690994000001"/>
    <m/>
  </r>
  <r>
    <x v="0"/>
    <x v="0"/>
    <x v="27"/>
    <x v="0"/>
    <x v="5"/>
    <x v="2"/>
    <x v="0"/>
    <x v="0"/>
    <x v="13"/>
    <x v="12"/>
    <n v="0"/>
    <n v="0"/>
    <n v="0"/>
    <x v="0"/>
    <n v="0"/>
    <n v="0"/>
    <n v="0"/>
    <m/>
  </r>
  <r>
    <x v="0"/>
    <x v="0"/>
    <x v="27"/>
    <x v="0"/>
    <x v="5"/>
    <x v="2"/>
    <x v="0"/>
    <x v="0"/>
    <x v="14"/>
    <x v="13"/>
    <n v="32538.949000000001"/>
    <n v="0"/>
    <n v="32538.949000000001"/>
    <x v="0"/>
    <n v="32538.949000000001"/>
    <n v="10328.79429"/>
    <n v="24085.760977999998"/>
    <m/>
  </r>
  <r>
    <x v="0"/>
    <x v="0"/>
    <x v="27"/>
    <x v="0"/>
    <x v="6"/>
    <x v="0"/>
    <x v="0"/>
    <x v="0"/>
    <x v="0"/>
    <x v="0"/>
    <n v="2144.473"/>
    <n v="0"/>
    <n v="2144.473"/>
    <x v="0"/>
    <n v="2144.473"/>
    <n v="1082.9927809999999"/>
    <n v="1872.446823"/>
    <m/>
  </r>
  <r>
    <x v="0"/>
    <x v="0"/>
    <x v="27"/>
    <x v="0"/>
    <x v="6"/>
    <x v="0"/>
    <x v="0"/>
    <x v="0"/>
    <x v="1"/>
    <x v="1"/>
    <n v="700"/>
    <n v="0"/>
    <n v="700"/>
    <x v="0"/>
    <n v="700"/>
    <n v="328.76720299999999"/>
    <n v="699.99999500000001"/>
    <m/>
  </r>
  <r>
    <x v="0"/>
    <x v="0"/>
    <x v="27"/>
    <x v="0"/>
    <x v="6"/>
    <x v="0"/>
    <x v="0"/>
    <x v="0"/>
    <x v="2"/>
    <x v="2"/>
    <n v="912"/>
    <n v="0"/>
    <n v="912"/>
    <x v="0"/>
    <n v="912"/>
    <n v="310.19974000000002"/>
    <n v="665.60569199999998"/>
    <m/>
  </r>
  <r>
    <x v="0"/>
    <x v="0"/>
    <x v="27"/>
    <x v="0"/>
    <x v="6"/>
    <x v="0"/>
    <x v="0"/>
    <x v="0"/>
    <x v="3"/>
    <x v="3"/>
    <n v="532.47299999999996"/>
    <n v="0"/>
    <n v="532.47299999999996"/>
    <x v="0"/>
    <n v="532.47299999999996"/>
    <n v="444.02583800000002"/>
    <n v="506.84113600000001"/>
    <m/>
  </r>
  <r>
    <x v="0"/>
    <x v="0"/>
    <x v="27"/>
    <x v="0"/>
    <x v="6"/>
    <x v="0"/>
    <x v="0"/>
    <x v="0"/>
    <x v="4"/>
    <x v="4"/>
    <n v="30394.475999999999"/>
    <n v="0"/>
    <n v="30394.475999999999"/>
    <x v="0"/>
    <n v="30394.475999999999"/>
    <n v="10118.308215999999"/>
    <n v="23243.749793999999"/>
    <m/>
  </r>
  <r>
    <x v="0"/>
    <x v="0"/>
    <x v="27"/>
    <x v="0"/>
    <x v="6"/>
    <x v="0"/>
    <x v="0"/>
    <x v="0"/>
    <x v="5"/>
    <x v="5"/>
    <n v="14703.072"/>
    <n v="0"/>
    <n v="14703.072"/>
    <x v="0"/>
    <n v="14703.072"/>
    <n v="3615.9630940000002"/>
    <n v="8031.5159389999999"/>
    <m/>
  </r>
  <r>
    <x v="0"/>
    <x v="0"/>
    <x v="27"/>
    <x v="0"/>
    <x v="6"/>
    <x v="0"/>
    <x v="0"/>
    <x v="0"/>
    <x v="6"/>
    <x v="6"/>
    <n v="14703.072"/>
    <n v="0"/>
    <n v="14703.072"/>
    <x v="0"/>
    <n v="14703.072"/>
    <n v="3615.9630940000002"/>
    <n v="8031.5159389999999"/>
    <m/>
  </r>
  <r>
    <x v="0"/>
    <x v="0"/>
    <x v="27"/>
    <x v="0"/>
    <x v="6"/>
    <x v="0"/>
    <x v="0"/>
    <x v="0"/>
    <x v="7"/>
    <x v="7"/>
    <n v="8794.1039999999994"/>
    <n v="0"/>
    <n v="8794.1039999999994"/>
    <x v="0"/>
    <n v="8794.1039999999994"/>
    <n v="2183.651089"/>
    <n v="5310.195659"/>
    <m/>
  </r>
  <r>
    <x v="0"/>
    <x v="0"/>
    <x v="27"/>
    <x v="0"/>
    <x v="6"/>
    <x v="0"/>
    <x v="0"/>
    <x v="0"/>
    <x v="8"/>
    <x v="8"/>
    <n v="784"/>
    <n v="0"/>
    <n v="784"/>
    <x v="0"/>
    <n v="784"/>
    <n v="65.716099999999997"/>
    <n v="176.95189999999999"/>
    <m/>
  </r>
  <r>
    <x v="0"/>
    <x v="0"/>
    <x v="27"/>
    <x v="0"/>
    <x v="6"/>
    <x v="0"/>
    <x v="0"/>
    <x v="0"/>
    <x v="9"/>
    <x v="9"/>
    <n v="667.86800000000005"/>
    <n v="0"/>
    <n v="667.86800000000005"/>
    <x v="0"/>
    <n v="667.86800000000005"/>
    <n v="28.722200000000001"/>
    <n v="72.263999999999996"/>
    <m/>
  </r>
  <r>
    <x v="0"/>
    <x v="0"/>
    <x v="27"/>
    <x v="0"/>
    <x v="6"/>
    <x v="0"/>
    <x v="0"/>
    <x v="0"/>
    <x v="10"/>
    <x v="10"/>
    <n v="1777.3"/>
    <n v="0"/>
    <n v="1777.3"/>
    <x v="0"/>
    <n v="1777.3"/>
    <n v="142.2218"/>
    <n v="328.65539999999999"/>
    <m/>
  </r>
  <r>
    <x v="0"/>
    <x v="0"/>
    <x v="27"/>
    <x v="0"/>
    <x v="6"/>
    <x v="0"/>
    <x v="0"/>
    <x v="0"/>
    <x v="11"/>
    <x v="11"/>
    <n v="2679.8"/>
    <n v="0"/>
    <n v="2679.8"/>
    <x v="0"/>
    <n v="2679.8"/>
    <n v="1195.6519049999999"/>
    <n v="2143.4489800000001"/>
    <m/>
  </r>
  <r>
    <x v="0"/>
    <x v="0"/>
    <x v="27"/>
    <x v="0"/>
    <x v="6"/>
    <x v="0"/>
    <x v="0"/>
    <x v="0"/>
    <x v="12"/>
    <x v="3"/>
    <n v="15691.404"/>
    <n v="0"/>
    <n v="15691.404"/>
    <x v="0"/>
    <n v="15691.404"/>
    <n v="6502.3451219999997"/>
    <n v="15212.233855"/>
    <m/>
  </r>
  <r>
    <x v="0"/>
    <x v="0"/>
    <x v="27"/>
    <x v="0"/>
    <x v="6"/>
    <x v="0"/>
    <x v="0"/>
    <x v="0"/>
    <x v="13"/>
    <x v="12"/>
    <n v="0"/>
    <n v="0"/>
    <n v="0"/>
    <x v="0"/>
    <n v="0"/>
    <n v="0"/>
    <n v="0"/>
    <m/>
  </r>
  <r>
    <x v="0"/>
    <x v="0"/>
    <x v="27"/>
    <x v="0"/>
    <x v="6"/>
    <x v="0"/>
    <x v="0"/>
    <x v="0"/>
    <x v="14"/>
    <x v="13"/>
    <n v="32538.949000000001"/>
    <n v="0"/>
    <n v="32538.949000000001"/>
    <x v="0"/>
    <n v="32538.949000000001"/>
    <n v="11201.300997"/>
    <n v="25116.196617000001"/>
    <m/>
  </r>
  <r>
    <x v="0"/>
    <x v="0"/>
    <x v="27"/>
    <x v="0"/>
    <x v="7"/>
    <x v="0"/>
    <x v="0"/>
    <x v="0"/>
    <x v="0"/>
    <x v="0"/>
    <n v="2144.473"/>
    <n v="0"/>
    <n v="2144.473"/>
    <x v="0"/>
    <n v="2144.473"/>
    <n v="1198.2256219999999"/>
    <n v="1891.425823"/>
    <m/>
  </r>
  <r>
    <x v="0"/>
    <x v="0"/>
    <x v="27"/>
    <x v="0"/>
    <x v="7"/>
    <x v="0"/>
    <x v="0"/>
    <x v="0"/>
    <x v="1"/>
    <x v="1"/>
    <n v="700"/>
    <n v="0"/>
    <n v="700"/>
    <x v="0"/>
    <n v="700"/>
    <n v="382.31305900000001"/>
    <n v="699.99999500000001"/>
    <m/>
  </r>
  <r>
    <x v="0"/>
    <x v="0"/>
    <x v="27"/>
    <x v="0"/>
    <x v="7"/>
    <x v="0"/>
    <x v="0"/>
    <x v="0"/>
    <x v="2"/>
    <x v="2"/>
    <n v="912"/>
    <n v="0"/>
    <n v="912"/>
    <x v="0"/>
    <n v="912"/>
    <n v="371.88672500000001"/>
    <n v="684.58469200000002"/>
    <m/>
  </r>
  <r>
    <x v="0"/>
    <x v="0"/>
    <x v="27"/>
    <x v="0"/>
    <x v="7"/>
    <x v="0"/>
    <x v="0"/>
    <x v="0"/>
    <x v="3"/>
    <x v="3"/>
    <n v="532.47299999999996"/>
    <n v="0"/>
    <n v="532.47299999999996"/>
    <x v="0"/>
    <n v="532.47299999999996"/>
    <n v="444.02583800000002"/>
    <n v="506.84113600000001"/>
    <m/>
  </r>
  <r>
    <x v="0"/>
    <x v="0"/>
    <x v="27"/>
    <x v="0"/>
    <x v="7"/>
    <x v="0"/>
    <x v="0"/>
    <x v="0"/>
    <x v="4"/>
    <x v="4"/>
    <n v="30394.475999999999"/>
    <n v="0"/>
    <n v="30394.475999999999"/>
    <x v="0"/>
    <n v="30394.475999999999"/>
    <n v="12322.492068"/>
    <n v="23431.340794"/>
    <m/>
  </r>
  <r>
    <x v="0"/>
    <x v="0"/>
    <x v="27"/>
    <x v="0"/>
    <x v="7"/>
    <x v="0"/>
    <x v="0"/>
    <x v="0"/>
    <x v="5"/>
    <x v="5"/>
    <n v="14703.072"/>
    <n v="0"/>
    <n v="14703.072"/>
    <x v="0"/>
    <n v="14703.072"/>
    <n v="5659.5362949999999"/>
    <n v="8219.1069389999993"/>
    <m/>
  </r>
  <r>
    <x v="0"/>
    <x v="0"/>
    <x v="27"/>
    <x v="0"/>
    <x v="7"/>
    <x v="0"/>
    <x v="0"/>
    <x v="0"/>
    <x v="6"/>
    <x v="6"/>
    <n v="14703.072"/>
    <n v="0"/>
    <n v="14703.072"/>
    <x v="0"/>
    <n v="14703.072"/>
    <n v="5659.5362949999999"/>
    <n v="8219.1069389999993"/>
    <m/>
  </r>
  <r>
    <x v="0"/>
    <x v="0"/>
    <x v="27"/>
    <x v="0"/>
    <x v="7"/>
    <x v="0"/>
    <x v="0"/>
    <x v="0"/>
    <x v="7"/>
    <x v="7"/>
    <n v="8794.1039999999994"/>
    <n v="0"/>
    <n v="8794.1039999999994"/>
    <x v="0"/>
    <n v="8794.1039999999994"/>
    <n v="3965.5140970000002"/>
    <n v="5372.6436590000003"/>
    <m/>
  </r>
  <r>
    <x v="0"/>
    <x v="0"/>
    <x v="27"/>
    <x v="0"/>
    <x v="7"/>
    <x v="0"/>
    <x v="0"/>
    <x v="0"/>
    <x v="8"/>
    <x v="8"/>
    <n v="784"/>
    <n v="0"/>
    <n v="784"/>
    <x v="0"/>
    <n v="784"/>
    <n v="89.834779999999995"/>
    <n v="176.95189999999999"/>
    <m/>
  </r>
  <r>
    <x v="0"/>
    <x v="0"/>
    <x v="27"/>
    <x v="0"/>
    <x v="7"/>
    <x v="0"/>
    <x v="0"/>
    <x v="0"/>
    <x v="9"/>
    <x v="9"/>
    <n v="667.86800000000005"/>
    <n v="0"/>
    <n v="667.86800000000005"/>
    <x v="0"/>
    <n v="667.86800000000005"/>
    <n v="36.4482"/>
    <n v="108.20399999999999"/>
    <m/>
  </r>
  <r>
    <x v="0"/>
    <x v="0"/>
    <x v="27"/>
    <x v="0"/>
    <x v="7"/>
    <x v="0"/>
    <x v="0"/>
    <x v="0"/>
    <x v="10"/>
    <x v="10"/>
    <n v="1777.3"/>
    <n v="0"/>
    <n v="1777.3"/>
    <x v="0"/>
    <n v="1777.3"/>
    <n v="176.21180000000001"/>
    <n v="340.65539999999999"/>
    <m/>
  </r>
  <r>
    <x v="0"/>
    <x v="0"/>
    <x v="27"/>
    <x v="0"/>
    <x v="7"/>
    <x v="0"/>
    <x v="0"/>
    <x v="0"/>
    <x v="11"/>
    <x v="11"/>
    <n v="2679.8"/>
    <n v="0"/>
    <n v="2679.8"/>
    <x v="0"/>
    <n v="2679.8"/>
    <n v="1391.5274179999999"/>
    <n v="2220.6519800000001"/>
    <m/>
  </r>
  <r>
    <x v="0"/>
    <x v="0"/>
    <x v="27"/>
    <x v="0"/>
    <x v="7"/>
    <x v="0"/>
    <x v="0"/>
    <x v="0"/>
    <x v="12"/>
    <x v="3"/>
    <n v="15691.404"/>
    <n v="0"/>
    <n v="15691.404"/>
    <x v="0"/>
    <n v="15691.404"/>
    <n v="6662.9557729999997"/>
    <n v="15212.233855"/>
    <m/>
  </r>
  <r>
    <x v="0"/>
    <x v="0"/>
    <x v="27"/>
    <x v="0"/>
    <x v="7"/>
    <x v="0"/>
    <x v="0"/>
    <x v="0"/>
    <x v="13"/>
    <x v="12"/>
    <n v="0"/>
    <n v="0"/>
    <n v="0"/>
    <x v="0"/>
    <n v="0"/>
    <n v="0"/>
    <n v="0"/>
    <m/>
  </r>
  <r>
    <x v="0"/>
    <x v="0"/>
    <x v="27"/>
    <x v="0"/>
    <x v="7"/>
    <x v="0"/>
    <x v="0"/>
    <x v="0"/>
    <x v="14"/>
    <x v="13"/>
    <n v="32538.949000000001"/>
    <n v="0"/>
    <n v="32538.949000000001"/>
    <x v="0"/>
    <n v="32538.949000000001"/>
    <n v="13520.717689999999"/>
    <n v="25322.766617000001"/>
    <m/>
  </r>
  <r>
    <x v="0"/>
    <x v="0"/>
    <x v="28"/>
    <x v="0"/>
    <x v="0"/>
    <x v="0"/>
    <x v="0"/>
    <x v="0"/>
    <x v="0"/>
    <x v="0"/>
    <n v="2651.6080000000002"/>
    <n v="0"/>
    <n v="2651.6080000000002"/>
    <x v="0"/>
    <n v="2651.6080000000002"/>
    <n v="0"/>
    <n v="338.10895599999998"/>
    <m/>
  </r>
  <r>
    <x v="0"/>
    <x v="0"/>
    <x v="28"/>
    <x v="0"/>
    <x v="0"/>
    <x v="0"/>
    <x v="0"/>
    <x v="0"/>
    <x v="1"/>
    <x v="1"/>
    <n v="1050"/>
    <n v="0"/>
    <n v="1050"/>
    <x v="0"/>
    <n v="1050"/>
    <n v="0"/>
    <n v="0"/>
    <m/>
  </r>
  <r>
    <x v="0"/>
    <x v="0"/>
    <x v="28"/>
    <x v="0"/>
    <x v="0"/>
    <x v="0"/>
    <x v="0"/>
    <x v="0"/>
    <x v="2"/>
    <x v="2"/>
    <n v="1150.923"/>
    <n v="0"/>
    <n v="1150.923"/>
    <x v="0"/>
    <n v="1150.923"/>
    <n v="0"/>
    <n v="14.534974"/>
    <m/>
  </r>
  <r>
    <x v="0"/>
    <x v="0"/>
    <x v="28"/>
    <x v="0"/>
    <x v="0"/>
    <x v="0"/>
    <x v="0"/>
    <x v="0"/>
    <x v="16"/>
    <x v="15"/>
    <n v="6.077"/>
    <n v="0"/>
    <n v="6.077"/>
    <x v="0"/>
    <n v="6.077"/>
    <n v="0"/>
    <n v="0"/>
    <m/>
  </r>
  <r>
    <x v="0"/>
    <x v="0"/>
    <x v="28"/>
    <x v="0"/>
    <x v="0"/>
    <x v="0"/>
    <x v="0"/>
    <x v="0"/>
    <x v="3"/>
    <x v="3"/>
    <n v="444.608"/>
    <n v="0"/>
    <n v="444.608"/>
    <x v="0"/>
    <n v="444.608"/>
    <n v="0"/>
    <n v="323.573982"/>
    <m/>
  </r>
  <r>
    <x v="0"/>
    <x v="0"/>
    <x v="28"/>
    <x v="0"/>
    <x v="0"/>
    <x v="0"/>
    <x v="0"/>
    <x v="0"/>
    <x v="4"/>
    <x v="4"/>
    <n v="60254.838000000003"/>
    <n v="0"/>
    <n v="60254.838000000003"/>
    <x v="0"/>
    <n v="60254.838000000003"/>
    <n v="3562.8164839999999"/>
    <n v="30469.393132000001"/>
    <m/>
  </r>
  <r>
    <x v="0"/>
    <x v="0"/>
    <x v="28"/>
    <x v="0"/>
    <x v="0"/>
    <x v="0"/>
    <x v="0"/>
    <x v="0"/>
    <x v="5"/>
    <x v="5"/>
    <n v="26255.236000000001"/>
    <n v="0"/>
    <n v="26255.236000000001"/>
    <x v="0"/>
    <n v="26255.236000000001"/>
    <n v="2956.92"/>
    <n v="3055.8739999999998"/>
    <m/>
  </r>
  <r>
    <x v="0"/>
    <x v="0"/>
    <x v="28"/>
    <x v="0"/>
    <x v="0"/>
    <x v="0"/>
    <x v="0"/>
    <x v="0"/>
    <x v="6"/>
    <x v="6"/>
    <n v="26255.236000000001"/>
    <n v="0"/>
    <n v="26255.236000000001"/>
    <x v="0"/>
    <n v="26255.236000000001"/>
    <n v="2956.92"/>
    <n v="3055.8739999999998"/>
    <m/>
  </r>
  <r>
    <x v="0"/>
    <x v="0"/>
    <x v="28"/>
    <x v="0"/>
    <x v="0"/>
    <x v="0"/>
    <x v="0"/>
    <x v="0"/>
    <x v="7"/>
    <x v="7"/>
    <n v="15223.026"/>
    <n v="0"/>
    <n v="15223.026"/>
    <x v="0"/>
    <n v="15223.026"/>
    <n v="2956.92"/>
    <n v="2956.92"/>
    <m/>
  </r>
  <r>
    <x v="0"/>
    <x v="0"/>
    <x v="28"/>
    <x v="0"/>
    <x v="0"/>
    <x v="0"/>
    <x v="0"/>
    <x v="0"/>
    <x v="8"/>
    <x v="8"/>
    <n v="1292.2560000000001"/>
    <n v="0"/>
    <n v="1292.2560000000001"/>
    <x v="0"/>
    <n v="1292.2560000000001"/>
    <n v="0"/>
    <n v="0"/>
    <m/>
  </r>
  <r>
    <x v="0"/>
    <x v="0"/>
    <x v="28"/>
    <x v="0"/>
    <x v="0"/>
    <x v="0"/>
    <x v="0"/>
    <x v="0"/>
    <x v="9"/>
    <x v="9"/>
    <n v="1838.047"/>
    <n v="0"/>
    <n v="1838.047"/>
    <x v="0"/>
    <n v="1838.047"/>
    <n v="0"/>
    <n v="30.45"/>
    <m/>
  </r>
  <r>
    <x v="0"/>
    <x v="0"/>
    <x v="28"/>
    <x v="0"/>
    <x v="0"/>
    <x v="0"/>
    <x v="0"/>
    <x v="0"/>
    <x v="10"/>
    <x v="10"/>
    <n v="1989.279"/>
    <n v="0"/>
    <n v="1989.279"/>
    <x v="0"/>
    <n v="1989.279"/>
    <n v="0"/>
    <n v="0"/>
    <m/>
  </r>
  <r>
    <x v="0"/>
    <x v="0"/>
    <x v="28"/>
    <x v="0"/>
    <x v="0"/>
    <x v="0"/>
    <x v="0"/>
    <x v="0"/>
    <x v="11"/>
    <x v="11"/>
    <n v="5912.6279999999997"/>
    <n v="0"/>
    <n v="5912.6279999999997"/>
    <x v="0"/>
    <n v="5912.6279999999997"/>
    <n v="0"/>
    <n v="68.504000000000005"/>
    <m/>
  </r>
  <r>
    <x v="0"/>
    <x v="0"/>
    <x v="28"/>
    <x v="0"/>
    <x v="0"/>
    <x v="0"/>
    <x v="0"/>
    <x v="0"/>
    <x v="12"/>
    <x v="3"/>
    <n v="33999.601999999999"/>
    <n v="0"/>
    <n v="33999.601999999999"/>
    <x v="0"/>
    <n v="33999.601999999999"/>
    <n v="605.89648399999999"/>
    <n v="27413.519132000001"/>
    <m/>
  </r>
  <r>
    <x v="0"/>
    <x v="0"/>
    <x v="28"/>
    <x v="0"/>
    <x v="0"/>
    <x v="0"/>
    <x v="0"/>
    <x v="0"/>
    <x v="13"/>
    <x v="12"/>
    <n v="0"/>
    <n v="0"/>
    <n v="0"/>
    <x v="0"/>
    <n v="0"/>
    <n v="0"/>
    <n v="0"/>
    <m/>
  </r>
  <r>
    <x v="0"/>
    <x v="0"/>
    <x v="28"/>
    <x v="0"/>
    <x v="0"/>
    <x v="0"/>
    <x v="0"/>
    <x v="0"/>
    <x v="14"/>
    <x v="13"/>
    <n v="62906.446000000004"/>
    <n v="0"/>
    <n v="62906.446000000004"/>
    <x v="0"/>
    <n v="62906.446000000004"/>
    <n v="3562.8164839999999"/>
    <n v="30807.502088000001"/>
    <m/>
  </r>
  <r>
    <x v="0"/>
    <x v="0"/>
    <x v="28"/>
    <x v="0"/>
    <x v="1"/>
    <x v="0"/>
    <x v="0"/>
    <x v="0"/>
    <x v="0"/>
    <x v="0"/>
    <n v="2651.6080000000002"/>
    <n v="0"/>
    <n v="2651.6080000000002"/>
    <x v="0"/>
    <n v="2651.6080000000002"/>
    <n v="284.84651100000002"/>
    <n v="1868.945381"/>
    <m/>
  </r>
  <r>
    <x v="0"/>
    <x v="0"/>
    <x v="28"/>
    <x v="0"/>
    <x v="1"/>
    <x v="0"/>
    <x v="0"/>
    <x v="0"/>
    <x v="1"/>
    <x v="1"/>
    <n v="1050"/>
    <n v="0"/>
    <n v="1050"/>
    <x v="0"/>
    <n v="1050"/>
    <n v="82.412813999999997"/>
    <n v="1049.9939999999999"/>
    <m/>
  </r>
  <r>
    <x v="0"/>
    <x v="0"/>
    <x v="28"/>
    <x v="0"/>
    <x v="1"/>
    <x v="0"/>
    <x v="0"/>
    <x v="0"/>
    <x v="2"/>
    <x v="2"/>
    <n v="1150.923"/>
    <n v="0"/>
    <n v="1150.923"/>
    <x v="0"/>
    <n v="1150.923"/>
    <n v="21.98273"/>
    <n v="495.37739900000003"/>
    <m/>
  </r>
  <r>
    <x v="0"/>
    <x v="0"/>
    <x v="28"/>
    <x v="0"/>
    <x v="1"/>
    <x v="0"/>
    <x v="0"/>
    <x v="0"/>
    <x v="16"/>
    <x v="15"/>
    <n v="6.077"/>
    <n v="0"/>
    <n v="6.077"/>
    <x v="0"/>
    <n v="6.077"/>
    <n v="0"/>
    <n v="0"/>
    <m/>
  </r>
  <r>
    <x v="0"/>
    <x v="0"/>
    <x v="28"/>
    <x v="0"/>
    <x v="1"/>
    <x v="0"/>
    <x v="0"/>
    <x v="0"/>
    <x v="3"/>
    <x v="3"/>
    <n v="444.608"/>
    <n v="0"/>
    <n v="444.608"/>
    <x v="0"/>
    <n v="444.608"/>
    <n v="180.45096699999999"/>
    <n v="323.573982"/>
    <m/>
  </r>
  <r>
    <x v="0"/>
    <x v="0"/>
    <x v="28"/>
    <x v="0"/>
    <x v="1"/>
    <x v="0"/>
    <x v="0"/>
    <x v="0"/>
    <x v="4"/>
    <x v="4"/>
    <n v="60254.838000000003"/>
    <n v="0"/>
    <n v="60254.838000000003"/>
    <x v="0"/>
    <n v="60254.838000000003"/>
    <n v="6629.1564850000004"/>
    <n v="33145.815319000001"/>
    <m/>
  </r>
  <r>
    <x v="0"/>
    <x v="0"/>
    <x v="28"/>
    <x v="0"/>
    <x v="1"/>
    <x v="0"/>
    <x v="0"/>
    <x v="0"/>
    <x v="5"/>
    <x v="5"/>
    <n v="26255.236000000001"/>
    <n v="0"/>
    <n v="26255.236000000001"/>
    <x v="0"/>
    <n v="26255.236000000001"/>
    <n v="2965.8967010000001"/>
    <n v="5844.6107009999996"/>
    <m/>
  </r>
  <r>
    <x v="0"/>
    <x v="0"/>
    <x v="28"/>
    <x v="0"/>
    <x v="1"/>
    <x v="0"/>
    <x v="0"/>
    <x v="0"/>
    <x v="6"/>
    <x v="6"/>
    <n v="26255.236000000001"/>
    <n v="0"/>
    <n v="26255.236000000001"/>
    <x v="0"/>
    <n v="26255.236000000001"/>
    <n v="2965.8967010000001"/>
    <n v="5844.6107009999996"/>
    <m/>
  </r>
  <r>
    <x v="0"/>
    <x v="0"/>
    <x v="28"/>
    <x v="0"/>
    <x v="1"/>
    <x v="0"/>
    <x v="0"/>
    <x v="0"/>
    <x v="7"/>
    <x v="7"/>
    <n v="15223.026"/>
    <n v="0"/>
    <n v="15223.026"/>
    <x v="0"/>
    <n v="15223.026"/>
    <n v="2956.92"/>
    <n v="3143.3020000000001"/>
    <m/>
  </r>
  <r>
    <x v="0"/>
    <x v="0"/>
    <x v="28"/>
    <x v="0"/>
    <x v="1"/>
    <x v="0"/>
    <x v="0"/>
    <x v="0"/>
    <x v="8"/>
    <x v="8"/>
    <n v="1292.2560000000001"/>
    <n v="0"/>
    <n v="1292.2560000000001"/>
    <x v="0"/>
    <n v="1292.2560000000001"/>
    <n v="0"/>
    <n v="29.12"/>
    <m/>
  </r>
  <r>
    <x v="0"/>
    <x v="0"/>
    <x v="28"/>
    <x v="0"/>
    <x v="1"/>
    <x v="0"/>
    <x v="0"/>
    <x v="0"/>
    <x v="9"/>
    <x v="9"/>
    <n v="1838.047"/>
    <n v="0"/>
    <n v="1838.047"/>
    <x v="0"/>
    <n v="1838.047"/>
    <n v="0"/>
    <n v="51.45"/>
    <m/>
  </r>
  <r>
    <x v="0"/>
    <x v="0"/>
    <x v="28"/>
    <x v="0"/>
    <x v="1"/>
    <x v="0"/>
    <x v="0"/>
    <x v="0"/>
    <x v="10"/>
    <x v="10"/>
    <n v="1989.279"/>
    <n v="0"/>
    <n v="1989.279"/>
    <x v="0"/>
    <n v="1989.279"/>
    <n v="0"/>
    <n v="155.792"/>
    <m/>
  </r>
  <r>
    <x v="0"/>
    <x v="0"/>
    <x v="28"/>
    <x v="0"/>
    <x v="1"/>
    <x v="0"/>
    <x v="0"/>
    <x v="0"/>
    <x v="11"/>
    <x v="11"/>
    <n v="5912.6279999999997"/>
    <n v="0"/>
    <n v="5912.6279999999997"/>
    <x v="0"/>
    <n v="5912.6279999999997"/>
    <n v="8.9767010000000003"/>
    <n v="2464.9467009999998"/>
    <m/>
  </r>
  <r>
    <x v="0"/>
    <x v="0"/>
    <x v="28"/>
    <x v="0"/>
    <x v="1"/>
    <x v="0"/>
    <x v="0"/>
    <x v="0"/>
    <x v="12"/>
    <x v="3"/>
    <n v="33999.601999999999"/>
    <n v="0"/>
    <n v="33999.601999999999"/>
    <x v="0"/>
    <n v="33999.601999999999"/>
    <n v="3663.2597839999999"/>
    <n v="27301.204618"/>
    <m/>
  </r>
  <r>
    <x v="0"/>
    <x v="0"/>
    <x v="28"/>
    <x v="0"/>
    <x v="1"/>
    <x v="0"/>
    <x v="0"/>
    <x v="0"/>
    <x v="13"/>
    <x v="12"/>
    <n v="0"/>
    <n v="0"/>
    <n v="0"/>
    <x v="0"/>
    <n v="0"/>
    <n v="0"/>
    <n v="0"/>
    <m/>
  </r>
  <r>
    <x v="0"/>
    <x v="0"/>
    <x v="28"/>
    <x v="0"/>
    <x v="1"/>
    <x v="0"/>
    <x v="0"/>
    <x v="0"/>
    <x v="14"/>
    <x v="13"/>
    <n v="62906.446000000004"/>
    <n v="0"/>
    <n v="62906.446000000004"/>
    <x v="0"/>
    <n v="62906.446000000004"/>
    <n v="6914.0029960000002"/>
    <n v="35014.760699999999"/>
    <m/>
  </r>
  <r>
    <x v="0"/>
    <x v="0"/>
    <x v="28"/>
    <x v="0"/>
    <x v="2"/>
    <x v="1"/>
    <x v="0"/>
    <x v="0"/>
    <x v="0"/>
    <x v="0"/>
    <n v="2651.6080000000002"/>
    <n v="-121.034018"/>
    <n v="2530.5739819999999"/>
    <x v="0"/>
    <n v="2530.5739819999999"/>
    <n v="474.64928600000002"/>
    <n v="1956.221319"/>
    <m/>
  </r>
  <r>
    <x v="0"/>
    <x v="0"/>
    <x v="28"/>
    <x v="0"/>
    <x v="2"/>
    <x v="1"/>
    <x v="0"/>
    <x v="0"/>
    <x v="1"/>
    <x v="1"/>
    <n v="1050"/>
    <n v="0"/>
    <n v="1050"/>
    <x v="0"/>
    <n v="1050"/>
    <n v="164.82562799999999"/>
    <n v="1049.9939999999999"/>
    <m/>
  </r>
  <r>
    <x v="0"/>
    <x v="0"/>
    <x v="28"/>
    <x v="0"/>
    <x v="2"/>
    <x v="1"/>
    <x v="0"/>
    <x v="0"/>
    <x v="2"/>
    <x v="2"/>
    <n v="1150.923"/>
    <n v="0"/>
    <n v="1150.923"/>
    <x v="0"/>
    <n v="1150.923"/>
    <n v="49.865454"/>
    <n v="582.65333699999996"/>
    <m/>
  </r>
  <r>
    <x v="0"/>
    <x v="0"/>
    <x v="28"/>
    <x v="0"/>
    <x v="2"/>
    <x v="1"/>
    <x v="0"/>
    <x v="0"/>
    <x v="16"/>
    <x v="15"/>
    <n v="6.077"/>
    <n v="0"/>
    <n v="6.077"/>
    <x v="0"/>
    <n v="6.077"/>
    <n v="0"/>
    <n v="0"/>
    <m/>
  </r>
  <r>
    <x v="0"/>
    <x v="0"/>
    <x v="28"/>
    <x v="0"/>
    <x v="2"/>
    <x v="1"/>
    <x v="0"/>
    <x v="0"/>
    <x v="3"/>
    <x v="3"/>
    <n v="444.608"/>
    <n v="-121.034018"/>
    <n v="323.573982"/>
    <x v="0"/>
    <n v="323.573982"/>
    <n v="259.95820400000002"/>
    <n v="323.573982"/>
    <m/>
  </r>
  <r>
    <x v="0"/>
    <x v="0"/>
    <x v="28"/>
    <x v="0"/>
    <x v="2"/>
    <x v="1"/>
    <x v="0"/>
    <x v="0"/>
    <x v="4"/>
    <x v="4"/>
    <n v="60254.838000000003"/>
    <n v="-6586.0828680000004"/>
    <n v="53668.755131999998"/>
    <x v="0"/>
    <n v="53668.755131999998"/>
    <n v="10868.260467"/>
    <n v="35226.315578000002"/>
    <m/>
  </r>
  <r>
    <x v="0"/>
    <x v="0"/>
    <x v="28"/>
    <x v="0"/>
    <x v="2"/>
    <x v="1"/>
    <x v="0"/>
    <x v="0"/>
    <x v="5"/>
    <x v="5"/>
    <n v="26255.236000000001"/>
    <n v="0"/>
    <n v="26255.236000000001"/>
    <x v="0"/>
    <n v="26255.236000000001"/>
    <n v="3266.4460049999998"/>
    <n v="8243.1660109999993"/>
    <m/>
  </r>
  <r>
    <x v="0"/>
    <x v="0"/>
    <x v="28"/>
    <x v="0"/>
    <x v="2"/>
    <x v="1"/>
    <x v="0"/>
    <x v="0"/>
    <x v="6"/>
    <x v="6"/>
    <n v="26255.236000000001"/>
    <n v="0"/>
    <n v="26255.236000000001"/>
    <x v="0"/>
    <n v="26255.236000000001"/>
    <n v="3266.4460049999998"/>
    <n v="8243.1660109999993"/>
    <m/>
  </r>
  <r>
    <x v="0"/>
    <x v="0"/>
    <x v="28"/>
    <x v="0"/>
    <x v="2"/>
    <x v="1"/>
    <x v="0"/>
    <x v="0"/>
    <x v="7"/>
    <x v="7"/>
    <n v="15223.026"/>
    <n v="0"/>
    <n v="15223.026"/>
    <x v="0"/>
    <n v="15223.026"/>
    <n v="3075.0626659999998"/>
    <n v="4640.5649999999996"/>
    <m/>
  </r>
  <r>
    <x v="0"/>
    <x v="0"/>
    <x v="28"/>
    <x v="0"/>
    <x v="2"/>
    <x v="1"/>
    <x v="0"/>
    <x v="0"/>
    <x v="8"/>
    <x v="8"/>
    <n v="1292.2560000000001"/>
    <n v="0"/>
    <n v="1292.2560000000001"/>
    <x v="0"/>
    <n v="1292.2560000000001"/>
    <n v="0"/>
    <n v="58.448"/>
    <m/>
  </r>
  <r>
    <x v="0"/>
    <x v="0"/>
    <x v="28"/>
    <x v="0"/>
    <x v="2"/>
    <x v="1"/>
    <x v="0"/>
    <x v="0"/>
    <x v="9"/>
    <x v="9"/>
    <n v="1838.047"/>
    <n v="0"/>
    <n v="1838.047"/>
    <x v="0"/>
    <n v="1838.047"/>
    <n v="4.6399999999999997"/>
    <n v="166.95"/>
    <m/>
  </r>
  <r>
    <x v="0"/>
    <x v="0"/>
    <x v="28"/>
    <x v="0"/>
    <x v="2"/>
    <x v="1"/>
    <x v="0"/>
    <x v="0"/>
    <x v="10"/>
    <x v="10"/>
    <n v="1989.279"/>
    <n v="0"/>
    <n v="1989.279"/>
    <x v="0"/>
    <n v="1989.279"/>
    <n v="10.670399"/>
    <n v="155.792"/>
    <m/>
  </r>
  <r>
    <x v="0"/>
    <x v="0"/>
    <x v="28"/>
    <x v="0"/>
    <x v="2"/>
    <x v="1"/>
    <x v="0"/>
    <x v="0"/>
    <x v="11"/>
    <x v="11"/>
    <n v="5912.6279999999997"/>
    <n v="0"/>
    <n v="5912.6279999999997"/>
    <x v="0"/>
    <n v="5912.6279999999997"/>
    <n v="176.07293999999999"/>
    <n v="3221.4110110000001"/>
    <m/>
  </r>
  <r>
    <x v="0"/>
    <x v="0"/>
    <x v="28"/>
    <x v="0"/>
    <x v="2"/>
    <x v="1"/>
    <x v="0"/>
    <x v="0"/>
    <x v="12"/>
    <x v="3"/>
    <n v="33999.601999999999"/>
    <n v="-6586.0828680000004"/>
    <n v="27413.519132000001"/>
    <x v="0"/>
    <n v="27413.519132000001"/>
    <n v="7601.8144620000003"/>
    <n v="26983.149567"/>
    <m/>
  </r>
  <r>
    <x v="0"/>
    <x v="0"/>
    <x v="28"/>
    <x v="0"/>
    <x v="2"/>
    <x v="1"/>
    <x v="0"/>
    <x v="0"/>
    <x v="13"/>
    <x v="12"/>
    <n v="0"/>
    <n v="6707.1168859999998"/>
    <n v="6707.1168859999998"/>
    <x v="0"/>
    <n v="6707.1168859999998"/>
    <n v="0"/>
    <n v="0"/>
    <m/>
  </r>
  <r>
    <x v="0"/>
    <x v="0"/>
    <x v="28"/>
    <x v="0"/>
    <x v="2"/>
    <x v="1"/>
    <x v="0"/>
    <x v="0"/>
    <x v="14"/>
    <x v="13"/>
    <n v="62906.446000000004"/>
    <n v="0"/>
    <n v="62906.446000000004"/>
    <x v="0"/>
    <n v="62906.446000000004"/>
    <n v="11342.909753"/>
    <n v="37182.536896999998"/>
    <m/>
  </r>
  <r>
    <x v="0"/>
    <x v="0"/>
    <x v="28"/>
    <x v="0"/>
    <x v="3"/>
    <x v="0"/>
    <x v="0"/>
    <x v="0"/>
    <x v="0"/>
    <x v="0"/>
    <n v="2651.6080000000002"/>
    <n v="-121.034018"/>
    <n v="2530.5739819999999"/>
    <x v="0"/>
    <n v="2530.5739819999999"/>
    <n v="611.81105500000001"/>
    <n v="2043.9858819999999"/>
    <m/>
  </r>
  <r>
    <x v="0"/>
    <x v="0"/>
    <x v="28"/>
    <x v="0"/>
    <x v="3"/>
    <x v="0"/>
    <x v="0"/>
    <x v="0"/>
    <x v="1"/>
    <x v="1"/>
    <n v="1050"/>
    <n v="0"/>
    <n v="1050"/>
    <x v="0"/>
    <n v="1050"/>
    <n v="247.23844199999999"/>
    <n v="1049.9939999999999"/>
    <m/>
  </r>
  <r>
    <x v="0"/>
    <x v="0"/>
    <x v="28"/>
    <x v="0"/>
    <x v="3"/>
    <x v="0"/>
    <x v="0"/>
    <x v="0"/>
    <x v="2"/>
    <x v="2"/>
    <n v="1150.923"/>
    <n v="0"/>
    <n v="1150.923"/>
    <x v="0"/>
    <n v="1150.923"/>
    <n v="76.559669999999997"/>
    <n v="680.11303399999997"/>
    <m/>
  </r>
  <r>
    <x v="0"/>
    <x v="0"/>
    <x v="28"/>
    <x v="0"/>
    <x v="3"/>
    <x v="0"/>
    <x v="0"/>
    <x v="0"/>
    <x v="16"/>
    <x v="15"/>
    <n v="6.077"/>
    <n v="0"/>
    <n v="6.077"/>
    <x v="0"/>
    <n v="6.077"/>
    <n v="0"/>
    <n v="0"/>
    <m/>
  </r>
  <r>
    <x v="0"/>
    <x v="0"/>
    <x v="28"/>
    <x v="0"/>
    <x v="3"/>
    <x v="0"/>
    <x v="0"/>
    <x v="0"/>
    <x v="3"/>
    <x v="3"/>
    <n v="444.608"/>
    <n v="-121.034018"/>
    <n v="323.573982"/>
    <x v="0"/>
    <n v="323.573982"/>
    <n v="288.01294300000001"/>
    <n v="313.878848"/>
    <m/>
  </r>
  <r>
    <x v="0"/>
    <x v="0"/>
    <x v="28"/>
    <x v="0"/>
    <x v="3"/>
    <x v="0"/>
    <x v="0"/>
    <x v="0"/>
    <x v="4"/>
    <x v="4"/>
    <n v="60254.838000000003"/>
    <n v="-6586.0828680000004"/>
    <n v="53668.755131999998"/>
    <x v="0"/>
    <n v="53668.755131999998"/>
    <n v="14413.321991000001"/>
    <n v="35652.605651999998"/>
    <m/>
  </r>
  <r>
    <x v="0"/>
    <x v="0"/>
    <x v="28"/>
    <x v="0"/>
    <x v="3"/>
    <x v="0"/>
    <x v="0"/>
    <x v="0"/>
    <x v="5"/>
    <x v="5"/>
    <n v="26255.236000000001"/>
    <n v="0"/>
    <n v="26255.236000000001"/>
    <x v="0"/>
    <n v="26255.236000000001"/>
    <n v="3848.9210459999999"/>
    <n v="8677.8853020000006"/>
    <m/>
  </r>
  <r>
    <x v="0"/>
    <x v="0"/>
    <x v="28"/>
    <x v="0"/>
    <x v="3"/>
    <x v="0"/>
    <x v="0"/>
    <x v="0"/>
    <x v="6"/>
    <x v="6"/>
    <n v="26255.236000000001"/>
    <n v="0"/>
    <n v="26255.236000000001"/>
    <x v="0"/>
    <n v="26255.236000000001"/>
    <n v="3848.9210459999999"/>
    <n v="8677.8853020000006"/>
    <m/>
  </r>
  <r>
    <x v="0"/>
    <x v="0"/>
    <x v="28"/>
    <x v="0"/>
    <x v="3"/>
    <x v="0"/>
    <x v="0"/>
    <x v="0"/>
    <x v="7"/>
    <x v="7"/>
    <n v="15223.026"/>
    <n v="0"/>
    <n v="15223.026"/>
    <x v="0"/>
    <n v="15223.026"/>
    <n v="3216.2878660000001"/>
    <n v="4862.7449999999999"/>
    <m/>
  </r>
  <r>
    <x v="0"/>
    <x v="0"/>
    <x v="28"/>
    <x v="0"/>
    <x v="3"/>
    <x v="0"/>
    <x v="0"/>
    <x v="0"/>
    <x v="8"/>
    <x v="8"/>
    <n v="1292.2560000000001"/>
    <n v="0"/>
    <n v="1292.2560000000001"/>
    <x v="0"/>
    <n v="1292.2560000000001"/>
    <n v="8.7151990000000001"/>
    <n v="84.656000000000006"/>
    <m/>
  </r>
  <r>
    <x v="0"/>
    <x v="0"/>
    <x v="28"/>
    <x v="0"/>
    <x v="3"/>
    <x v="0"/>
    <x v="0"/>
    <x v="0"/>
    <x v="9"/>
    <x v="9"/>
    <n v="1838.047"/>
    <n v="0"/>
    <n v="1838.047"/>
    <x v="0"/>
    <n v="1838.047"/>
    <n v="16.059999999999999"/>
    <n v="166.95"/>
    <m/>
  </r>
  <r>
    <x v="0"/>
    <x v="0"/>
    <x v="28"/>
    <x v="0"/>
    <x v="3"/>
    <x v="0"/>
    <x v="0"/>
    <x v="0"/>
    <x v="10"/>
    <x v="10"/>
    <n v="1989.279"/>
    <n v="0"/>
    <n v="1989.279"/>
    <x v="0"/>
    <n v="1989.279"/>
    <n v="32.926399000000004"/>
    <n v="155.792"/>
    <m/>
  </r>
  <r>
    <x v="0"/>
    <x v="0"/>
    <x v="28"/>
    <x v="0"/>
    <x v="3"/>
    <x v="0"/>
    <x v="0"/>
    <x v="0"/>
    <x v="11"/>
    <x v="11"/>
    <n v="5912.6279999999997"/>
    <n v="0"/>
    <n v="5912.6279999999997"/>
    <x v="0"/>
    <n v="5912.6279999999997"/>
    <n v="574.93158200000005"/>
    <n v="3407.7423020000001"/>
    <m/>
  </r>
  <r>
    <x v="0"/>
    <x v="0"/>
    <x v="28"/>
    <x v="0"/>
    <x v="3"/>
    <x v="0"/>
    <x v="0"/>
    <x v="0"/>
    <x v="12"/>
    <x v="3"/>
    <n v="33999.601999999999"/>
    <n v="-6586.0828680000004"/>
    <n v="27413.519132000001"/>
    <x v="0"/>
    <n v="27413.519132000001"/>
    <n v="10564.400944999999"/>
    <n v="26974.72035"/>
    <m/>
  </r>
  <r>
    <x v="0"/>
    <x v="0"/>
    <x v="28"/>
    <x v="0"/>
    <x v="3"/>
    <x v="0"/>
    <x v="0"/>
    <x v="0"/>
    <x v="13"/>
    <x v="12"/>
    <n v="0"/>
    <n v="0"/>
    <n v="0"/>
    <x v="0"/>
    <n v="0"/>
    <n v="0"/>
    <n v="0"/>
    <m/>
  </r>
  <r>
    <x v="0"/>
    <x v="0"/>
    <x v="28"/>
    <x v="0"/>
    <x v="3"/>
    <x v="0"/>
    <x v="0"/>
    <x v="0"/>
    <x v="14"/>
    <x v="13"/>
    <n v="62906.446000000004"/>
    <n v="-6707.1168859999998"/>
    <n v="56199.329114"/>
    <x v="0"/>
    <n v="56199.329114"/>
    <n v="15025.133046000001"/>
    <n v="37696.591533999999"/>
    <m/>
  </r>
  <r>
    <x v="0"/>
    <x v="0"/>
    <x v="28"/>
    <x v="0"/>
    <x v="4"/>
    <x v="0"/>
    <x v="0"/>
    <x v="0"/>
    <x v="0"/>
    <x v="0"/>
    <n v="2651.6080000000002"/>
    <n v="-121.034018"/>
    <n v="2530.5739819999999"/>
    <x v="0"/>
    <n v="2530.5739819999999"/>
    <n v="816.30187100000001"/>
    <n v="2060.543032"/>
    <m/>
  </r>
  <r>
    <x v="0"/>
    <x v="0"/>
    <x v="28"/>
    <x v="0"/>
    <x v="4"/>
    <x v="0"/>
    <x v="0"/>
    <x v="0"/>
    <x v="1"/>
    <x v="1"/>
    <n v="1050"/>
    <n v="0"/>
    <n v="1050"/>
    <x v="0"/>
    <n v="1050"/>
    <n v="336.57395200000002"/>
    <n v="1049.9939999999999"/>
    <m/>
  </r>
  <r>
    <x v="0"/>
    <x v="0"/>
    <x v="28"/>
    <x v="0"/>
    <x v="4"/>
    <x v="0"/>
    <x v="0"/>
    <x v="0"/>
    <x v="2"/>
    <x v="2"/>
    <n v="1150.923"/>
    <n v="0"/>
    <n v="1150.923"/>
    <x v="0"/>
    <n v="1150.923"/>
    <n v="189.75643500000001"/>
    <n v="696.67018399999995"/>
    <m/>
  </r>
  <r>
    <x v="0"/>
    <x v="0"/>
    <x v="28"/>
    <x v="0"/>
    <x v="4"/>
    <x v="0"/>
    <x v="0"/>
    <x v="0"/>
    <x v="16"/>
    <x v="15"/>
    <n v="6.077"/>
    <n v="0"/>
    <n v="6.077"/>
    <x v="0"/>
    <n v="6.077"/>
    <n v="0"/>
    <n v="0"/>
    <m/>
  </r>
  <r>
    <x v="0"/>
    <x v="0"/>
    <x v="28"/>
    <x v="0"/>
    <x v="4"/>
    <x v="0"/>
    <x v="0"/>
    <x v="0"/>
    <x v="3"/>
    <x v="3"/>
    <n v="444.608"/>
    <n v="-121.034018"/>
    <n v="323.573982"/>
    <x v="0"/>
    <n v="323.573982"/>
    <n v="289.97148399999998"/>
    <n v="313.878848"/>
    <m/>
  </r>
  <r>
    <x v="0"/>
    <x v="0"/>
    <x v="28"/>
    <x v="0"/>
    <x v="4"/>
    <x v="0"/>
    <x v="0"/>
    <x v="0"/>
    <x v="4"/>
    <x v="4"/>
    <n v="60254.838000000003"/>
    <n v="-6586.0828680000004"/>
    <n v="53668.755131999998"/>
    <x v="0"/>
    <n v="53668.755131999998"/>
    <n v="15906.671018999999"/>
    <n v="36741.774702000002"/>
    <m/>
  </r>
  <r>
    <x v="0"/>
    <x v="0"/>
    <x v="28"/>
    <x v="0"/>
    <x v="4"/>
    <x v="0"/>
    <x v="0"/>
    <x v="0"/>
    <x v="5"/>
    <x v="5"/>
    <n v="26255.236000000001"/>
    <n v="0"/>
    <n v="26255.236000000001"/>
    <x v="0"/>
    <n v="26255.236000000001"/>
    <n v="5219.0394239999996"/>
    <n v="9767.0543519999992"/>
    <m/>
  </r>
  <r>
    <x v="0"/>
    <x v="0"/>
    <x v="28"/>
    <x v="0"/>
    <x v="4"/>
    <x v="0"/>
    <x v="0"/>
    <x v="0"/>
    <x v="6"/>
    <x v="6"/>
    <n v="26255.236000000001"/>
    <n v="0"/>
    <n v="26255.236000000001"/>
    <x v="0"/>
    <n v="26255.236000000001"/>
    <n v="5219.0394239999996"/>
    <n v="9767.0543519999992"/>
    <m/>
  </r>
  <r>
    <x v="0"/>
    <x v="0"/>
    <x v="28"/>
    <x v="0"/>
    <x v="4"/>
    <x v="0"/>
    <x v="0"/>
    <x v="0"/>
    <x v="7"/>
    <x v="7"/>
    <n v="15223.026"/>
    <n v="0"/>
    <n v="15223.026"/>
    <x v="0"/>
    <n v="15223.026"/>
    <n v="4100.737666"/>
    <n v="5877.6859999999997"/>
    <m/>
  </r>
  <r>
    <x v="0"/>
    <x v="0"/>
    <x v="28"/>
    <x v="0"/>
    <x v="4"/>
    <x v="0"/>
    <x v="0"/>
    <x v="0"/>
    <x v="8"/>
    <x v="8"/>
    <n v="1292.2560000000001"/>
    <n v="0"/>
    <n v="1292.2560000000001"/>
    <x v="0"/>
    <n v="1292.2560000000001"/>
    <n v="17.763199"/>
    <n v="84.656000000000006"/>
    <m/>
  </r>
  <r>
    <x v="0"/>
    <x v="0"/>
    <x v="28"/>
    <x v="0"/>
    <x v="4"/>
    <x v="0"/>
    <x v="0"/>
    <x v="0"/>
    <x v="9"/>
    <x v="9"/>
    <n v="1838.047"/>
    <n v="0"/>
    <n v="1838.047"/>
    <x v="0"/>
    <n v="1838.047"/>
    <n v="38.33"/>
    <n v="166.95"/>
    <m/>
  </r>
  <r>
    <x v="0"/>
    <x v="0"/>
    <x v="28"/>
    <x v="0"/>
    <x v="4"/>
    <x v="0"/>
    <x v="0"/>
    <x v="0"/>
    <x v="10"/>
    <x v="10"/>
    <n v="1989.279"/>
    <n v="0"/>
    <n v="1989.279"/>
    <x v="0"/>
    <n v="1989.279"/>
    <n v="55.182398999999997"/>
    <n v="155.792"/>
    <m/>
  </r>
  <r>
    <x v="0"/>
    <x v="0"/>
    <x v="28"/>
    <x v="0"/>
    <x v="4"/>
    <x v="0"/>
    <x v="0"/>
    <x v="0"/>
    <x v="11"/>
    <x v="11"/>
    <n v="5912.6279999999997"/>
    <n v="0"/>
    <n v="5912.6279999999997"/>
    <x v="0"/>
    <n v="5912.6279999999997"/>
    <n v="1007.02616"/>
    <n v="3481.9703519999998"/>
    <m/>
  </r>
  <r>
    <x v="0"/>
    <x v="0"/>
    <x v="28"/>
    <x v="0"/>
    <x v="4"/>
    <x v="0"/>
    <x v="0"/>
    <x v="0"/>
    <x v="12"/>
    <x v="3"/>
    <n v="33999.601999999999"/>
    <n v="-6586.0828680000004"/>
    <n v="27413.519132000001"/>
    <x v="0"/>
    <n v="27413.519132000001"/>
    <n v="10687.631595000001"/>
    <n v="26974.72035"/>
    <m/>
  </r>
  <r>
    <x v="0"/>
    <x v="0"/>
    <x v="28"/>
    <x v="0"/>
    <x v="4"/>
    <x v="0"/>
    <x v="0"/>
    <x v="0"/>
    <x v="13"/>
    <x v="12"/>
    <n v="0"/>
    <n v="0"/>
    <n v="0"/>
    <x v="0"/>
    <n v="0"/>
    <n v="0"/>
    <n v="0"/>
    <m/>
  </r>
  <r>
    <x v="0"/>
    <x v="0"/>
    <x v="28"/>
    <x v="0"/>
    <x v="4"/>
    <x v="0"/>
    <x v="0"/>
    <x v="0"/>
    <x v="14"/>
    <x v="13"/>
    <n v="62906.446000000004"/>
    <n v="-6707.1168859999998"/>
    <n v="56199.329114"/>
    <x v="0"/>
    <n v="56199.329114"/>
    <n v="16722.972890000001"/>
    <n v="38802.317733999997"/>
    <m/>
  </r>
  <r>
    <x v="0"/>
    <x v="0"/>
    <x v="28"/>
    <x v="0"/>
    <x v="5"/>
    <x v="2"/>
    <x v="0"/>
    <x v="0"/>
    <x v="0"/>
    <x v="0"/>
    <n v="2651.6080000000002"/>
    <n v="-121.034018"/>
    <n v="2530.5739819999999"/>
    <x v="0"/>
    <n v="2530.5739819999999"/>
    <n v="1007.4506710000001"/>
    <n v="2119.5062950000001"/>
    <m/>
  </r>
  <r>
    <x v="0"/>
    <x v="0"/>
    <x v="28"/>
    <x v="0"/>
    <x v="5"/>
    <x v="2"/>
    <x v="0"/>
    <x v="0"/>
    <x v="1"/>
    <x v="1"/>
    <n v="1050"/>
    <n v="0"/>
    <n v="1050"/>
    <x v="0"/>
    <n v="1050"/>
    <n v="420.71744000000001"/>
    <n v="1049.9939999999999"/>
    <m/>
  </r>
  <r>
    <x v="0"/>
    <x v="0"/>
    <x v="28"/>
    <x v="0"/>
    <x v="5"/>
    <x v="2"/>
    <x v="0"/>
    <x v="0"/>
    <x v="2"/>
    <x v="2"/>
    <n v="1150.923"/>
    <n v="0"/>
    <n v="1150.923"/>
    <x v="0"/>
    <n v="1150.923"/>
    <n v="287.05871100000002"/>
    <n v="755.63344700000005"/>
    <m/>
  </r>
  <r>
    <x v="0"/>
    <x v="0"/>
    <x v="28"/>
    <x v="0"/>
    <x v="5"/>
    <x v="2"/>
    <x v="0"/>
    <x v="0"/>
    <x v="16"/>
    <x v="15"/>
    <n v="6.077"/>
    <n v="0"/>
    <n v="6.077"/>
    <x v="0"/>
    <n v="6.077"/>
    <n v="0"/>
    <n v="0"/>
    <m/>
  </r>
  <r>
    <x v="0"/>
    <x v="0"/>
    <x v="28"/>
    <x v="0"/>
    <x v="5"/>
    <x v="2"/>
    <x v="0"/>
    <x v="0"/>
    <x v="3"/>
    <x v="3"/>
    <n v="444.608"/>
    <n v="-121.034018"/>
    <n v="323.573982"/>
    <x v="0"/>
    <n v="323.573982"/>
    <n v="299.67451999999997"/>
    <n v="313.878848"/>
    <m/>
  </r>
  <r>
    <x v="0"/>
    <x v="0"/>
    <x v="28"/>
    <x v="0"/>
    <x v="5"/>
    <x v="2"/>
    <x v="0"/>
    <x v="0"/>
    <x v="4"/>
    <x v="4"/>
    <n v="60254.838000000003"/>
    <n v="-6586.0828680000004"/>
    <n v="53668.755131999998"/>
    <x v="0"/>
    <n v="53668.755131999998"/>
    <n v="18590.022184000001"/>
    <n v="43025.540398999998"/>
    <m/>
  </r>
  <r>
    <x v="0"/>
    <x v="0"/>
    <x v="28"/>
    <x v="0"/>
    <x v="5"/>
    <x v="2"/>
    <x v="0"/>
    <x v="0"/>
    <x v="5"/>
    <x v="5"/>
    <n v="26255.236000000001"/>
    <n v="112.142917"/>
    <n v="26367.378916999998"/>
    <x v="0"/>
    <n v="26367.378916999998"/>
    <n v="5967.6590329999999"/>
    <n v="16050.893445"/>
    <m/>
  </r>
  <r>
    <x v="0"/>
    <x v="0"/>
    <x v="28"/>
    <x v="0"/>
    <x v="5"/>
    <x v="2"/>
    <x v="0"/>
    <x v="0"/>
    <x v="6"/>
    <x v="6"/>
    <n v="26255.236000000001"/>
    <n v="112.142917"/>
    <n v="26367.378916999998"/>
    <x v="0"/>
    <n v="26367.378916999998"/>
    <n v="5967.6590329999999"/>
    <n v="16050.893445"/>
    <m/>
  </r>
  <r>
    <x v="0"/>
    <x v="0"/>
    <x v="28"/>
    <x v="0"/>
    <x v="5"/>
    <x v="2"/>
    <x v="0"/>
    <x v="0"/>
    <x v="7"/>
    <x v="7"/>
    <n v="15223.026"/>
    <n v="112.142917"/>
    <n v="15335.168917000001"/>
    <x v="0"/>
    <n v="15335.168917000001"/>
    <n v="4333.1778139999997"/>
    <n v="10434.777727000001"/>
    <m/>
  </r>
  <r>
    <x v="0"/>
    <x v="0"/>
    <x v="28"/>
    <x v="0"/>
    <x v="5"/>
    <x v="2"/>
    <x v="0"/>
    <x v="0"/>
    <x v="8"/>
    <x v="8"/>
    <n v="1292.2560000000001"/>
    <n v="0"/>
    <n v="1292.2560000000001"/>
    <x v="0"/>
    <n v="1292.2560000000001"/>
    <n v="32.926399000000004"/>
    <n v="84.656000000000006"/>
    <m/>
  </r>
  <r>
    <x v="0"/>
    <x v="0"/>
    <x v="28"/>
    <x v="0"/>
    <x v="5"/>
    <x v="2"/>
    <x v="0"/>
    <x v="0"/>
    <x v="9"/>
    <x v="9"/>
    <n v="1838.047"/>
    <n v="0"/>
    <n v="1838.047"/>
    <x v="0"/>
    <n v="1838.047"/>
    <n v="59.48"/>
    <n v="1247.341705"/>
    <m/>
  </r>
  <r>
    <x v="0"/>
    <x v="0"/>
    <x v="28"/>
    <x v="0"/>
    <x v="5"/>
    <x v="2"/>
    <x v="0"/>
    <x v="0"/>
    <x v="10"/>
    <x v="10"/>
    <n v="1989.279"/>
    <n v="0"/>
    <n v="1989.279"/>
    <x v="0"/>
    <n v="1989.279"/>
    <n v="77.438399000000004"/>
    <n v="155.792"/>
    <m/>
  </r>
  <r>
    <x v="0"/>
    <x v="0"/>
    <x v="28"/>
    <x v="0"/>
    <x v="5"/>
    <x v="2"/>
    <x v="0"/>
    <x v="0"/>
    <x v="11"/>
    <x v="11"/>
    <n v="5912.6279999999997"/>
    <n v="0"/>
    <n v="5912.6279999999997"/>
    <x v="0"/>
    <n v="5912.6279999999997"/>
    <n v="1464.6364209999999"/>
    <n v="4128.3260129999999"/>
    <m/>
  </r>
  <r>
    <x v="0"/>
    <x v="0"/>
    <x v="28"/>
    <x v="0"/>
    <x v="5"/>
    <x v="2"/>
    <x v="0"/>
    <x v="0"/>
    <x v="12"/>
    <x v="3"/>
    <n v="33999.601999999999"/>
    <n v="-6698.2257849999996"/>
    <n v="27301.376215"/>
    <x v="0"/>
    <n v="27301.376215"/>
    <n v="12622.363151"/>
    <n v="26974.646954"/>
    <m/>
  </r>
  <r>
    <x v="0"/>
    <x v="0"/>
    <x v="28"/>
    <x v="0"/>
    <x v="5"/>
    <x v="2"/>
    <x v="0"/>
    <x v="0"/>
    <x v="13"/>
    <x v="12"/>
    <n v="0"/>
    <n v="0"/>
    <n v="0"/>
    <x v="0"/>
    <n v="0"/>
    <n v="0"/>
    <n v="0"/>
    <m/>
  </r>
  <r>
    <x v="0"/>
    <x v="0"/>
    <x v="28"/>
    <x v="0"/>
    <x v="5"/>
    <x v="2"/>
    <x v="0"/>
    <x v="0"/>
    <x v="14"/>
    <x v="13"/>
    <n v="62906.446000000004"/>
    <n v="-6707.1168859999998"/>
    <n v="56199.329114"/>
    <x v="0"/>
    <n v="56199.329114"/>
    <n v="19597.472855"/>
    <n v="45145.046693999997"/>
    <m/>
  </r>
  <r>
    <x v="0"/>
    <x v="0"/>
    <x v="28"/>
    <x v="0"/>
    <x v="6"/>
    <x v="0"/>
    <x v="0"/>
    <x v="0"/>
    <x v="0"/>
    <x v="0"/>
    <n v="2651.6080000000002"/>
    <n v="-121.034018"/>
    <n v="2530.5739819999999"/>
    <x v="0"/>
    <n v="2530.5739819999999"/>
    <n v="1151.674483"/>
    <n v="2133.3378809999999"/>
    <m/>
  </r>
  <r>
    <x v="0"/>
    <x v="0"/>
    <x v="28"/>
    <x v="0"/>
    <x v="6"/>
    <x v="0"/>
    <x v="0"/>
    <x v="0"/>
    <x v="1"/>
    <x v="1"/>
    <n v="1050"/>
    <n v="0"/>
    <n v="1050"/>
    <x v="0"/>
    <n v="1050"/>
    <n v="504.860928"/>
    <n v="1009.721856"/>
    <m/>
  </r>
  <r>
    <x v="0"/>
    <x v="0"/>
    <x v="28"/>
    <x v="0"/>
    <x v="6"/>
    <x v="0"/>
    <x v="0"/>
    <x v="0"/>
    <x v="2"/>
    <x v="2"/>
    <n v="1150.923"/>
    <n v="0"/>
    <n v="1150.923"/>
    <x v="0"/>
    <n v="1150.923"/>
    <n v="343.97033499999998"/>
    <n v="809.73717699999997"/>
    <m/>
  </r>
  <r>
    <x v="0"/>
    <x v="0"/>
    <x v="28"/>
    <x v="0"/>
    <x v="6"/>
    <x v="0"/>
    <x v="0"/>
    <x v="0"/>
    <x v="16"/>
    <x v="15"/>
    <n v="6.077"/>
    <n v="0"/>
    <n v="6.077"/>
    <x v="0"/>
    <n v="6.077"/>
    <n v="0"/>
    <n v="0"/>
    <m/>
  </r>
  <r>
    <x v="0"/>
    <x v="0"/>
    <x v="28"/>
    <x v="0"/>
    <x v="6"/>
    <x v="0"/>
    <x v="0"/>
    <x v="0"/>
    <x v="3"/>
    <x v="3"/>
    <n v="444.608"/>
    <n v="-121.034018"/>
    <n v="323.573982"/>
    <x v="0"/>
    <n v="323.573982"/>
    <n v="302.84321999999997"/>
    <n v="313.878848"/>
    <m/>
  </r>
  <r>
    <x v="0"/>
    <x v="0"/>
    <x v="28"/>
    <x v="0"/>
    <x v="6"/>
    <x v="0"/>
    <x v="0"/>
    <x v="0"/>
    <x v="4"/>
    <x v="4"/>
    <n v="60254.838000000003"/>
    <n v="-6586.0828680000004"/>
    <n v="53668.755131999998"/>
    <x v="0"/>
    <n v="53668.755131999998"/>
    <n v="19363.475858999998"/>
    <n v="44057.972672000004"/>
    <m/>
  </r>
  <r>
    <x v="0"/>
    <x v="0"/>
    <x v="28"/>
    <x v="0"/>
    <x v="6"/>
    <x v="0"/>
    <x v="0"/>
    <x v="0"/>
    <x v="5"/>
    <x v="5"/>
    <n v="26255.236000000001"/>
    <n v="112.142917"/>
    <n v="26367.378916999998"/>
    <x v="0"/>
    <n v="26367.378916999998"/>
    <n v="6731.3502879999996"/>
    <n v="17094.865654000001"/>
    <m/>
  </r>
  <r>
    <x v="0"/>
    <x v="0"/>
    <x v="28"/>
    <x v="0"/>
    <x v="6"/>
    <x v="0"/>
    <x v="0"/>
    <x v="0"/>
    <x v="6"/>
    <x v="6"/>
    <n v="26255.236000000001"/>
    <n v="112.142917"/>
    <n v="26367.378916999998"/>
    <x v="0"/>
    <n v="26367.378916999998"/>
    <n v="6731.3502879999996"/>
    <n v="17094.865654000001"/>
    <m/>
  </r>
  <r>
    <x v="0"/>
    <x v="0"/>
    <x v="28"/>
    <x v="0"/>
    <x v="6"/>
    <x v="0"/>
    <x v="0"/>
    <x v="0"/>
    <x v="7"/>
    <x v="7"/>
    <n v="15223.026"/>
    <n v="112.142917"/>
    <n v="15335.168917000001"/>
    <x v="0"/>
    <n v="15335.168917000001"/>
    <n v="4594.3560799999996"/>
    <n v="11408.591199"/>
    <m/>
  </r>
  <r>
    <x v="0"/>
    <x v="0"/>
    <x v="28"/>
    <x v="0"/>
    <x v="6"/>
    <x v="0"/>
    <x v="0"/>
    <x v="0"/>
    <x v="8"/>
    <x v="8"/>
    <n v="1292.2560000000001"/>
    <n v="0"/>
    <n v="1292.2560000000001"/>
    <x v="0"/>
    <n v="1292.2560000000001"/>
    <n v="46.342399"/>
    <n v="84.656000000000006"/>
    <m/>
  </r>
  <r>
    <x v="0"/>
    <x v="0"/>
    <x v="28"/>
    <x v="0"/>
    <x v="6"/>
    <x v="0"/>
    <x v="0"/>
    <x v="0"/>
    <x v="9"/>
    <x v="9"/>
    <n v="1838.047"/>
    <n v="0"/>
    <n v="1838.047"/>
    <x v="0"/>
    <n v="1838.047"/>
    <n v="80.63"/>
    <n v="1247.341705"/>
    <m/>
  </r>
  <r>
    <x v="0"/>
    <x v="0"/>
    <x v="28"/>
    <x v="0"/>
    <x v="6"/>
    <x v="0"/>
    <x v="0"/>
    <x v="0"/>
    <x v="10"/>
    <x v="10"/>
    <n v="1989.279"/>
    <n v="0"/>
    <n v="1989.279"/>
    <x v="0"/>
    <n v="1989.279"/>
    <n v="99.694399000000004"/>
    <n v="155.792"/>
    <m/>
  </r>
  <r>
    <x v="0"/>
    <x v="0"/>
    <x v="28"/>
    <x v="0"/>
    <x v="6"/>
    <x v="0"/>
    <x v="0"/>
    <x v="0"/>
    <x v="11"/>
    <x v="11"/>
    <n v="5912.6279999999997"/>
    <n v="0"/>
    <n v="5912.6279999999997"/>
    <x v="0"/>
    <n v="5912.6279999999997"/>
    <n v="1910.3274100000001"/>
    <n v="4198.4847499999996"/>
    <m/>
  </r>
  <r>
    <x v="0"/>
    <x v="0"/>
    <x v="28"/>
    <x v="0"/>
    <x v="6"/>
    <x v="0"/>
    <x v="0"/>
    <x v="0"/>
    <x v="12"/>
    <x v="3"/>
    <n v="33999.601999999999"/>
    <n v="-6698.2257849999996"/>
    <n v="27301.376215"/>
    <x v="0"/>
    <n v="27301.376215"/>
    <n v="12632.125571"/>
    <n v="26963.107017999999"/>
    <m/>
  </r>
  <r>
    <x v="0"/>
    <x v="0"/>
    <x v="28"/>
    <x v="0"/>
    <x v="6"/>
    <x v="0"/>
    <x v="0"/>
    <x v="0"/>
    <x v="13"/>
    <x v="12"/>
    <n v="0"/>
    <n v="0"/>
    <n v="0"/>
    <x v="0"/>
    <n v="0"/>
    <n v="0"/>
    <n v="0"/>
    <m/>
  </r>
  <r>
    <x v="0"/>
    <x v="0"/>
    <x v="28"/>
    <x v="0"/>
    <x v="6"/>
    <x v="0"/>
    <x v="0"/>
    <x v="0"/>
    <x v="14"/>
    <x v="13"/>
    <n v="62906.446000000004"/>
    <n v="-6707.1168859999998"/>
    <n v="56199.329114"/>
    <x v="0"/>
    <n v="56199.329114"/>
    <n v="20515.150342000001"/>
    <n v="46191.310553000003"/>
    <m/>
  </r>
  <r>
    <x v="0"/>
    <x v="0"/>
    <x v="28"/>
    <x v="0"/>
    <x v="7"/>
    <x v="0"/>
    <x v="0"/>
    <x v="0"/>
    <x v="0"/>
    <x v="0"/>
    <n v="2651.6080000000002"/>
    <n v="-121.034018"/>
    <n v="2530.5739819999999"/>
    <x v="0"/>
    <n v="2530.5739819999999"/>
    <n v="1315.9099699999999"/>
    <n v="2164.2668090000002"/>
    <m/>
  </r>
  <r>
    <x v="0"/>
    <x v="0"/>
    <x v="28"/>
    <x v="0"/>
    <x v="7"/>
    <x v="0"/>
    <x v="0"/>
    <x v="0"/>
    <x v="1"/>
    <x v="1"/>
    <n v="1050"/>
    <n v="-40"/>
    <n v="1010"/>
    <x v="0"/>
    <n v="1010"/>
    <n v="589.00441599999999"/>
    <n v="1009.721856"/>
    <m/>
  </r>
  <r>
    <x v="0"/>
    <x v="0"/>
    <x v="28"/>
    <x v="0"/>
    <x v="7"/>
    <x v="0"/>
    <x v="0"/>
    <x v="0"/>
    <x v="2"/>
    <x v="2"/>
    <n v="1150.923"/>
    <n v="40"/>
    <n v="1190.923"/>
    <x v="0"/>
    <n v="1190.923"/>
    <n v="421.89343400000001"/>
    <n v="841.55006100000003"/>
    <m/>
  </r>
  <r>
    <x v="0"/>
    <x v="0"/>
    <x v="28"/>
    <x v="0"/>
    <x v="7"/>
    <x v="0"/>
    <x v="0"/>
    <x v="0"/>
    <x v="16"/>
    <x v="15"/>
    <n v="6.077"/>
    <n v="0"/>
    <n v="6.077"/>
    <x v="0"/>
    <n v="6.077"/>
    <n v="0"/>
    <n v="0"/>
    <m/>
  </r>
  <r>
    <x v="0"/>
    <x v="0"/>
    <x v="28"/>
    <x v="0"/>
    <x v="7"/>
    <x v="0"/>
    <x v="0"/>
    <x v="0"/>
    <x v="3"/>
    <x v="3"/>
    <n v="444.608"/>
    <n v="-121.034018"/>
    <n v="323.573982"/>
    <x v="0"/>
    <n v="323.573982"/>
    <n v="305.01211999999998"/>
    <n v="312.99489199999999"/>
    <m/>
  </r>
  <r>
    <x v="0"/>
    <x v="0"/>
    <x v="28"/>
    <x v="0"/>
    <x v="7"/>
    <x v="0"/>
    <x v="0"/>
    <x v="0"/>
    <x v="4"/>
    <x v="4"/>
    <n v="60254.838000000003"/>
    <n v="-6586.0828680000004"/>
    <n v="53668.755131999998"/>
    <x v="0"/>
    <n v="53668.755131999998"/>
    <n v="26829.809214000001"/>
    <n v="45356.653953000001"/>
    <m/>
  </r>
  <r>
    <x v="0"/>
    <x v="0"/>
    <x v="28"/>
    <x v="0"/>
    <x v="7"/>
    <x v="0"/>
    <x v="0"/>
    <x v="0"/>
    <x v="5"/>
    <x v="5"/>
    <n v="26255.236000000001"/>
    <n v="112.142917"/>
    <n v="26367.378916999998"/>
    <x v="0"/>
    <n v="26367.378916999998"/>
    <n v="10086.67239"/>
    <n v="18424.484262000002"/>
    <m/>
  </r>
  <r>
    <x v="0"/>
    <x v="0"/>
    <x v="28"/>
    <x v="0"/>
    <x v="7"/>
    <x v="0"/>
    <x v="0"/>
    <x v="0"/>
    <x v="6"/>
    <x v="6"/>
    <n v="26255.236000000001"/>
    <n v="112.142917"/>
    <n v="26367.378916999998"/>
    <x v="0"/>
    <n v="26367.378916999998"/>
    <n v="10086.67239"/>
    <n v="18424.484262000002"/>
    <m/>
  </r>
  <r>
    <x v="0"/>
    <x v="0"/>
    <x v="28"/>
    <x v="0"/>
    <x v="7"/>
    <x v="0"/>
    <x v="0"/>
    <x v="0"/>
    <x v="7"/>
    <x v="7"/>
    <n v="15223.026"/>
    <n v="112.142917"/>
    <n v="15335.168917000001"/>
    <x v="0"/>
    <n v="15335.168917000001"/>
    <n v="6955.6516170000004"/>
    <n v="12208.091812000001"/>
    <m/>
  </r>
  <r>
    <x v="0"/>
    <x v="0"/>
    <x v="28"/>
    <x v="0"/>
    <x v="7"/>
    <x v="0"/>
    <x v="0"/>
    <x v="0"/>
    <x v="8"/>
    <x v="8"/>
    <n v="1292.2560000000001"/>
    <n v="0"/>
    <n v="1292.2560000000001"/>
    <x v="0"/>
    <n v="1292.2560000000001"/>
    <n v="59.758398999999997"/>
    <n v="188.76"/>
    <m/>
  </r>
  <r>
    <x v="0"/>
    <x v="0"/>
    <x v="28"/>
    <x v="0"/>
    <x v="7"/>
    <x v="0"/>
    <x v="0"/>
    <x v="0"/>
    <x v="9"/>
    <x v="9"/>
    <n v="1838.047"/>
    <n v="0"/>
    <n v="1838.047"/>
    <x v="0"/>
    <n v="1838.047"/>
    <n v="425.27823999999998"/>
    <n v="1326.7907049999999"/>
    <m/>
  </r>
  <r>
    <x v="0"/>
    <x v="0"/>
    <x v="28"/>
    <x v="0"/>
    <x v="7"/>
    <x v="0"/>
    <x v="0"/>
    <x v="0"/>
    <x v="10"/>
    <x v="10"/>
    <n v="1989.279"/>
    <n v="0"/>
    <n v="1989.279"/>
    <x v="0"/>
    <n v="1989.279"/>
    <n v="121.950399"/>
    <n v="172.9"/>
    <m/>
  </r>
  <r>
    <x v="0"/>
    <x v="0"/>
    <x v="28"/>
    <x v="0"/>
    <x v="7"/>
    <x v="0"/>
    <x v="0"/>
    <x v="0"/>
    <x v="11"/>
    <x v="11"/>
    <n v="5912.6279999999997"/>
    <n v="0"/>
    <n v="5912.6279999999997"/>
    <x v="0"/>
    <n v="5912.6279999999997"/>
    <n v="2524.033735"/>
    <n v="4527.9417450000001"/>
    <m/>
  </r>
  <r>
    <x v="0"/>
    <x v="0"/>
    <x v="28"/>
    <x v="0"/>
    <x v="7"/>
    <x v="0"/>
    <x v="0"/>
    <x v="0"/>
    <x v="12"/>
    <x v="3"/>
    <n v="33999.601999999999"/>
    <n v="-6698.2257849999996"/>
    <n v="27301.376215"/>
    <x v="0"/>
    <n v="27301.376215"/>
    <n v="16743.136824000001"/>
    <n v="26932.169690999999"/>
    <m/>
  </r>
  <r>
    <x v="0"/>
    <x v="0"/>
    <x v="28"/>
    <x v="0"/>
    <x v="7"/>
    <x v="0"/>
    <x v="0"/>
    <x v="0"/>
    <x v="13"/>
    <x v="12"/>
    <n v="0"/>
    <n v="0"/>
    <n v="0"/>
    <x v="0"/>
    <n v="0"/>
    <n v="0"/>
    <n v="0"/>
    <m/>
  </r>
  <r>
    <x v="0"/>
    <x v="0"/>
    <x v="28"/>
    <x v="0"/>
    <x v="7"/>
    <x v="0"/>
    <x v="0"/>
    <x v="0"/>
    <x v="14"/>
    <x v="13"/>
    <n v="62906.446000000004"/>
    <n v="-6707.1168859999998"/>
    <n v="56199.329114"/>
    <x v="0"/>
    <n v="56199.329114"/>
    <n v="28145.719184000001"/>
    <n v="47520.920762000002"/>
    <m/>
  </r>
  <r>
    <x v="0"/>
    <x v="0"/>
    <x v="29"/>
    <x v="0"/>
    <x v="0"/>
    <x v="0"/>
    <x v="0"/>
    <x v="0"/>
    <x v="0"/>
    <x v="0"/>
    <n v="3224.1570000000002"/>
    <n v="0"/>
    <n v="3224.1570000000002"/>
    <x v="0"/>
    <n v="3224.1570000000002"/>
    <n v="1.46566"/>
    <n v="365.88502"/>
    <m/>
  </r>
  <r>
    <x v="0"/>
    <x v="0"/>
    <x v="29"/>
    <x v="0"/>
    <x v="0"/>
    <x v="0"/>
    <x v="0"/>
    <x v="0"/>
    <x v="1"/>
    <x v="1"/>
    <n v="679"/>
    <n v="0"/>
    <n v="679"/>
    <x v="0"/>
    <n v="679"/>
    <n v="0"/>
    <n v="0"/>
    <m/>
  </r>
  <r>
    <x v="0"/>
    <x v="0"/>
    <x v="29"/>
    <x v="0"/>
    <x v="0"/>
    <x v="0"/>
    <x v="0"/>
    <x v="0"/>
    <x v="2"/>
    <x v="2"/>
    <n v="1485"/>
    <n v="0"/>
    <n v="1485"/>
    <x v="0"/>
    <n v="1485"/>
    <n v="1.46566"/>
    <n v="5.5954709999999999"/>
    <m/>
  </r>
  <r>
    <x v="0"/>
    <x v="0"/>
    <x v="29"/>
    <x v="0"/>
    <x v="0"/>
    <x v="0"/>
    <x v="0"/>
    <x v="0"/>
    <x v="3"/>
    <x v="3"/>
    <n v="1060.1569999999999"/>
    <n v="0"/>
    <n v="1060.1569999999999"/>
    <x v="0"/>
    <n v="1060.1569999999999"/>
    <n v="0"/>
    <n v="360.28954900000002"/>
    <m/>
  </r>
  <r>
    <x v="0"/>
    <x v="0"/>
    <x v="29"/>
    <x v="0"/>
    <x v="0"/>
    <x v="0"/>
    <x v="0"/>
    <x v="0"/>
    <x v="4"/>
    <x v="4"/>
    <n v="26676.312999999998"/>
    <n v="0"/>
    <n v="26676.312999999998"/>
    <x v="0"/>
    <n v="26676.312999999998"/>
    <n v="54.365620999999997"/>
    <n v="10583.975241"/>
    <m/>
  </r>
  <r>
    <x v="0"/>
    <x v="0"/>
    <x v="29"/>
    <x v="0"/>
    <x v="0"/>
    <x v="0"/>
    <x v="0"/>
    <x v="0"/>
    <x v="5"/>
    <x v="5"/>
    <n v="10711.313"/>
    <n v="0"/>
    <n v="10711.313"/>
    <x v="0"/>
    <n v="10711.313"/>
    <n v="54.365620999999997"/>
    <n v="604.03"/>
    <m/>
  </r>
  <r>
    <x v="0"/>
    <x v="0"/>
    <x v="29"/>
    <x v="0"/>
    <x v="0"/>
    <x v="0"/>
    <x v="0"/>
    <x v="0"/>
    <x v="6"/>
    <x v="6"/>
    <n v="10711.313"/>
    <n v="0"/>
    <n v="10711.313"/>
    <x v="0"/>
    <n v="10711.313"/>
    <n v="54.365620999999997"/>
    <n v="604.03"/>
    <m/>
  </r>
  <r>
    <x v="0"/>
    <x v="0"/>
    <x v="29"/>
    <x v="0"/>
    <x v="0"/>
    <x v="0"/>
    <x v="0"/>
    <x v="0"/>
    <x v="7"/>
    <x v="7"/>
    <n v="7332.0140000000001"/>
    <n v="0"/>
    <n v="7332.0140000000001"/>
    <x v="0"/>
    <n v="7332.0140000000001"/>
    <n v="54.365620999999997"/>
    <n v="365.04"/>
    <m/>
  </r>
  <r>
    <x v="0"/>
    <x v="0"/>
    <x v="29"/>
    <x v="0"/>
    <x v="0"/>
    <x v="0"/>
    <x v="0"/>
    <x v="0"/>
    <x v="8"/>
    <x v="8"/>
    <n v="182.97200000000001"/>
    <n v="0"/>
    <n v="182.97200000000001"/>
    <x v="0"/>
    <n v="182.97200000000001"/>
    <n v="0"/>
    <n v="0"/>
    <m/>
  </r>
  <r>
    <x v="0"/>
    <x v="0"/>
    <x v="29"/>
    <x v="0"/>
    <x v="0"/>
    <x v="0"/>
    <x v="0"/>
    <x v="0"/>
    <x v="9"/>
    <x v="9"/>
    <n v="892.1"/>
    <n v="0"/>
    <n v="892.1"/>
    <x v="0"/>
    <n v="892.1"/>
    <n v="0"/>
    <n v="0"/>
    <m/>
  </r>
  <r>
    <x v="0"/>
    <x v="0"/>
    <x v="29"/>
    <x v="0"/>
    <x v="0"/>
    <x v="0"/>
    <x v="0"/>
    <x v="0"/>
    <x v="10"/>
    <x v="10"/>
    <n v="506.11200000000002"/>
    <n v="0"/>
    <n v="506.11200000000002"/>
    <x v="0"/>
    <n v="506.11200000000002"/>
    <n v="0"/>
    <n v="68.2"/>
    <m/>
  </r>
  <r>
    <x v="0"/>
    <x v="0"/>
    <x v="29"/>
    <x v="0"/>
    <x v="0"/>
    <x v="0"/>
    <x v="0"/>
    <x v="0"/>
    <x v="11"/>
    <x v="11"/>
    <n v="1798.115"/>
    <n v="0"/>
    <n v="1798.115"/>
    <x v="0"/>
    <n v="1798.115"/>
    <n v="0"/>
    <n v="170.79"/>
    <m/>
  </r>
  <r>
    <x v="0"/>
    <x v="0"/>
    <x v="29"/>
    <x v="0"/>
    <x v="0"/>
    <x v="0"/>
    <x v="0"/>
    <x v="0"/>
    <x v="12"/>
    <x v="3"/>
    <n v="15965"/>
    <n v="0"/>
    <n v="15965"/>
    <x v="0"/>
    <n v="15965"/>
    <n v="0"/>
    <n v="9979.9452409999994"/>
    <m/>
  </r>
  <r>
    <x v="0"/>
    <x v="0"/>
    <x v="29"/>
    <x v="0"/>
    <x v="0"/>
    <x v="0"/>
    <x v="0"/>
    <x v="0"/>
    <x v="13"/>
    <x v="12"/>
    <n v="0"/>
    <n v="0"/>
    <n v="0"/>
    <x v="0"/>
    <n v="0"/>
    <n v="0"/>
    <n v="0"/>
    <m/>
  </r>
  <r>
    <x v="0"/>
    <x v="0"/>
    <x v="29"/>
    <x v="0"/>
    <x v="0"/>
    <x v="0"/>
    <x v="0"/>
    <x v="0"/>
    <x v="14"/>
    <x v="13"/>
    <n v="29900.47"/>
    <n v="0"/>
    <n v="29900.47"/>
    <x v="0"/>
    <n v="29900.47"/>
    <n v="55.831280999999997"/>
    <n v="10949.860261"/>
    <m/>
  </r>
  <r>
    <x v="0"/>
    <x v="0"/>
    <x v="29"/>
    <x v="0"/>
    <x v="1"/>
    <x v="0"/>
    <x v="0"/>
    <x v="0"/>
    <x v="0"/>
    <x v="0"/>
    <n v="3224.1570000000002"/>
    <n v="0"/>
    <n v="3224.1570000000002"/>
    <x v="0"/>
    <n v="3224.1570000000002"/>
    <n v="185.89577600000001"/>
    <n v="427.86687000000001"/>
    <m/>
  </r>
  <r>
    <x v="0"/>
    <x v="0"/>
    <x v="29"/>
    <x v="0"/>
    <x v="1"/>
    <x v="0"/>
    <x v="0"/>
    <x v="0"/>
    <x v="1"/>
    <x v="1"/>
    <n v="679"/>
    <n v="0"/>
    <n v="679"/>
    <x v="0"/>
    <n v="679"/>
    <n v="52.444000000000003"/>
    <n v="52.444000000000003"/>
    <m/>
  </r>
  <r>
    <x v="0"/>
    <x v="0"/>
    <x v="29"/>
    <x v="0"/>
    <x v="1"/>
    <x v="0"/>
    <x v="0"/>
    <x v="0"/>
    <x v="2"/>
    <x v="2"/>
    <n v="1485"/>
    <n v="0"/>
    <n v="1485"/>
    <x v="0"/>
    <n v="1485"/>
    <n v="11.00351"/>
    <n v="15.133321"/>
    <m/>
  </r>
  <r>
    <x v="0"/>
    <x v="0"/>
    <x v="29"/>
    <x v="0"/>
    <x v="1"/>
    <x v="0"/>
    <x v="0"/>
    <x v="0"/>
    <x v="3"/>
    <x v="3"/>
    <n v="1060.1569999999999"/>
    <n v="0"/>
    <n v="1060.1569999999999"/>
    <x v="0"/>
    <n v="1060.1569999999999"/>
    <n v="122.448266"/>
    <n v="360.28954900000002"/>
    <m/>
  </r>
  <r>
    <x v="0"/>
    <x v="0"/>
    <x v="29"/>
    <x v="0"/>
    <x v="1"/>
    <x v="0"/>
    <x v="0"/>
    <x v="0"/>
    <x v="4"/>
    <x v="4"/>
    <n v="26676.312999999998"/>
    <n v="0"/>
    <n v="26676.312999999998"/>
    <x v="0"/>
    <n v="26676.312999999998"/>
    <n v="2788.7685339999998"/>
    <n v="13084.726326"/>
    <m/>
  </r>
  <r>
    <x v="0"/>
    <x v="0"/>
    <x v="29"/>
    <x v="0"/>
    <x v="1"/>
    <x v="0"/>
    <x v="0"/>
    <x v="0"/>
    <x v="5"/>
    <x v="5"/>
    <n v="10711.313"/>
    <n v="0"/>
    <n v="10711.313"/>
    <x v="0"/>
    <n v="10711.313"/>
    <n v="1099.7406209999999"/>
    <n v="3115.6390000000001"/>
    <m/>
  </r>
  <r>
    <x v="0"/>
    <x v="0"/>
    <x v="29"/>
    <x v="0"/>
    <x v="1"/>
    <x v="0"/>
    <x v="0"/>
    <x v="0"/>
    <x v="6"/>
    <x v="6"/>
    <n v="10711.313"/>
    <n v="0"/>
    <n v="10711.313"/>
    <x v="0"/>
    <n v="10711.313"/>
    <n v="1099.7406209999999"/>
    <n v="3115.6390000000001"/>
    <m/>
  </r>
  <r>
    <x v="0"/>
    <x v="0"/>
    <x v="29"/>
    <x v="0"/>
    <x v="1"/>
    <x v="0"/>
    <x v="0"/>
    <x v="0"/>
    <x v="7"/>
    <x v="7"/>
    <n v="7332.0140000000001"/>
    <n v="0"/>
    <n v="7332.0140000000001"/>
    <x v="0"/>
    <n v="7332.0140000000001"/>
    <n v="1099.7406209999999"/>
    <n v="1726.424"/>
    <m/>
  </r>
  <r>
    <x v="0"/>
    <x v="0"/>
    <x v="29"/>
    <x v="0"/>
    <x v="1"/>
    <x v="0"/>
    <x v="0"/>
    <x v="0"/>
    <x v="8"/>
    <x v="8"/>
    <n v="182.97200000000001"/>
    <n v="0"/>
    <n v="182.97200000000001"/>
    <x v="0"/>
    <n v="182.97200000000001"/>
    <n v="0"/>
    <n v="41.88"/>
    <m/>
  </r>
  <r>
    <x v="0"/>
    <x v="0"/>
    <x v="29"/>
    <x v="0"/>
    <x v="1"/>
    <x v="0"/>
    <x v="0"/>
    <x v="0"/>
    <x v="9"/>
    <x v="9"/>
    <n v="892.1"/>
    <n v="0"/>
    <n v="892.1"/>
    <x v="0"/>
    <n v="892.1"/>
    <n v="0"/>
    <n v="140.88"/>
    <m/>
  </r>
  <r>
    <x v="0"/>
    <x v="0"/>
    <x v="29"/>
    <x v="0"/>
    <x v="1"/>
    <x v="0"/>
    <x v="0"/>
    <x v="0"/>
    <x v="10"/>
    <x v="10"/>
    <n v="506.11200000000002"/>
    <n v="0"/>
    <n v="506.11200000000002"/>
    <x v="0"/>
    <n v="506.11200000000002"/>
    <n v="0"/>
    <n v="153.697"/>
    <m/>
  </r>
  <r>
    <x v="0"/>
    <x v="0"/>
    <x v="29"/>
    <x v="0"/>
    <x v="1"/>
    <x v="0"/>
    <x v="0"/>
    <x v="0"/>
    <x v="11"/>
    <x v="11"/>
    <n v="1798.115"/>
    <n v="0"/>
    <n v="1798.115"/>
    <x v="0"/>
    <n v="1798.115"/>
    <n v="0"/>
    <n v="1052.758"/>
    <m/>
  </r>
  <r>
    <x v="0"/>
    <x v="0"/>
    <x v="29"/>
    <x v="0"/>
    <x v="1"/>
    <x v="0"/>
    <x v="0"/>
    <x v="0"/>
    <x v="12"/>
    <x v="3"/>
    <n v="15965"/>
    <n v="0"/>
    <n v="15965"/>
    <x v="0"/>
    <n v="15965"/>
    <n v="1689.0279129999999"/>
    <n v="9969.0873260000008"/>
    <m/>
  </r>
  <r>
    <x v="0"/>
    <x v="0"/>
    <x v="29"/>
    <x v="0"/>
    <x v="1"/>
    <x v="0"/>
    <x v="0"/>
    <x v="0"/>
    <x v="13"/>
    <x v="12"/>
    <n v="0"/>
    <n v="0"/>
    <n v="0"/>
    <x v="0"/>
    <n v="0"/>
    <n v="0"/>
    <n v="0"/>
    <m/>
  </r>
  <r>
    <x v="0"/>
    <x v="0"/>
    <x v="29"/>
    <x v="0"/>
    <x v="1"/>
    <x v="0"/>
    <x v="0"/>
    <x v="0"/>
    <x v="14"/>
    <x v="13"/>
    <n v="29900.47"/>
    <n v="0"/>
    <n v="29900.47"/>
    <x v="0"/>
    <n v="29900.47"/>
    <n v="2974.6643100000001"/>
    <n v="13512.593196"/>
    <m/>
  </r>
  <r>
    <x v="0"/>
    <x v="0"/>
    <x v="29"/>
    <x v="0"/>
    <x v="2"/>
    <x v="1"/>
    <x v="0"/>
    <x v="0"/>
    <x v="0"/>
    <x v="0"/>
    <n v="3224.1570000000002"/>
    <n v="0"/>
    <n v="3224.1570000000002"/>
    <x v="0"/>
    <n v="3224.1570000000002"/>
    <n v="302.63008600000001"/>
    <n v="1527.357694"/>
    <m/>
  </r>
  <r>
    <x v="0"/>
    <x v="0"/>
    <x v="29"/>
    <x v="0"/>
    <x v="2"/>
    <x v="1"/>
    <x v="0"/>
    <x v="0"/>
    <x v="1"/>
    <x v="1"/>
    <n v="679"/>
    <n v="0"/>
    <n v="679"/>
    <x v="0"/>
    <n v="679"/>
    <n v="104.88800000000001"/>
    <n v="104.88800000000001"/>
    <m/>
  </r>
  <r>
    <x v="0"/>
    <x v="0"/>
    <x v="29"/>
    <x v="0"/>
    <x v="2"/>
    <x v="1"/>
    <x v="0"/>
    <x v="0"/>
    <x v="2"/>
    <x v="2"/>
    <n v="1485"/>
    <n v="0"/>
    <n v="1485"/>
    <x v="0"/>
    <n v="1485"/>
    <n v="23.911279"/>
    <n v="1062.180145"/>
    <m/>
  </r>
  <r>
    <x v="0"/>
    <x v="0"/>
    <x v="29"/>
    <x v="0"/>
    <x v="2"/>
    <x v="1"/>
    <x v="0"/>
    <x v="0"/>
    <x v="3"/>
    <x v="3"/>
    <n v="1060.1569999999999"/>
    <n v="0"/>
    <n v="1060.1569999999999"/>
    <x v="0"/>
    <n v="1060.1569999999999"/>
    <n v="173.83080699999999"/>
    <n v="360.28954900000002"/>
    <m/>
  </r>
  <r>
    <x v="0"/>
    <x v="0"/>
    <x v="29"/>
    <x v="0"/>
    <x v="2"/>
    <x v="1"/>
    <x v="0"/>
    <x v="0"/>
    <x v="4"/>
    <x v="4"/>
    <n v="26676.312999999998"/>
    <n v="0"/>
    <n v="26676.312999999998"/>
    <x v="0"/>
    <n v="26676.312999999998"/>
    <n v="3745.843351"/>
    <n v="13666.496826000001"/>
    <m/>
  </r>
  <r>
    <x v="0"/>
    <x v="0"/>
    <x v="29"/>
    <x v="0"/>
    <x v="2"/>
    <x v="1"/>
    <x v="0"/>
    <x v="0"/>
    <x v="5"/>
    <x v="5"/>
    <n v="10711.313"/>
    <n v="0"/>
    <n v="10711.313"/>
    <x v="0"/>
    <n v="10711.313"/>
    <n v="1265.7481540000001"/>
    <n v="3697.4095000000002"/>
    <m/>
  </r>
  <r>
    <x v="0"/>
    <x v="0"/>
    <x v="29"/>
    <x v="0"/>
    <x v="2"/>
    <x v="1"/>
    <x v="0"/>
    <x v="0"/>
    <x v="6"/>
    <x v="6"/>
    <n v="10711.313"/>
    <n v="0"/>
    <n v="10711.313"/>
    <x v="0"/>
    <n v="10711.313"/>
    <n v="1265.7481540000001"/>
    <n v="3697.4095000000002"/>
    <m/>
  </r>
  <r>
    <x v="0"/>
    <x v="0"/>
    <x v="29"/>
    <x v="0"/>
    <x v="2"/>
    <x v="1"/>
    <x v="0"/>
    <x v="0"/>
    <x v="7"/>
    <x v="7"/>
    <n v="7332.0140000000001"/>
    <n v="0"/>
    <n v="7332.0140000000001"/>
    <x v="0"/>
    <n v="7332.0140000000001"/>
    <n v="1168.399821"/>
    <n v="1944.98"/>
    <m/>
  </r>
  <r>
    <x v="0"/>
    <x v="0"/>
    <x v="29"/>
    <x v="0"/>
    <x v="2"/>
    <x v="1"/>
    <x v="0"/>
    <x v="0"/>
    <x v="8"/>
    <x v="8"/>
    <n v="182.97200000000001"/>
    <n v="0"/>
    <n v="182.97200000000001"/>
    <x v="0"/>
    <n v="182.97200000000001"/>
    <n v="0"/>
    <n v="41.88"/>
    <m/>
  </r>
  <r>
    <x v="0"/>
    <x v="0"/>
    <x v="29"/>
    <x v="0"/>
    <x v="2"/>
    <x v="1"/>
    <x v="0"/>
    <x v="0"/>
    <x v="9"/>
    <x v="9"/>
    <n v="892.1"/>
    <n v="0"/>
    <n v="892.1"/>
    <x v="0"/>
    <n v="892.1"/>
    <n v="1.3233999999999999"/>
    <n v="292.33199999999999"/>
    <m/>
  </r>
  <r>
    <x v="0"/>
    <x v="0"/>
    <x v="29"/>
    <x v="0"/>
    <x v="2"/>
    <x v="1"/>
    <x v="0"/>
    <x v="0"/>
    <x v="10"/>
    <x v="10"/>
    <n v="506.11200000000002"/>
    <n v="0"/>
    <n v="506.11200000000002"/>
    <x v="0"/>
    <n v="506.11200000000002"/>
    <n v="12.535333"/>
    <n v="153.697"/>
    <m/>
  </r>
  <r>
    <x v="0"/>
    <x v="0"/>
    <x v="29"/>
    <x v="0"/>
    <x v="2"/>
    <x v="1"/>
    <x v="0"/>
    <x v="0"/>
    <x v="11"/>
    <x v="11"/>
    <n v="1798.115"/>
    <n v="0"/>
    <n v="1798.115"/>
    <x v="0"/>
    <n v="1798.115"/>
    <n v="83.489599999999996"/>
    <n v="1264.5205000000001"/>
    <m/>
  </r>
  <r>
    <x v="0"/>
    <x v="0"/>
    <x v="29"/>
    <x v="0"/>
    <x v="2"/>
    <x v="1"/>
    <x v="0"/>
    <x v="0"/>
    <x v="12"/>
    <x v="3"/>
    <n v="15965"/>
    <n v="0"/>
    <n v="15965"/>
    <x v="0"/>
    <n v="15965"/>
    <n v="2480.0951970000001"/>
    <n v="9969.0873260000008"/>
    <m/>
  </r>
  <r>
    <x v="0"/>
    <x v="0"/>
    <x v="29"/>
    <x v="0"/>
    <x v="2"/>
    <x v="1"/>
    <x v="0"/>
    <x v="0"/>
    <x v="13"/>
    <x v="12"/>
    <n v="0"/>
    <n v="0"/>
    <n v="0"/>
    <x v="0"/>
    <n v="0"/>
    <n v="0"/>
    <n v="0"/>
    <m/>
  </r>
  <r>
    <x v="0"/>
    <x v="0"/>
    <x v="29"/>
    <x v="0"/>
    <x v="2"/>
    <x v="1"/>
    <x v="0"/>
    <x v="0"/>
    <x v="14"/>
    <x v="13"/>
    <n v="29900.47"/>
    <n v="0"/>
    <n v="29900.47"/>
    <x v="0"/>
    <n v="29900.47"/>
    <n v="4048.4734370000001"/>
    <n v="15193.854520000001"/>
    <m/>
  </r>
  <r>
    <x v="0"/>
    <x v="0"/>
    <x v="29"/>
    <x v="0"/>
    <x v="3"/>
    <x v="0"/>
    <x v="0"/>
    <x v="0"/>
    <x v="0"/>
    <x v="0"/>
    <n v="3224.1570000000002"/>
    <n v="-699.86745099999996"/>
    <n v="2524.2895490000001"/>
    <x v="0"/>
    <n v="2524.2895490000001"/>
    <n v="603.54563900000005"/>
    <n v="1588.9340810000001"/>
    <m/>
  </r>
  <r>
    <x v="0"/>
    <x v="0"/>
    <x v="29"/>
    <x v="0"/>
    <x v="3"/>
    <x v="0"/>
    <x v="0"/>
    <x v="0"/>
    <x v="1"/>
    <x v="1"/>
    <n v="679"/>
    <n v="0"/>
    <n v="679"/>
    <x v="0"/>
    <n v="679"/>
    <n v="157.33199999999999"/>
    <n v="157.33199999999999"/>
    <m/>
  </r>
  <r>
    <x v="0"/>
    <x v="0"/>
    <x v="29"/>
    <x v="0"/>
    <x v="3"/>
    <x v="0"/>
    <x v="0"/>
    <x v="0"/>
    <x v="2"/>
    <x v="2"/>
    <n v="1485"/>
    <n v="0"/>
    <n v="1485"/>
    <x v="0"/>
    <n v="1485"/>
    <n v="140.477926"/>
    <n v="1071.3125319999999"/>
    <m/>
  </r>
  <r>
    <x v="0"/>
    <x v="0"/>
    <x v="29"/>
    <x v="0"/>
    <x v="3"/>
    <x v="0"/>
    <x v="0"/>
    <x v="0"/>
    <x v="3"/>
    <x v="3"/>
    <n v="1060.1569999999999"/>
    <n v="-699.86745099999996"/>
    <n v="360.28954900000002"/>
    <x v="0"/>
    <n v="360.28954900000002"/>
    <n v="305.73571299999998"/>
    <n v="360.28954900000002"/>
    <m/>
  </r>
  <r>
    <x v="0"/>
    <x v="0"/>
    <x v="29"/>
    <x v="0"/>
    <x v="3"/>
    <x v="0"/>
    <x v="0"/>
    <x v="0"/>
    <x v="4"/>
    <x v="4"/>
    <n v="26676.312999999998"/>
    <n v="-5985.0547589999996"/>
    <n v="20691.258241"/>
    <x v="0"/>
    <n v="20691.258241"/>
    <n v="5397.9021499999999"/>
    <n v="14791.806382000001"/>
    <m/>
  </r>
  <r>
    <x v="0"/>
    <x v="0"/>
    <x v="29"/>
    <x v="0"/>
    <x v="3"/>
    <x v="0"/>
    <x v="0"/>
    <x v="0"/>
    <x v="5"/>
    <x v="5"/>
    <n v="10711.313"/>
    <n v="0"/>
    <n v="10711.313"/>
    <x v="0"/>
    <n v="10711.313"/>
    <n v="1533.5101950000001"/>
    <n v="4822.7190559999999"/>
    <m/>
  </r>
  <r>
    <x v="0"/>
    <x v="0"/>
    <x v="29"/>
    <x v="0"/>
    <x v="3"/>
    <x v="0"/>
    <x v="0"/>
    <x v="0"/>
    <x v="6"/>
    <x v="6"/>
    <n v="10711.313"/>
    <n v="0"/>
    <n v="10711.313"/>
    <x v="0"/>
    <n v="10711.313"/>
    <n v="1533.5101950000001"/>
    <n v="4822.7190559999999"/>
    <m/>
  </r>
  <r>
    <x v="0"/>
    <x v="0"/>
    <x v="29"/>
    <x v="0"/>
    <x v="3"/>
    <x v="0"/>
    <x v="0"/>
    <x v="0"/>
    <x v="7"/>
    <x v="7"/>
    <n v="7332.0140000000001"/>
    <n v="0"/>
    <n v="7332.0140000000001"/>
    <x v="0"/>
    <n v="7332.0140000000001"/>
    <n v="1277.1020619999999"/>
    <n v="3051.4789559999999"/>
    <m/>
  </r>
  <r>
    <x v="0"/>
    <x v="0"/>
    <x v="29"/>
    <x v="0"/>
    <x v="3"/>
    <x v="0"/>
    <x v="0"/>
    <x v="0"/>
    <x v="8"/>
    <x v="8"/>
    <n v="182.97200000000001"/>
    <n v="0"/>
    <n v="182.97200000000001"/>
    <x v="0"/>
    <n v="182.97200000000001"/>
    <n v="5.3048000000000002"/>
    <n v="41.88"/>
    <m/>
  </r>
  <r>
    <x v="0"/>
    <x v="0"/>
    <x v="29"/>
    <x v="0"/>
    <x v="3"/>
    <x v="0"/>
    <x v="0"/>
    <x v="0"/>
    <x v="9"/>
    <x v="9"/>
    <n v="892.1"/>
    <n v="0"/>
    <n v="892.1"/>
    <x v="0"/>
    <n v="892.1"/>
    <n v="10.172800000000001"/>
    <n v="306.85199999999998"/>
    <m/>
  </r>
  <r>
    <x v="0"/>
    <x v="0"/>
    <x v="29"/>
    <x v="0"/>
    <x v="3"/>
    <x v="0"/>
    <x v="0"/>
    <x v="0"/>
    <x v="10"/>
    <x v="10"/>
    <n v="506.11200000000002"/>
    <n v="0"/>
    <n v="506.11200000000002"/>
    <x v="0"/>
    <n v="506.11200000000002"/>
    <n v="30.899533000000002"/>
    <n v="153.697"/>
    <m/>
  </r>
  <r>
    <x v="0"/>
    <x v="0"/>
    <x v="29"/>
    <x v="0"/>
    <x v="3"/>
    <x v="0"/>
    <x v="0"/>
    <x v="0"/>
    <x v="11"/>
    <x v="11"/>
    <n v="1798.115"/>
    <n v="0"/>
    <n v="1798.115"/>
    <x v="0"/>
    <n v="1798.115"/>
    <n v="210.03100000000001"/>
    <n v="1268.8110999999999"/>
    <m/>
  </r>
  <r>
    <x v="0"/>
    <x v="0"/>
    <x v="29"/>
    <x v="0"/>
    <x v="3"/>
    <x v="0"/>
    <x v="0"/>
    <x v="0"/>
    <x v="12"/>
    <x v="3"/>
    <n v="15965"/>
    <n v="-5985.0547589999996"/>
    <n v="9979.9452409999994"/>
    <x v="0"/>
    <n v="9979.9452409999994"/>
    <n v="3864.3919550000001"/>
    <n v="9969.0873260000008"/>
    <m/>
  </r>
  <r>
    <x v="0"/>
    <x v="0"/>
    <x v="29"/>
    <x v="0"/>
    <x v="3"/>
    <x v="0"/>
    <x v="0"/>
    <x v="0"/>
    <x v="13"/>
    <x v="12"/>
    <n v="0"/>
    <n v="6684.9222099999997"/>
    <n v="6684.9222099999997"/>
    <x v="0"/>
    <n v="6684.9222099999997"/>
    <n v="0"/>
    <n v="0"/>
    <m/>
  </r>
  <r>
    <x v="0"/>
    <x v="0"/>
    <x v="29"/>
    <x v="0"/>
    <x v="3"/>
    <x v="0"/>
    <x v="0"/>
    <x v="0"/>
    <x v="14"/>
    <x v="13"/>
    <n v="29900.47"/>
    <n v="0"/>
    <n v="29900.47"/>
    <x v="0"/>
    <n v="29900.47"/>
    <n v="6001.4477889999998"/>
    <n v="16380.740463"/>
    <m/>
  </r>
  <r>
    <x v="0"/>
    <x v="0"/>
    <x v="29"/>
    <x v="0"/>
    <x v="4"/>
    <x v="0"/>
    <x v="0"/>
    <x v="0"/>
    <x v="0"/>
    <x v="0"/>
    <n v="3224.1570000000002"/>
    <n v="-699.86745099999996"/>
    <n v="2524.2895490000001"/>
    <x v="0"/>
    <n v="2524.2895490000001"/>
    <n v="712.04726100000005"/>
    <n v="1664.678353"/>
    <m/>
  </r>
  <r>
    <x v="0"/>
    <x v="0"/>
    <x v="29"/>
    <x v="0"/>
    <x v="4"/>
    <x v="0"/>
    <x v="0"/>
    <x v="0"/>
    <x v="1"/>
    <x v="1"/>
    <n v="679"/>
    <n v="0"/>
    <n v="679"/>
    <x v="0"/>
    <n v="679"/>
    <n v="214.181296"/>
    <n v="214.181296"/>
    <m/>
  </r>
  <r>
    <x v="0"/>
    <x v="0"/>
    <x v="29"/>
    <x v="0"/>
    <x v="4"/>
    <x v="0"/>
    <x v="0"/>
    <x v="0"/>
    <x v="2"/>
    <x v="2"/>
    <n v="1485"/>
    <n v="0"/>
    <n v="1485"/>
    <x v="0"/>
    <n v="1485"/>
    <n v="187.53809200000001"/>
    <n v="1090.207508"/>
    <m/>
  </r>
  <r>
    <x v="0"/>
    <x v="0"/>
    <x v="29"/>
    <x v="0"/>
    <x v="4"/>
    <x v="0"/>
    <x v="0"/>
    <x v="0"/>
    <x v="3"/>
    <x v="3"/>
    <n v="1060.1569999999999"/>
    <n v="-699.86745099999996"/>
    <n v="360.28954900000002"/>
    <x v="0"/>
    <n v="360.28954900000002"/>
    <n v="310.32787300000001"/>
    <n v="360.28954900000002"/>
    <m/>
  </r>
  <r>
    <x v="0"/>
    <x v="0"/>
    <x v="29"/>
    <x v="0"/>
    <x v="4"/>
    <x v="0"/>
    <x v="0"/>
    <x v="0"/>
    <x v="4"/>
    <x v="4"/>
    <n v="26676.312999999998"/>
    <n v="-5985.0547589999996"/>
    <n v="20691.258241"/>
    <x v="0"/>
    <n v="20691.258241"/>
    <n v="6788.4139670000004"/>
    <n v="15129.637382000001"/>
    <m/>
  </r>
  <r>
    <x v="0"/>
    <x v="0"/>
    <x v="29"/>
    <x v="0"/>
    <x v="4"/>
    <x v="0"/>
    <x v="0"/>
    <x v="0"/>
    <x v="5"/>
    <x v="5"/>
    <n v="10711.313"/>
    <n v="0"/>
    <n v="10711.313"/>
    <x v="0"/>
    <n v="10711.313"/>
    <n v="2112.8283249999999"/>
    <n v="5160.550056"/>
    <m/>
  </r>
  <r>
    <x v="0"/>
    <x v="0"/>
    <x v="29"/>
    <x v="0"/>
    <x v="4"/>
    <x v="0"/>
    <x v="0"/>
    <x v="0"/>
    <x v="6"/>
    <x v="6"/>
    <n v="10711.313"/>
    <n v="0"/>
    <n v="10711.313"/>
    <x v="0"/>
    <n v="10711.313"/>
    <n v="2112.8283249999999"/>
    <n v="5160.550056"/>
    <m/>
  </r>
  <r>
    <x v="0"/>
    <x v="0"/>
    <x v="29"/>
    <x v="0"/>
    <x v="4"/>
    <x v="0"/>
    <x v="0"/>
    <x v="0"/>
    <x v="7"/>
    <x v="7"/>
    <n v="7332.0140000000001"/>
    <n v="0"/>
    <n v="7332.0140000000001"/>
    <x v="0"/>
    <n v="7332.0140000000001"/>
    <n v="1661.022858"/>
    <n v="3316.7669559999999"/>
    <m/>
  </r>
  <r>
    <x v="0"/>
    <x v="0"/>
    <x v="29"/>
    <x v="0"/>
    <x v="4"/>
    <x v="0"/>
    <x v="0"/>
    <x v="0"/>
    <x v="8"/>
    <x v="8"/>
    <n v="182.97200000000001"/>
    <n v="0"/>
    <n v="182.97200000000001"/>
    <x v="0"/>
    <n v="182.97200000000001"/>
    <n v="9.4928000000000008"/>
    <n v="53.88"/>
    <m/>
  </r>
  <r>
    <x v="0"/>
    <x v="0"/>
    <x v="29"/>
    <x v="0"/>
    <x v="4"/>
    <x v="0"/>
    <x v="0"/>
    <x v="0"/>
    <x v="9"/>
    <x v="9"/>
    <n v="892.1"/>
    <n v="0"/>
    <n v="892.1"/>
    <x v="0"/>
    <n v="892.1"/>
    <n v="46.061134000000003"/>
    <n v="321.387"/>
    <m/>
  </r>
  <r>
    <x v="0"/>
    <x v="0"/>
    <x v="29"/>
    <x v="0"/>
    <x v="4"/>
    <x v="0"/>
    <x v="0"/>
    <x v="0"/>
    <x v="10"/>
    <x v="10"/>
    <n v="506.11200000000002"/>
    <n v="0"/>
    <n v="506.11200000000002"/>
    <x v="0"/>
    <n v="506.11200000000002"/>
    <n v="47.092533000000003"/>
    <n v="179.25700000000001"/>
    <m/>
  </r>
  <r>
    <x v="0"/>
    <x v="0"/>
    <x v="29"/>
    <x v="0"/>
    <x v="4"/>
    <x v="0"/>
    <x v="0"/>
    <x v="0"/>
    <x v="11"/>
    <x v="11"/>
    <n v="1798.115"/>
    <n v="0"/>
    <n v="1798.115"/>
    <x v="0"/>
    <n v="1798.115"/>
    <n v="349.15899999999999"/>
    <n v="1289.2591"/>
    <m/>
  </r>
  <r>
    <x v="0"/>
    <x v="0"/>
    <x v="29"/>
    <x v="0"/>
    <x v="4"/>
    <x v="0"/>
    <x v="0"/>
    <x v="0"/>
    <x v="12"/>
    <x v="3"/>
    <n v="15965"/>
    <n v="-5985.0547589999996"/>
    <n v="9979.9452409999994"/>
    <x v="0"/>
    <n v="9979.9452409999994"/>
    <n v="4675.585642"/>
    <n v="9969.0873260000008"/>
    <m/>
  </r>
  <r>
    <x v="0"/>
    <x v="0"/>
    <x v="29"/>
    <x v="0"/>
    <x v="4"/>
    <x v="0"/>
    <x v="0"/>
    <x v="0"/>
    <x v="13"/>
    <x v="12"/>
    <n v="0"/>
    <n v="6684.9222099999997"/>
    <n v="6684.9222099999997"/>
    <x v="0"/>
    <n v="6684.9222099999997"/>
    <n v="0"/>
    <n v="0"/>
    <m/>
  </r>
  <r>
    <x v="0"/>
    <x v="0"/>
    <x v="29"/>
    <x v="0"/>
    <x v="4"/>
    <x v="0"/>
    <x v="0"/>
    <x v="0"/>
    <x v="14"/>
    <x v="13"/>
    <n v="29900.47"/>
    <n v="0"/>
    <n v="29900.47"/>
    <x v="0"/>
    <n v="29900.47"/>
    <n v="7500.4612280000001"/>
    <n v="16794.315735"/>
    <m/>
  </r>
  <r>
    <x v="0"/>
    <x v="0"/>
    <x v="29"/>
    <x v="0"/>
    <x v="5"/>
    <x v="2"/>
    <x v="0"/>
    <x v="0"/>
    <x v="0"/>
    <x v="0"/>
    <n v="3224.1570000000002"/>
    <n v="-699.86745099999996"/>
    <n v="2524.2895490000001"/>
    <x v="0"/>
    <n v="2524.2895490000001"/>
    <n v="941.25501599999996"/>
    <n v="1734.5843279999999"/>
    <m/>
  </r>
  <r>
    <x v="0"/>
    <x v="0"/>
    <x v="29"/>
    <x v="0"/>
    <x v="5"/>
    <x v="2"/>
    <x v="0"/>
    <x v="0"/>
    <x v="1"/>
    <x v="1"/>
    <n v="679"/>
    <n v="0"/>
    <n v="679"/>
    <x v="0"/>
    <n v="679"/>
    <n v="267.72662000000003"/>
    <n v="267.72662000000003"/>
    <m/>
  </r>
  <r>
    <x v="0"/>
    <x v="0"/>
    <x v="29"/>
    <x v="0"/>
    <x v="5"/>
    <x v="2"/>
    <x v="0"/>
    <x v="0"/>
    <x v="2"/>
    <x v="2"/>
    <n v="1485"/>
    <n v="0"/>
    <n v="1485"/>
    <x v="0"/>
    <n v="1485"/>
    <n v="360.41269299999999"/>
    <n v="1124.173342"/>
    <m/>
  </r>
  <r>
    <x v="0"/>
    <x v="0"/>
    <x v="29"/>
    <x v="0"/>
    <x v="5"/>
    <x v="2"/>
    <x v="0"/>
    <x v="0"/>
    <x v="3"/>
    <x v="3"/>
    <n v="1060.1569999999999"/>
    <n v="-699.86745099999996"/>
    <n v="360.28954900000002"/>
    <x v="0"/>
    <n v="360.28954900000002"/>
    <n v="313.115703"/>
    <n v="342.68436600000001"/>
    <m/>
  </r>
  <r>
    <x v="0"/>
    <x v="0"/>
    <x v="29"/>
    <x v="0"/>
    <x v="5"/>
    <x v="2"/>
    <x v="0"/>
    <x v="0"/>
    <x v="4"/>
    <x v="4"/>
    <n v="26676.312999999998"/>
    <n v="-5985.0547589999996"/>
    <n v="20691.258241"/>
    <x v="0"/>
    <n v="20691.258241"/>
    <n v="7839.8614930000003"/>
    <n v="15872.455806"/>
    <m/>
  </r>
  <r>
    <x v="0"/>
    <x v="0"/>
    <x v="29"/>
    <x v="0"/>
    <x v="5"/>
    <x v="2"/>
    <x v="0"/>
    <x v="0"/>
    <x v="5"/>
    <x v="5"/>
    <n v="10711.313"/>
    <n v="0"/>
    <n v="10711.313"/>
    <x v="0"/>
    <n v="10711.313"/>
    <n v="2490.2044689999998"/>
    <n v="5998.8373220000003"/>
    <m/>
  </r>
  <r>
    <x v="0"/>
    <x v="0"/>
    <x v="29"/>
    <x v="0"/>
    <x v="5"/>
    <x v="2"/>
    <x v="0"/>
    <x v="0"/>
    <x v="6"/>
    <x v="6"/>
    <n v="10711.313"/>
    <n v="0"/>
    <n v="10711.313"/>
    <x v="0"/>
    <n v="10711.313"/>
    <n v="2490.2044689999998"/>
    <n v="5998.8373220000003"/>
    <m/>
  </r>
  <r>
    <x v="0"/>
    <x v="0"/>
    <x v="29"/>
    <x v="0"/>
    <x v="5"/>
    <x v="2"/>
    <x v="0"/>
    <x v="0"/>
    <x v="7"/>
    <x v="7"/>
    <n v="7332.0140000000001"/>
    <n v="0"/>
    <n v="7332.0140000000001"/>
    <x v="0"/>
    <n v="7332.0140000000001"/>
    <n v="1808.430836"/>
    <n v="4155.027889"/>
    <m/>
  </r>
  <r>
    <x v="0"/>
    <x v="0"/>
    <x v="29"/>
    <x v="0"/>
    <x v="5"/>
    <x v="2"/>
    <x v="0"/>
    <x v="0"/>
    <x v="8"/>
    <x v="8"/>
    <n v="182.97200000000001"/>
    <n v="0"/>
    <n v="182.97200000000001"/>
    <x v="0"/>
    <n v="182.97200000000001"/>
    <n v="16.708566000000001"/>
    <n v="54.383600000000001"/>
    <m/>
  </r>
  <r>
    <x v="0"/>
    <x v="0"/>
    <x v="29"/>
    <x v="0"/>
    <x v="5"/>
    <x v="2"/>
    <x v="0"/>
    <x v="0"/>
    <x v="9"/>
    <x v="9"/>
    <n v="892.1"/>
    <n v="0"/>
    <n v="892.1"/>
    <x v="0"/>
    <n v="892.1"/>
    <n v="88.447434000000001"/>
    <n v="325.05360000000002"/>
    <m/>
  </r>
  <r>
    <x v="0"/>
    <x v="0"/>
    <x v="29"/>
    <x v="0"/>
    <x v="5"/>
    <x v="2"/>
    <x v="0"/>
    <x v="0"/>
    <x v="10"/>
    <x v="10"/>
    <n v="506.11200000000002"/>
    <n v="0"/>
    <n v="506.11200000000002"/>
    <x v="0"/>
    <n v="506.11200000000002"/>
    <n v="60.152732999999998"/>
    <n v="169.27033299999999"/>
    <m/>
  </r>
  <r>
    <x v="0"/>
    <x v="0"/>
    <x v="29"/>
    <x v="0"/>
    <x v="5"/>
    <x v="2"/>
    <x v="0"/>
    <x v="0"/>
    <x v="11"/>
    <x v="11"/>
    <n v="1798.115"/>
    <n v="0"/>
    <n v="1798.115"/>
    <x v="0"/>
    <n v="1798.115"/>
    <n v="516.46489999999994"/>
    <n v="1295.1018999999999"/>
    <m/>
  </r>
  <r>
    <x v="0"/>
    <x v="0"/>
    <x v="29"/>
    <x v="0"/>
    <x v="5"/>
    <x v="2"/>
    <x v="0"/>
    <x v="0"/>
    <x v="12"/>
    <x v="3"/>
    <n v="15965"/>
    <n v="-5985.0547589999996"/>
    <n v="9979.9452409999994"/>
    <x v="0"/>
    <n v="9979.9452409999994"/>
    <n v="5349.6570240000001"/>
    <n v="9873.6184840000005"/>
    <m/>
  </r>
  <r>
    <x v="0"/>
    <x v="0"/>
    <x v="29"/>
    <x v="0"/>
    <x v="5"/>
    <x v="2"/>
    <x v="0"/>
    <x v="0"/>
    <x v="13"/>
    <x v="12"/>
    <n v="0"/>
    <n v="0"/>
    <n v="0"/>
    <x v="0"/>
    <n v="0"/>
    <n v="0"/>
    <n v="0"/>
    <m/>
  </r>
  <r>
    <x v="0"/>
    <x v="0"/>
    <x v="29"/>
    <x v="0"/>
    <x v="5"/>
    <x v="2"/>
    <x v="0"/>
    <x v="0"/>
    <x v="14"/>
    <x v="13"/>
    <n v="29900.47"/>
    <n v="-6684.9222099999997"/>
    <n v="23215.547790000001"/>
    <x v="0"/>
    <n v="23215.547790000001"/>
    <n v="8781.1165089999995"/>
    <n v="17607.040133999999"/>
    <m/>
  </r>
  <r>
    <x v="0"/>
    <x v="0"/>
    <x v="29"/>
    <x v="0"/>
    <x v="6"/>
    <x v="0"/>
    <x v="0"/>
    <x v="0"/>
    <x v="0"/>
    <x v="0"/>
    <n v="3224.1570000000002"/>
    <n v="-699.86745099999996"/>
    <n v="2524.2895490000001"/>
    <x v="0"/>
    <n v="2524.2895490000001"/>
    <n v="1123.5265099999999"/>
    <n v="1783.234154"/>
    <m/>
  </r>
  <r>
    <x v="0"/>
    <x v="0"/>
    <x v="29"/>
    <x v="0"/>
    <x v="6"/>
    <x v="0"/>
    <x v="0"/>
    <x v="0"/>
    <x v="1"/>
    <x v="1"/>
    <n v="679"/>
    <n v="0"/>
    <n v="679"/>
    <x v="0"/>
    <n v="679"/>
    <n v="321.27194400000002"/>
    <n v="321.27194400000002"/>
    <m/>
  </r>
  <r>
    <x v="0"/>
    <x v="0"/>
    <x v="29"/>
    <x v="0"/>
    <x v="6"/>
    <x v="0"/>
    <x v="0"/>
    <x v="0"/>
    <x v="2"/>
    <x v="2"/>
    <n v="1485"/>
    <n v="0"/>
    <n v="1485"/>
    <x v="0"/>
    <n v="1485"/>
    <n v="489.13886300000001"/>
    <n v="1121.7107129999999"/>
    <m/>
  </r>
  <r>
    <x v="0"/>
    <x v="0"/>
    <x v="29"/>
    <x v="0"/>
    <x v="6"/>
    <x v="0"/>
    <x v="0"/>
    <x v="0"/>
    <x v="3"/>
    <x v="3"/>
    <n v="1060.1569999999999"/>
    <n v="-699.86745099999996"/>
    <n v="360.28954900000002"/>
    <x v="0"/>
    <n v="360.28954900000002"/>
    <n v="313.115703"/>
    <n v="340.25149699999997"/>
    <m/>
  </r>
  <r>
    <x v="0"/>
    <x v="0"/>
    <x v="29"/>
    <x v="0"/>
    <x v="6"/>
    <x v="0"/>
    <x v="0"/>
    <x v="0"/>
    <x v="4"/>
    <x v="4"/>
    <n v="26676.312999999998"/>
    <n v="-5985.0547589999996"/>
    <n v="20691.258241"/>
    <x v="0"/>
    <n v="20691.258241"/>
    <n v="8885.1831849999999"/>
    <n v="16381.475864"/>
    <m/>
  </r>
  <r>
    <x v="0"/>
    <x v="0"/>
    <x v="29"/>
    <x v="0"/>
    <x v="6"/>
    <x v="0"/>
    <x v="0"/>
    <x v="0"/>
    <x v="5"/>
    <x v="5"/>
    <n v="10711.313"/>
    <n v="106.326756"/>
    <n v="10817.639756"/>
    <x v="0"/>
    <n v="10817.639756"/>
    <n v="2870.3748700000001"/>
    <n v="6525.7542759999997"/>
    <m/>
  </r>
  <r>
    <x v="0"/>
    <x v="0"/>
    <x v="29"/>
    <x v="0"/>
    <x v="6"/>
    <x v="0"/>
    <x v="0"/>
    <x v="0"/>
    <x v="6"/>
    <x v="6"/>
    <n v="10711.313"/>
    <n v="106.326756"/>
    <n v="10817.639756"/>
    <x v="0"/>
    <n v="10817.639756"/>
    <n v="2870.3748700000001"/>
    <n v="6525.7542759999997"/>
    <m/>
  </r>
  <r>
    <x v="0"/>
    <x v="0"/>
    <x v="29"/>
    <x v="0"/>
    <x v="6"/>
    <x v="0"/>
    <x v="0"/>
    <x v="0"/>
    <x v="7"/>
    <x v="7"/>
    <n v="7332.0140000000001"/>
    <n v="106.326756"/>
    <n v="7438.3407559999996"/>
    <x v="0"/>
    <n v="7438.3407559999996"/>
    <n v="1957.803171"/>
    <n v="4415.8328890000003"/>
    <m/>
  </r>
  <r>
    <x v="0"/>
    <x v="0"/>
    <x v="29"/>
    <x v="0"/>
    <x v="6"/>
    <x v="0"/>
    <x v="0"/>
    <x v="0"/>
    <x v="8"/>
    <x v="8"/>
    <n v="182.97200000000001"/>
    <n v="0"/>
    <n v="182.97200000000001"/>
    <x v="0"/>
    <n v="182.97200000000001"/>
    <n v="25.039065999999998"/>
    <n v="131.3836"/>
    <m/>
  </r>
  <r>
    <x v="0"/>
    <x v="0"/>
    <x v="29"/>
    <x v="0"/>
    <x v="6"/>
    <x v="0"/>
    <x v="0"/>
    <x v="0"/>
    <x v="9"/>
    <x v="9"/>
    <n v="892.1"/>
    <n v="0"/>
    <n v="892.1"/>
    <x v="0"/>
    <n v="892.1"/>
    <n v="125.017634"/>
    <n v="325.05360000000002"/>
    <m/>
  </r>
  <r>
    <x v="0"/>
    <x v="0"/>
    <x v="29"/>
    <x v="0"/>
    <x v="6"/>
    <x v="0"/>
    <x v="0"/>
    <x v="0"/>
    <x v="10"/>
    <x v="10"/>
    <n v="506.11200000000002"/>
    <n v="0"/>
    <n v="506.11200000000002"/>
    <x v="0"/>
    <n v="506.11200000000002"/>
    <n v="78.924398999999994"/>
    <n v="198.88033300000001"/>
    <m/>
  </r>
  <r>
    <x v="0"/>
    <x v="0"/>
    <x v="29"/>
    <x v="0"/>
    <x v="6"/>
    <x v="0"/>
    <x v="0"/>
    <x v="0"/>
    <x v="11"/>
    <x v="11"/>
    <n v="1798.115"/>
    <n v="0"/>
    <n v="1798.115"/>
    <x v="0"/>
    <n v="1798.115"/>
    <n v="683.59059999999999"/>
    <n v="1454.603854"/>
    <m/>
  </r>
  <r>
    <x v="0"/>
    <x v="0"/>
    <x v="29"/>
    <x v="0"/>
    <x v="6"/>
    <x v="0"/>
    <x v="0"/>
    <x v="0"/>
    <x v="12"/>
    <x v="3"/>
    <n v="15965"/>
    <n v="-6091.381515"/>
    <n v="9873.6184850000009"/>
    <x v="0"/>
    <n v="9873.6184850000009"/>
    <n v="6014.8083150000002"/>
    <n v="9855.7215880000003"/>
    <m/>
  </r>
  <r>
    <x v="0"/>
    <x v="0"/>
    <x v="29"/>
    <x v="0"/>
    <x v="6"/>
    <x v="0"/>
    <x v="0"/>
    <x v="0"/>
    <x v="13"/>
    <x v="12"/>
    <n v="0"/>
    <n v="0"/>
    <n v="0"/>
    <x v="0"/>
    <n v="0"/>
    <n v="0"/>
    <n v="0"/>
    <m/>
  </r>
  <r>
    <x v="0"/>
    <x v="0"/>
    <x v="29"/>
    <x v="0"/>
    <x v="6"/>
    <x v="0"/>
    <x v="0"/>
    <x v="0"/>
    <x v="14"/>
    <x v="13"/>
    <n v="29900.47"/>
    <n v="-6684.9222099999997"/>
    <n v="23215.547790000001"/>
    <x v="0"/>
    <n v="23215.547790000001"/>
    <n v="10008.709695"/>
    <n v="18164.710018000002"/>
    <m/>
  </r>
  <r>
    <x v="0"/>
    <x v="0"/>
    <x v="29"/>
    <x v="0"/>
    <x v="7"/>
    <x v="0"/>
    <x v="0"/>
    <x v="0"/>
    <x v="0"/>
    <x v="0"/>
    <n v="3224.1570000000002"/>
    <n v="-699.86745099999996"/>
    <n v="2524.2895490000001"/>
    <x v="0"/>
    <n v="2524.2895490000001"/>
    <n v="1298.1838069999999"/>
    <n v="1861.6982419999999"/>
    <m/>
  </r>
  <r>
    <x v="0"/>
    <x v="0"/>
    <x v="29"/>
    <x v="0"/>
    <x v="7"/>
    <x v="0"/>
    <x v="0"/>
    <x v="0"/>
    <x v="1"/>
    <x v="1"/>
    <n v="679"/>
    <n v="0"/>
    <n v="679"/>
    <x v="0"/>
    <n v="679"/>
    <n v="374.81726800000001"/>
    <n v="374.81726800000001"/>
    <m/>
  </r>
  <r>
    <x v="0"/>
    <x v="0"/>
    <x v="29"/>
    <x v="0"/>
    <x v="7"/>
    <x v="0"/>
    <x v="0"/>
    <x v="0"/>
    <x v="2"/>
    <x v="2"/>
    <n v="1485"/>
    <n v="0"/>
    <n v="1485"/>
    <x v="0"/>
    <n v="1485"/>
    <n v="603.18976299999997"/>
    <n v="1146.629477"/>
    <m/>
  </r>
  <r>
    <x v="0"/>
    <x v="0"/>
    <x v="29"/>
    <x v="0"/>
    <x v="7"/>
    <x v="0"/>
    <x v="0"/>
    <x v="0"/>
    <x v="3"/>
    <x v="3"/>
    <n v="1060.1569999999999"/>
    <n v="-699.86745099999996"/>
    <n v="360.28954900000002"/>
    <x v="0"/>
    <n v="360.28954900000002"/>
    <n v="320.17677600000002"/>
    <n v="340.25149699999997"/>
    <m/>
  </r>
  <r>
    <x v="0"/>
    <x v="0"/>
    <x v="29"/>
    <x v="0"/>
    <x v="7"/>
    <x v="0"/>
    <x v="0"/>
    <x v="0"/>
    <x v="4"/>
    <x v="4"/>
    <n v="26676.312999999998"/>
    <n v="-5985.0547589999996"/>
    <n v="20691.258241"/>
    <x v="0"/>
    <n v="20691.258241"/>
    <n v="11265.249039"/>
    <n v="17361.10456"/>
    <m/>
  </r>
  <r>
    <x v="0"/>
    <x v="0"/>
    <x v="29"/>
    <x v="0"/>
    <x v="7"/>
    <x v="0"/>
    <x v="0"/>
    <x v="0"/>
    <x v="5"/>
    <x v="5"/>
    <n v="10711.313"/>
    <n v="106.326756"/>
    <n v="10817.639756"/>
    <x v="0"/>
    <n v="10817.639756"/>
    <n v="4877.1177189999999"/>
    <n v="7505.3829720000003"/>
    <m/>
  </r>
  <r>
    <x v="0"/>
    <x v="0"/>
    <x v="29"/>
    <x v="0"/>
    <x v="7"/>
    <x v="0"/>
    <x v="0"/>
    <x v="0"/>
    <x v="6"/>
    <x v="6"/>
    <n v="10711.313"/>
    <n v="106.326756"/>
    <n v="10817.639756"/>
    <x v="0"/>
    <n v="10817.639756"/>
    <n v="4877.1177189999999"/>
    <n v="7505.3829720000003"/>
    <m/>
  </r>
  <r>
    <x v="0"/>
    <x v="0"/>
    <x v="29"/>
    <x v="0"/>
    <x v="7"/>
    <x v="0"/>
    <x v="0"/>
    <x v="0"/>
    <x v="7"/>
    <x v="7"/>
    <n v="7332.0140000000001"/>
    <n v="106.326756"/>
    <n v="7438.3407559999996"/>
    <x v="0"/>
    <n v="7438.3407559999996"/>
    <n v="3748.9330869999999"/>
    <n v="5186.6376849999997"/>
    <m/>
  </r>
  <r>
    <x v="0"/>
    <x v="0"/>
    <x v="29"/>
    <x v="0"/>
    <x v="7"/>
    <x v="0"/>
    <x v="0"/>
    <x v="0"/>
    <x v="8"/>
    <x v="8"/>
    <n v="182.97200000000001"/>
    <n v="0"/>
    <n v="182.97200000000001"/>
    <x v="0"/>
    <n v="182.97200000000001"/>
    <n v="33.369565999999999"/>
    <n v="131.52610000000001"/>
    <m/>
  </r>
  <r>
    <x v="0"/>
    <x v="0"/>
    <x v="29"/>
    <x v="0"/>
    <x v="7"/>
    <x v="0"/>
    <x v="0"/>
    <x v="0"/>
    <x v="9"/>
    <x v="9"/>
    <n v="892.1"/>
    <n v="0"/>
    <n v="892.1"/>
    <x v="0"/>
    <n v="892.1"/>
    <n v="165.67743400000001"/>
    <n v="325.98579999999998"/>
    <m/>
  </r>
  <r>
    <x v="0"/>
    <x v="0"/>
    <x v="29"/>
    <x v="0"/>
    <x v="7"/>
    <x v="0"/>
    <x v="0"/>
    <x v="0"/>
    <x v="10"/>
    <x v="10"/>
    <n v="506.11200000000002"/>
    <n v="0"/>
    <n v="506.11200000000002"/>
    <x v="0"/>
    <n v="506.11200000000002"/>
    <n v="95.458399"/>
    <n v="198.88033300000001"/>
    <m/>
  </r>
  <r>
    <x v="0"/>
    <x v="0"/>
    <x v="29"/>
    <x v="0"/>
    <x v="7"/>
    <x v="0"/>
    <x v="0"/>
    <x v="0"/>
    <x v="11"/>
    <x v="11"/>
    <n v="1798.115"/>
    <n v="0"/>
    <n v="1798.115"/>
    <x v="0"/>
    <n v="1798.115"/>
    <n v="833.67923299999995"/>
    <n v="1662.3530539999999"/>
    <m/>
  </r>
  <r>
    <x v="0"/>
    <x v="0"/>
    <x v="29"/>
    <x v="0"/>
    <x v="7"/>
    <x v="0"/>
    <x v="0"/>
    <x v="0"/>
    <x v="12"/>
    <x v="3"/>
    <n v="15965"/>
    <n v="-6091.381515"/>
    <n v="9873.6184850000009"/>
    <x v="0"/>
    <n v="9873.6184850000009"/>
    <n v="6388.1313200000004"/>
    <n v="9855.7215880000003"/>
    <m/>
  </r>
  <r>
    <x v="0"/>
    <x v="0"/>
    <x v="29"/>
    <x v="0"/>
    <x v="7"/>
    <x v="0"/>
    <x v="0"/>
    <x v="0"/>
    <x v="13"/>
    <x v="12"/>
    <n v="0"/>
    <n v="0"/>
    <n v="0"/>
    <x v="0"/>
    <n v="0"/>
    <n v="0"/>
    <n v="0"/>
    <m/>
  </r>
  <r>
    <x v="0"/>
    <x v="0"/>
    <x v="29"/>
    <x v="0"/>
    <x v="7"/>
    <x v="0"/>
    <x v="0"/>
    <x v="0"/>
    <x v="14"/>
    <x v="13"/>
    <n v="29900.47"/>
    <n v="-6684.9222099999997"/>
    <n v="23215.547790000001"/>
    <x v="0"/>
    <n v="23215.547790000001"/>
    <n v="12563.432846"/>
    <n v="19222.802801999998"/>
    <m/>
  </r>
  <r>
    <x v="0"/>
    <x v="0"/>
    <x v="30"/>
    <x v="0"/>
    <x v="0"/>
    <x v="0"/>
    <x v="0"/>
    <x v="0"/>
    <x v="0"/>
    <x v="0"/>
    <n v="3927.413"/>
    <n v="0"/>
    <n v="3927.413"/>
    <x v="0"/>
    <n v="3927.413"/>
    <n v="171.03722200000001"/>
    <n v="309.28221300000001"/>
    <m/>
  </r>
  <r>
    <x v="0"/>
    <x v="0"/>
    <x v="30"/>
    <x v="0"/>
    <x v="0"/>
    <x v="0"/>
    <x v="0"/>
    <x v="0"/>
    <x v="1"/>
    <x v="1"/>
    <n v="1044.45"/>
    <n v="0"/>
    <n v="1044.45"/>
    <x v="0"/>
    <n v="1044.45"/>
    <n v="47.554810000000003"/>
    <n v="47.554810000000003"/>
    <m/>
  </r>
  <r>
    <x v="0"/>
    <x v="0"/>
    <x v="30"/>
    <x v="0"/>
    <x v="0"/>
    <x v="0"/>
    <x v="0"/>
    <x v="0"/>
    <x v="2"/>
    <x v="2"/>
    <n v="1703.55"/>
    <n v="0"/>
    <n v="1703.55"/>
    <x v="0"/>
    <n v="1703.55"/>
    <n v="1.997064"/>
    <n v="1.997064"/>
    <m/>
  </r>
  <r>
    <x v="0"/>
    <x v="0"/>
    <x v="30"/>
    <x v="0"/>
    <x v="0"/>
    <x v="0"/>
    <x v="0"/>
    <x v="0"/>
    <x v="3"/>
    <x v="3"/>
    <n v="1179.413"/>
    <n v="0"/>
    <n v="1179.413"/>
    <x v="0"/>
    <n v="1179.413"/>
    <n v="121.485348"/>
    <n v="259.73033900000001"/>
    <m/>
  </r>
  <r>
    <x v="0"/>
    <x v="0"/>
    <x v="30"/>
    <x v="0"/>
    <x v="0"/>
    <x v="0"/>
    <x v="0"/>
    <x v="0"/>
    <x v="4"/>
    <x v="4"/>
    <n v="105732.492"/>
    <n v="0"/>
    <n v="105732.492"/>
    <x v="0"/>
    <n v="105732.492"/>
    <n v="4465.8694299999997"/>
    <n v="12320.150627000001"/>
    <m/>
  </r>
  <r>
    <x v="0"/>
    <x v="0"/>
    <x v="30"/>
    <x v="0"/>
    <x v="0"/>
    <x v="0"/>
    <x v="0"/>
    <x v="0"/>
    <x v="5"/>
    <x v="5"/>
    <n v="54032.771999999997"/>
    <n v="0"/>
    <n v="54032.771999999997"/>
    <x v="0"/>
    <n v="54032.771999999997"/>
    <n v="812.5"/>
    <n v="5583.3"/>
    <m/>
  </r>
  <r>
    <x v="0"/>
    <x v="0"/>
    <x v="30"/>
    <x v="0"/>
    <x v="0"/>
    <x v="0"/>
    <x v="0"/>
    <x v="0"/>
    <x v="6"/>
    <x v="6"/>
    <n v="54032.771999999997"/>
    <n v="0"/>
    <n v="54032.771999999997"/>
    <x v="0"/>
    <n v="54032.771999999997"/>
    <n v="812.5"/>
    <n v="5583.3"/>
    <m/>
  </r>
  <r>
    <x v="0"/>
    <x v="0"/>
    <x v="30"/>
    <x v="0"/>
    <x v="0"/>
    <x v="0"/>
    <x v="0"/>
    <x v="0"/>
    <x v="7"/>
    <x v="7"/>
    <n v="28302.777999999998"/>
    <n v="0"/>
    <n v="28302.777999999998"/>
    <x v="0"/>
    <n v="28302.777999999998"/>
    <n v="812.5"/>
    <n v="4944"/>
    <m/>
  </r>
  <r>
    <x v="0"/>
    <x v="0"/>
    <x v="30"/>
    <x v="0"/>
    <x v="0"/>
    <x v="0"/>
    <x v="0"/>
    <x v="0"/>
    <x v="8"/>
    <x v="8"/>
    <n v="7572.43"/>
    <n v="0"/>
    <n v="7572.43"/>
    <x v="0"/>
    <n v="7572.43"/>
    <n v="0"/>
    <n v="0"/>
    <m/>
  </r>
  <r>
    <x v="0"/>
    <x v="0"/>
    <x v="30"/>
    <x v="0"/>
    <x v="0"/>
    <x v="0"/>
    <x v="0"/>
    <x v="0"/>
    <x v="9"/>
    <x v="9"/>
    <n v="3444.7939999999999"/>
    <n v="0"/>
    <n v="3444.7939999999999"/>
    <x v="0"/>
    <n v="3444.7939999999999"/>
    <n v="0"/>
    <n v="0"/>
    <m/>
  </r>
  <r>
    <x v="0"/>
    <x v="0"/>
    <x v="30"/>
    <x v="0"/>
    <x v="0"/>
    <x v="0"/>
    <x v="0"/>
    <x v="0"/>
    <x v="10"/>
    <x v="10"/>
    <n v="3044.2130000000002"/>
    <n v="0"/>
    <n v="3044.2130000000002"/>
    <x v="0"/>
    <n v="3044.2130000000002"/>
    <n v="0"/>
    <n v="0"/>
    <m/>
  </r>
  <r>
    <x v="0"/>
    <x v="0"/>
    <x v="30"/>
    <x v="0"/>
    <x v="0"/>
    <x v="0"/>
    <x v="0"/>
    <x v="0"/>
    <x v="11"/>
    <x v="11"/>
    <n v="11668.557000000001"/>
    <n v="0"/>
    <n v="11668.557000000001"/>
    <x v="0"/>
    <n v="11668.557000000001"/>
    <n v="0"/>
    <n v="639.29999999999995"/>
    <m/>
  </r>
  <r>
    <x v="0"/>
    <x v="0"/>
    <x v="30"/>
    <x v="0"/>
    <x v="0"/>
    <x v="0"/>
    <x v="0"/>
    <x v="0"/>
    <x v="12"/>
    <x v="3"/>
    <n v="51699.72"/>
    <n v="0"/>
    <n v="51699.72"/>
    <x v="0"/>
    <n v="51699.72"/>
    <n v="3653.3694300000002"/>
    <n v="6736.8506269999998"/>
    <m/>
  </r>
  <r>
    <x v="0"/>
    <x v="0"/>
    <x v="30"/>
    <x v="0"/>
    <x v="0"/>
    <x v="0"/>
    <x v="0"/>
    <x v="0"/>
    <x v="13"/>
    <x v="12"/>
    <n v="0"/>
    <n v="0"/>
    <n v="0"/>
    <x v="0"/>
    <n v="0"/>
    <n v="0"/>
    <n v="0"/>
    <m/>
  </r>
  <r>
    <x v="0"/>
    <x v="0"/>
    <x v="30"/>
    <x v="0"/>
    <x v="0"/>
    <x v="0"/>
    <x v="0"/>
    <x v="0"/>
    <x v="14"/>
    <x v="13"/>
    <n v="109659.905"/>
    <n v="0"/>
    <n v="109659.905"/>
    <x v="0"/>
    <n v="109659.905"/>
    <n v="4636.9066519999997"/>
    <n v="12629.432839999999"/>
    <m/>
  </r>
  <r>
    <x v="0"/>
    <x v="0"/>
    <x v="30"/>
    <x v="0"/>
    <x v="1"/>
    <x v="0"/>
    <x v="0"/>
    <x v="0"/>
    <x v="0"/>
    <x v="0"/>
    <n v="3927.413"/>
    <n v="0"/>
    <n v="3927.413"/>
    <x v="0"/>
    <n v="3927.413"/>
    <n v="348.22965499999998"/>
    <n v="1655.9537399999999"/>
    <m/>
  </r>
  <r>
    <x v="0"/>
    <x v="0"/>
    <x v="30"/>
    <x v="0"/>
    <x v="1"/>
    <x v="0"/>
    <x v="0"/>
    <x v="0"/>
    <x v="1"/>
    <x v="1"/>
    <n v="1044.45"/>
    <n v="0"/>
    <n v="1044.45"/>
    <x v="0"/>
    <n v="1044.45"/>
    <n v="129.967624"/>
    <n v="1044.45"/>
    <m/>
  </r>
  <r>
    <x v="0"/>
    <x v="0"/>
    <x v="30"/>
    <x v="0"/>
    <x v="1"/>
    <x v="0"/>
    <x v="0"/>
    <x v="0"/>
    <x v="2"/>
    <x v="2"/>
    <n v="1703.55"/>
    <n v="0"/>
    <n v="1703.55"/>
    <x v="0"/>
    <n v="1703.55"/>
    <n v="15.713144"/>
    <n v="110.30974399999999"/>
    <m/>
  </r>
  <r>
    <x v="0"/>
    <x v="0"/>
    <x v="30"/>
    <x v="0"/>
    <x v="1"/>
    <x v="0"/>
    <x v="0"/>
    <x v="0"/>
    <x v="3"/>
    <x v="3"/>
    <n v="1179.413"/>
    <n v="0"/>
    <n v="1179.413"/>
    <x v="0"/>
    <n v="1179.413"/>
    <n v="202.54888700000001"/>
    <n v="501.19399600000003"/>
    <m/>
  </r>
  <r>
    <x v="0"/>
    <x v="0"/>
    <x v="30"/>
    <x v="0"/>
    <x v="1"/>
    <x v="0"/>
    <x v="0"/>
    <x v="0"/>
    <x v="4"/>
    <x v="4"/>
    <n v="105732.492"/>
    <n v="0"/>
    <n v="105732.492"/>
    <x v="0"/>
    <n v="105732.492"/>
    <n v="8751.4721709999994"/>
    <n v="33553.823128000004"/>
    <m/>
  </r>
  <r>
    <x v="0"/>
    <x v="0"/>
    <x v="30"/>
    <x v="0"/>
    <x v="1"/>
    <x v="0"/>
    <x v="0"/>
    <x v="0"/>
    <x v="5"/>
    <x v="5"/>
    <n v="54032.771999999997"/>
    <n v="0"/>
    <n v="54032.771999999997"/>
    <x v="0"/>
    <n v="54032.771999999997"/>
    <n v="1626.398101"/>
    <n v="10844.658100000001"/>
    <m/>
  </r>
  <r>
    <x v="0"/>
    <x v="0"/>
    <x v="30"/>
    <x v="0"/>
    <x v="1"/>
    <x v="0"/>
    <x v="0"/>
    <x v="0"/>
    <x v="6"/>
    <x v="6"/>
    <n v="54032.771999999997"/>
    <n v="0"/>
    <n v="54032.771999999997"/>
    <x v="0"/>
    <n v="54032.771999999997"/>
    <n v="1626.398101"/>
    <n v="10844.658100000001"/>
    <m/>
  </r>
  <r>
    <x v="0"/>
    <x v="0"/>
    <x v="30"/>
    <x v="0"/>
    <x v="1"/>
    <x v="0"/>
    <x v="0"/>
    <x v="0"/>
    <x v="7"/>
    <x v="7"/>
    <n v="28302.777999999998"/>
    <n v="0"/>
    <n v="28302.777999999998"/>
    <x v="0"/>
    <n v="28302.777999999998"/>
    <n v="1625"/>
    <n v="5734.4"/>
    <m/>
  </r>
  <r>
    <x v="0"/>
    <x v="0"/>
    <x v="30"/>
    <x v="0"/>
    <x v="1"/>
    <x v="0"/>
    <x v="0"/>
    <x v="0"/>
    <x v="8"/>
    <x v="8"/>
    <n v="7572.43"/>
    <n v="0"/>
    <n v="7572.43"/>
    <x v="0"/>
    <n v="7572.43"/>
    <n v="0"/>
    <n v="0"/>
    <m/>
  </r>
  <r>
    <x v="0"/>
    <x v="0"/>
    <x v="30"/>
    <x v="0"/>
    <x v="1"/>
    <x v="0"/>
    <x v="0"/>
    <x v="0"/>
    <x v="9"/>
    <x v="9"/>
    <n v="3444.7939999999999"/>
    <n v="0"/>
    <n v="3444.7939999999999"/>
    <x v="0"/>
    <n v="3444.7939999999999"/>
    <n v="0"/>
    <n v="39.6"/>
    <m/>
  </r>
  <r>
    <x v="0"/>
    <x v="0"/>
    <x v="30"/>
    <x v="0"/>
    <x v="1"/>
    <x v="0"/>
    <x v="0"/>
    <x v="0"/>
    <x v="10"/>
    <x v="10"/>
    <n v="3044.2130000000002"/>
    <n v="0"/>
    <n v="3044.2130000000002"/>
    <x v="0"/>
    <n v="3044.2130000000002"/>
    <n v="0"/>
    <n v="0"/>
    <m/>
  </r>
  <r>
    <x v="0"/>
    <x v="0"/>
    <x v="30"/>
    <x v="0"/>
    <x v="1"/>
    <x v="0"/>
    <x v="0"/>
    <x v="0"/>
    <x v="11"/>
    <x v="11"/>
    <n v="11668.557000000001"/>
    <n v="0"/>
    <n v="11668.557000000001"/>
    <x v="0"/>
    <n v="11668.557000000001"/>
    <n v="1.398101"/>
    <n v="5070.6580999999996"/>
    <m/>
  </r>
  <r>
    <x v="0"/>
    <x v="0"/>
    <x v="30"/>
    <x v="0"/>
    <x v="1"/>
    <x v="0"/>
    <x v="0"/>
    <x v="0"/>
    <x v="12"/>
    <x v="3"/>
    <n v="51699.72"/>
    <n v="0"/>
    <n v="51699.72"/>
    <x v="0"/>
    <n v="51699.72"/>
    <n v="7125.0740699999997"/>
    <n v="22709.165027999999"/>
    <m/>
  </r>
  <r>
    <x v="0"/>
    <x v="0"/>
    <x v="30"/>
    <x v="0"/>
    <x v="1"/>
    <x v="0"/>
    <x v="0"/>
    <x v="0"/>
    <x v="13"/>
    <x v="12"/>
    <n v="0"/>
    <n v="0"/>
    <n v="0"/>
    <x v="0"/>
    <n v="0"/>
    <n v="0"/>
    <n v="0"/>
    <m/>
  </r>
  <r>
    <x v="0"/>
    <x v="0"/>
    <x v="30"/>
    <x v="0"/>
    <x v="1"/>
    <x v="0"/>
    <x v="0"/>
    <x v="0"/>
    <x v="14"/>
    <x v="13"/>
    <n v="109659.905"/>
    <n v="0"/>
    <n v="109659.905"/>
    <x v="0"/>
    <n v="109659.905"/>
    <n v="9099.7018260000004"/>
    <n v="35209.776868000001"/>
    <m/>
  </r>
  <r>
    <x v="0"/>
    <x v="0"/>
    <x v="30"/>
    <x v="0"/>
    <x v="2"/>
    <x v="1"/>
    <x v="0"/>
    <x v="0"/>
    <x v="0"/>
    <x v="0"/>
    <n v="3927.413"/>
    <n v="0"/>
    <n v="3927.413"/>
    <x v="0"/>
    <n v="3927.413"/>
    <n v="541.155441"/>
    <n v="1891.750994"/>
    <m/>
  </r>
  <r>
    <x v="0"/>
    <x v="0"/>
    <x v="30"/>
    <x v="0"/>
    <x v="2"/>
    <x v="1"/>
    <x v="0"/>
    <x v="0"/>
    <x v="1"/>
    <x v="1"/>
    <n v="1044.45"/>
    <n v="0"/>
    <n v="1044.45"/>
    <x v="0"/>
    <n v="1044.45"/>
    <n v="212.380438"/>
    <n v="1044.45"/>
    <m/>
  </r>
  <r>
    <x v="0"/>
    <x v="0"/>
    <x v="30"/>
    <x v="0"/>
    <x v="2"/>
    <x v="1"/>
    <x v="0"/>
    <x v="0"/>
    <x v="2"/>
    <x v="2"/>
    <n v="1703.55"/>
    <n v="0"/>
    <n v="1703.55"/>
    <x v="0"/>
    <n v="1703.55"/>
    <n v="33.901983999999999"/>
    <n v="178.11085"/>
    <m/>
  </r>
  <r>
    <x v="0"/>
    <x v="0"/>
    <x v="30"/>
    <x v="0"/>
    <x v="2"/>
    <x v="1"/>
    <x v="0"/>
    <x v="0"/>
    <x v="3"/>
    <x v="3"/>
    <n v="1179.413"/>
    <n v="0"/>
    <n v="1179.413"/>
    <x v="0"/>
    <n v="1179.413"/>
    <n v="294.873019"/>
    <n v="669.19014400000003"/>
    <m/>
  </r>
  <r>
    <x v="0"/>
    <x v="0"/>
    <x v="30"/>
    <x v="0"/>
    <x v="2"/>
    <x v="1"/>
    <x v="0"/>
    <x v="0"/>
    <x v="4"/>
    <x v="4"/>
    <n v="105732.492"/>
    <n v="0"/>
    <n v="105732.492"/>
    <x v="0"/>
    <n v="105732.492"/>
    <n v="12742.411185999999"/>
    <n v="48721.344814999997"/>
    <m/>
  </r>
  <r>
    <x v="0"/>
    <x v="0"/>
    <x v="30"/>
    <x v="0"/>
    <x v="2"/>
    <x v="1"/>
    <x v="0"/>
    <x v="0"/>
    <x v="5"/>
    <x v="5"/>
    <n v="54032.771999999997"/>
    <n v="0"/>
    <n v="54032.771999999997"/>
    <x v="0"/>
    <n v="54032.771999999997"/>
    <n v="2837.533754"/>
    <n v="12773.7528"/>
    <m/>
  </r>
  <r>
    <x v="0"/>
    <x v="0"/>
    <x v="30"/>
    <x v="0"/>
    <x v="2"/>
    <x v="1"/>
    <x v="0"/>
    <x v="0"/>
    <x v="6"/>
    <x v="6"/>
    <n v="54032.771999999997"/>
    <n v="0"/>
    <n v="54032.771999999997"/>
    <x v="0"/>
    <n v="54032.771999999997"/>
    <n v="2837.533754"/>
    <n v="12773.7528"/>
    <m/>
  </r>
  <r>
    <x v="0"/>
    <x v="0"/>
    <x v="30"/>
    <x v="0"/>
    <x v="2"/>
    <x v="1"/>
    <x v="0"/>
    <x v="0"/>
    <x v="7"/>
    <x v="7"/>
    <n v="28302.777999999998"/>
    <n v="0"/>
    <n v="28302.777999999998"/>
    <x v="0"/>
    <n v="28302.777999999998"/>
    <n v="2472.9209529999998"/>
    <n v="5776"/>
    <m/>
  </r>
  <r>
    <x v="0"/>
    <x v="0"/>
    <x v="30"/>
    <x v="0"/>
    <x v="2"/>
    <x v="1"/>
    <x v="0"/>
    <x v="0"/>
    <x v="8"/>
    <x v="8"/>
    <n v="7572.43"/>
    <n v="0"/>
    <n v="7572.43"/>
    <x v="0"/>
    <n v="7572.43"/>
    <n v="0"/>
    <n v="0"/>
    <m/>
  </r>
  <r>
    <x v="0"/>
    <x v="0"/>
    <x v="30"/>
    <x v="0"/>
    <x v="2"/>
    <x v="1"/>
    <x v="0"/>
    <x v="0"/>
    <x v="9"/>
    <x v="9"/>
    <n v="3444.7939999999999"/>
    <n v="0"/>
    <n v="3444.7939999999999"/>
    <x v="0"/>
    <n v="3444.7939999999999"/>
    <n v="0"/>
    <n v="495"/>
    <m/>
  </r>
  <r>
    <x v="0"/>
    <x v="0"/>
    <x v="30"/>
    <x v="0"/>
    <x v="2"/>
    <x v="1"/>
    <x v="0"/>
    <x v="0"/>
    <x v="10"/>
    <x v="10"/>
    <n v="3044.2130000000002"/>
    <n v="0"/>
    <n v="3044.2130000000002"/>
    <x v="0"/>
    <n v="3044.2130000000002"/>
    <n v="0"/>
    <n v="0"/>
    <m/>
  </r>
  <r>
    <x v="0"/>
    <x v="0"/>
    <x v="30"/>
    <x v="0"/>
    <x v="2"/>
    <x v="1"/>
    <x v="0"/>
    <x v="0"/>
    <x v="11"/>
    <x v="11"/>
    <n v="11668.557000000001"/>
    <n v="0"/>
    <n v="11668.557000000001"/>
    <x v="0"/>
    <n v="11668.557000000001"/>
    <n v="364.61280099999999"/>
    <n v="6502.7528000000002"/>
    <m/>
  </r>
  <r>
    <x v="0"/>
    <x v="0"/>
    <x v="30"/>
    <x v="0"/>
    <x v="2"/>
    <x v="1"/>
    <x v="0"/>
    <x v="0"/>
    <x v="12"/>
    <x v="3"/>
    <n v="51699.72"/>
    <n v="0"/>
    <n v="51699.72"/>
    <x v="0"/>
    <n v="51699.72"/>
    <n v="9904.8774319999993"/>
    <n v="35947.592015000002"/>
    <m/>
  </r>
  <r>
    <x v="0"/>
    <x v="0"/>
    <x v="30"/>
    <x v="0"/>
    <x v="2"/>
    <x v="1"/>
    <x v="0"/>
    <x v="0"/>
    <x v="13"/>
    <x v="12"/>
    <n v="0"/>
    <n v="0"/>
    <n v="0"/>
    <x v="0"/>
    <n v="0"/>
    <n v="0"/>
    <n v="0"/>
    <m/>
  </r>
  <r>
    <x v="0"/>
    <x v="0"/>
    <x v="30"/>
    <x v="0"/>
    <x v="2"/>
    <x v="1"/>
    <x v="0"/>
    <x v="0"/>
    <x v="14"/>
    <x v="13"/>
    <n v="109659.905"/>
    <n v="0"/>
    <n v="109659.905"/>
    <x v="0"/>
    <n v="109659.905"/>
    <n v="13283.566627"/>
    <n v="50613.095808999999"/>
    <m/>
  </r>
  <r>
    <x v="0"/>
    <x v="0"/>
    <x v="30"/>
    <x v="0"/>
    <x v="3"/>
    <x v="0"/>
    <x v="0"/>
    <x v="0"/>
    <x v="0"/>
    <x v="0"/>
    <n v="3927.413"/>
    <n v="-463.305407"/>
    <n v="3464.1075930000002"/>
    <x v="0"/>
    <n v="3464.1075930000002"/>
    <n v="717.59826099999998"/>
    <n v="2076.9295699999998"/>
    <m/>
  </r>
  <r>
    <x v="0"/>
    <x v="0"/>
    <x v="30"/>
    <x v="0"/>
    <x v="3"/>
    <x v="0"/>
    <x v="0"/>
    <x v="0"/>
    <x v="1"/>
    <x v="1"/>
    <n v="1044.45"/>
    <n v="0"/>
    <n v="1044.45"/>
    <x v="0"/>
    <n v="1044.45"/>
    <n v="294.793252"/>
    <n v="1044.45"/>
    <m/>
  </r>
  <r>
    <x v="0"/>
    <x v="0"/>
    <x v="30"/>
    <x v="0"/>
    <x v="3"/>
    <x v="0"/>
    <x v="0"/>
    <x v="0"/>
    <x v="2"/>
    <x v="2"/>
    <n v="1703.55"/>
    <n v="0"/>
    <n v="1703.55"/>
    <x v="0"/>
    <n v="1703.55"/>
    <n v="48.236331"/>
    <n v="316.37197700000002"/>
    <m/>
  </r>
  <r>
    <x v="0"/>
    <x v="0"/>
    <x v="30"/>
    <x v="0"/>
    <x v="3"/>
    <x v="0"/>
    <x v="0"/>
    <x v="0"/>
    <x v="3"/>
    <x v="3"/>
    <n v="1179.413"/>
    <n v="-463.305407"/>
    <n v="716.10759299999995"/>
    <x v="0"/>
    <n v="716.10759299999995"/>
    <n v="374.56867799999998"/>
    <n v="716.10759299999995"/>
    <m/>
  </r>
  <r>
    <x v="0"/>
    <x v="0"/>
    <x v="30"/>
    <x v="0"/>
    <x v="3"/>
    <x v="0"/>
    <x v="0"/>
    <x v="0"/>
    <x v="4"/>
    <x v="4"/>
    <n v="105732.492"/>
    <n v="-15090.143601"/>
    <n v="90642.348398999995"/>
    <x v="0"/>
    <n v="90642.348398999995"/>
    <n v="17356.507690999999"/>
    <n v="48616.349751000002"/>
    <m/>
  </r>
  <r>
    <x v="0"/>
    <x v="0"/>
    <x v="30"/>
    <x v="0"/>
    <x v="3"/>
    <x v="0"/>
    <x v="0"/>
    <x v="0"/>
    <x v="5"/>
    <x v="5"/>
    <n v="54032.771999999997"/>
    <n v="0"/>
    <n v="54032.771999999997"/>
    <x v="0"/>
    <n v="54032.771999999997"/>
    <n v="4439.8791339999998"/>
    <n v="13256.758202999999"/>
    <m/>
  </r>
  <r>
    <x v="0"/>
    <x v="0"/>
    <x v="30"/>
    <x v="0"/>
    <x v="3"/>
    <x v="0"/>
    <x v="0"/>
    <x v="0"/>
    <x v="6"/>
    <x v="6"/>
    <n v="54032.771999999997"/>
    <n v="0"/>
    <n v="54032.771999999997"/>
    <x v="0"/>
    <n v="54032.771999999997"/>
    <n v="4439.8791339999998"/>
    <n v="13256.758202999999"/>
    <m/>
  </r>
  <r>
    <x v="0"/>
    <x v="0"/>
    <x v="30"/>
    <x v="0"/>
    <x v="3"/>
    <x v="0"/>
    <x v="0"/>
    <x v="0"/>
    <x v="7"/>
    <x v="7"/>
    <n v="28302.777999999998"/>
    <n v="0"/>
    <n v="28302.777999999998"/>
    <x v="0"/>
    <n v="28302.777999999998"/>
    <n v="3395.2504300000001"/>
    <n v="5776"/>
    <m/>
  </r>
  <r>
    <x v="0"/>
    <x v="0"/>
    <x v="30"/>
    <x v="0"/>
    <x v="3"/>
    <x v="0"/>
    <x v="0"/>
    <x v="0"/>
    <x v="8"/>
    <x v="8"/>
    <n v="7572.43"/>
    <n v="0"/>
    <n v="7572.43"/>
    <x v="0"/>
    <n v="7572.43"/>
    <n v="0"/>
    <n v="0"/>
    <m/>
  </r>
  <r>
    <x v="0"/>
    <x v="0"/>
    <x v="30"/>
    <x v="0"/>
    <x v="3"/>
    <x v="0"/>
    <x v="0"/>
    <x v="0"/>
    <x v="9"/>
    <x v="9"/>
    <n v="3444.7939999999999"/>
    <n v="0"/>
    <n v="3444.7939999999999"/>
    <x v="0"/>
    <n v="3444.7939999999999"/>
    <n v="50.789169999999999"/>
    <n v="496.58249999999998"/>
    <m/>
  </r>
  <r>
    <x v="0"/>
    <x v="0"/>
    <x v="30"/>
    <x v="0"/>
    <x v="3"/>
    <x v="0"/>
    <x v="0"/>
    <x v="0"/>
    <x v="10"/>
    <x v="10"/>
    <n v="3044.2130000000002"/>
    <n v="0"/>
    <n v="3044.2130000000002"/>
    <x v="0"/>
    <n v="3044.2130000000002"/>
    <n v="0"/>
    <n v="0"/>
    <m/>
  </r>
  <r>
    <x v="0"/>
    <x v="0"/>
    <x v="30"/>
    <x v="0"/>
    <x v="3"/>
    <x v="0"/>
    <x v="0"/>
    <x v="0"/>
    <x v="11"/>
    <x v="11"/>
    <n v="11668.557000000001"/>
    <n v="0"/>
    <n v="11668.557000000001"/>
    <x v="0"/>
    <n v="11668.557000000001"/>
    <n v="993.83953399999996"/>
    <n v="6984.1757029999999"/>
    <m/>
  </r>
  <r>
    <x v="0"/>
    <x v="0"/>
    <x v="30"/>
    <x v="0"/>
    <x v="3"/>
    <x v="0"/>
    <x v="0"/>
    <x v="0"/>
    <x v="12"/>
    <x v="3"/>
    <n v="51699.72"/>
    <n v="-15090.143601"/>
    <n v="36609.576398999998"/>
    <x v="0"/>
    <n v="36609.576398999998"/>
    <n v="12916.628557"/>
    <n v="35359.591547999997"/>
    <m/>
  </r>
  <r>
    <x v="0"/>
    <x v="0"/>
    <x v="30"/>
    <x v="0"/>
    <x v="3"/>
    <x v="0"/>
    <x v="0"/>
    <x v="0"/>
    <x v="13"/>
    <x v="12"/>
    <n v="0"/>
    <n v="15553.449008"/>
    <n v="15553.449008"/>
    <x v="0"/>
    <n v="15553.449008"/>
    <n v="0"/>
    <n v="0"/>
    <m/>
  </r>
  <r>
    <x v="0"/>
    <x v="0"/>
    <x v="30"/>
    <x v="0"/>
    <x v="3"/>
    <x v="0"/>
    <x v="0"/>
    <x v="0"/>
    <x v="14"/>
    <x v="13"/>
    <n v="109659.905"/>
    <n v="0"/>
    <n v="109659.905"/>
    <x v="0"/>
    <n v="109659.905"/>
    <n v="18074.105952000002"/>
    <n v="50693.279321000002"/>
    <m/>
  </r>
  <r>
    <x v="0"/>
    <x v="0"/>
    <x v="30"/>
    <x v="0"/>
    <x v="4"/>
    <x v="0"/>
    <x v="0"/>
    <x v="0"/>
    <x v="0"/>
    <x v="0"/>
    <n v="3927.413"/>
    <n v="-463.305407"/>
    <n v="3464.1075930000002"/>
    <x v="0"/>
    <n v="3464.1075930000002"/>
    <n v="993.88094599999999"/>
    <n v="2146.5641000000001"/>
    <m/>
  </r>
  <r>
    <x v="0"/>
    <x v="0"/>
    <x v="30"/>
    <x v="0"/>
    <x v="4"/>
    <x v="0"/>
    <x v="0"/>
    <x v="0"/>
    <x v="1"/>
    <x v="1"/>
    <n v="1044.45"/>
    <n v="0"/>
    <n v="1044.45"/>
    <x v="0"/>
    <n v="1044.45"/>
    <n v="384.12873999999999"/>
    <n v="1044.45"/>
    <m/>
  </r>
  <r>
    <x v="0"/>
    <x v="0"/>
    <x v="30"/>
    <x v="0"/>
    <x v="4"/>
    <x v="0"/>
    <x v="0"/>
    <x v="0"/>
    <x v="2"/>
    <x v="2"/>
    <n v="1703.55"/>
    <n v="0"/>
    <n v="1703.55"/>
    <x v="0"/>
    <n v="1703.55"/>
    <n v="119.517363"/>
    <n v="386.006507"/>
    <m/>
  </r>
  <r>
    <x v="0"/>
    <x v="0"/>
    <x v="30"/>
    <x v="0"/>
    <x v="4"/>
    <x v="0"/>
    <x v="0"/>
    <x v="0"/>
    <x v="3"/>
    <x v="3"/>
    <n v="1179.413"/>
    <n v="-463.305407"/>
    <n v="716.10759299999995"/>
    <x v="0"/>
    <n v="716.10759299999995"/>
    <n v="490.23484300000001"/>
    <n v="716.10759299999995"/>
    <m/>
  </r>
  <r>
    <x v="0"/>
    <x v="0"/>
    <x v="30"/>
    <x v="0"/>
    <x v="4"/>
    <x v="0"/>
    <x v="0"/>
    <x v="0"/>
    <x v="4"/>
    <x v="4"/>
    <n v="105732.492"/>
    <n v="-15090.143601"/>
    <n v="90642.348398999995"/>
    <x v="0"/>
    <n v="90642.348398999995"/>
    <n v="21303.836819"/>
    <n v="48828.213050999999"/>
    <m/>
  </r>
  <r>
    <x v="0"/>
    <x v="0"/>
    <x v="30"/>
    <x v="0"/>
    <x v="4"/>
    <x v="0"/>
    <x v="0"/>
    <x v="0"/>
    <x v="5"/>
    <x v="5"/>
    <n v="54032.771999999997"/>
    <n v="1249.5628859999999"/>
    <n v="55282.334885999997"/>
    <x v="0"/>
    <n v="55282.334885999997"/>
    <n v="6138.6344159999999"/>
    <n v="13468.621503"/>
    <m/>
  </r>
  <r>
    <x v="0"/>
    <x v="0"/>
    <x v="30"/>
    <x v="0"/>
    <x v="4"/>
    <x v="0"/>
    <x v="0"/>
    <x v="0"/>
    <x v="6"/>
    <x v="6"/>
    <n v="54032.771999999997"/>
    <n v="1249.5628859999999"/>
    <n v="55282.334885999997"/>
    <x v="0"/>
    <n v="55282.334885999997"/>
    <n v="6138.6344159999999"/>
    <n v="13468.621503"/>
    <m/>
  </r>
  <r>
    <x v="0"/>
    <x v="0"/>
    <x v="30"/>
    <x v="0"/>
    <x v="4"/>
    <x v="0"/>
    <x v="0"/>
    <x v="0"/>
    <x v="7"/>
    <x v="7"/>
    <n v="28302.777999999998"/>
    <n v="1249.5628859999999"/>
    <n v="29552.340886000002"/>
    <x v="0"/>
    <n v="29552.340886000002"/>
    <n v="4312.5307460000004"/>
    <n v="5776"/>
    <m/>
  </r>
  <r>
    <x v="0"/>
    <x v="0"/>
    <x v="30"/>
    <x v="0"/>
    <x v="4"/>
    <x v="0"/>
    <x v="0"/>
    <x v="0"/>
    <x v="8"/>
    <x v="8"/>
    <n v="7572.43"/>
    <n v="0"/>
    <n v="7572.43"/>
    <x v="0"/>
    <n v="7572.43"/>
    <n v="0"/>
    <n v="0"/>
    <m/>
  </r>
  <r>
    <x v="0"/>
    <x v="0"/>
    <x v="30"/>
    <x v="0"/>
    <x v="4"/>
    <x v="0"/>
    <x v="0"/>
    <x v="0"/>
    <x v="9"/>
    <x v="9"/>
    <n v="3444.7939999999999"/>
    <n v="0"/>
    <n v="3444.7939999999999"/>
    <x v="0"/>
    <n v="3444.7939999999999"/>
    <n v="109.57167"/>
    <n v="498.16500000000002"/>
    <m/>
  </r>
  <r>
    <x v="0"/>
    <x v="0"/>
    <x v="30"/>
    <x v="0"/>
    <x v="4"/>
    <x v="0"/>
    <x v="0"/>
    <x v="0"/>
    <x v="10"/>
    <x v="10"/>
    <n v="3044.2130000000002"/>
    <n v="0"/>
    <n v="3044.2130000000002"/>
    <x v="0"/>
    <n v="3044.2130000000002"/>
    <n v="0"/>
    <n v="0"/>
    <m/>
  </r>
  <r>
    <x v="0"/>
    <x v="0"/>
    <x v="30"/>
    <x v="0"/>
    <x v="4"/>
    <x v="0"/>
    <x v="0"/>
    <x v="0"/>
    <x v="11"/>
    <x v="11"/>
    <n v="11668.557000000001"/>
    <n v="0"/>
    <n v="11668.557000000001"/>
    <x v="0"/>
    <n v="11668.557000000001"/>
    <n v="1716.5319999999999"/>
    <n v="7194.4565030000003"/>
    <m/>
  </r>
  <r>
    <x v="0"/>
    <x v="0"/>
    <x v="30"/>
    <x v="0"/>
    <x v="4"/>
    <x v="0"/>
    <x v="0"/>
    <x v="0"/>
    <x v="12"/>
    <x v="3"/>
    <n v="51699.72"/>
    <n v="-16339.706486999999"/>
    <n v="35360.013512999998"/>
    <x v="0"/>
    <n v="35360.013512999998"/>
    <n v="15165.202402999999"/>
    <n v="35359.591547999997"/>
    <m/>
  </r>
  <r>
    <x v="0"/>
    <x v="0"/>
    <x v="30"/>
    <x v="0"/>
    <x v="4"/>
    <x v="0"/>
    <x v="0"/>
    <x v="0"/>
    <x v="13"/>
    <x v="12"/>
    <n v="0"/>
    <n v="0"/>
    <n v="0"/>
    <x v="0"/>
    <n v="0"/>
    <n v="0"/>
    <n v="0"/>
    <m/>
  </r>
  <r>
    <x v="0"/>
    <x v="0"/>
    <x v="30"/>
    <x v="0"/>
    <x v="4"/>
    <x v="0"/>
    <x v="0"/>
    <x v="0"/>
    <x v="14"/>
    <x v="13"/>
    <n v="109659.905"/>
    <n v="-15553.449008"/>
    <n v="94106.455992000003"/>
    <x v="0"/>
    <n v="94106.455992000003"/>
    <n v="22297.717765000001"/>
    <n v="50974.777151000002"/>
    <m/>
  </r>
  <r>
    <x v="0"/>
    <x v="0"/>
    <x v="30"/>
    <x v="0"/>
    <x v="5"/>
    <x v="2"/>
    <x v="0"/>
    <x v="0"/>
    <x v="0"/>
    <x v="0"/>
    <n v="3927.413"/>
    <n v="-463.305407"/>
    <n v="3464.1075930000002"/>
    <x v="0"/>
    <n v="3464.1075930000002"/>
    <n v="1206.2996499999999"/>
    <n v="2804.3118869999998"/>
    <m/>
  </r>
  <r>
    <x v="0"/>
    <x v="0"/>
    <x v="30"/>
    <x v="0"/>
    <x v="5"/>
    <x v="2"/>
    <x v="0"/>
    <x v="0"/>
    <x v="1"/>
    <x v="1"/>
    <n v="1044.45"/>
    <n v="0"/>
    <n v="1044.45"/>
    <x v="0"/>
    <n v="1044.45"/>
    <n v="468.27222799999998"/>
    <n v="1044.45"/>
    <m/>
  </r>
  <r>
    <x v="0"/>
    <x v="0"/>
    <x v="30"/>
    <x v="0"/>
    <x v="5"/>
    <x v="2"/>
    <x v="0"/>
    <x v="0"/>
    <x v="2"/>
    <x v="2"/>
    <n v="1703.55"/>
    <n v="0"/>
    <n v="1703.55"/>
    <x v="0"/>
    <n v="1703.55"/>
    <n v="233.26886300000001"/>
    <n v="1063.573537"/>
    <m/>
  </r>
  <r>
    <x v="0"/>
    <x v="0"/>
    <x v="30"/>
    <x v="0"/>
    <x v="5"/>
    <x v="2"/>
    <x v="0"/>
    <x v="0"/>
    <x v="3"/>
    <x v="3"/>
    <n v="1179.413"/>
    <n v="-463.305407"/>
    <n v="716.10759299999995"/>
    <x v="0"/>
    <n v="716.10759299999995"/>
    <n v="504.75855899999999"/>
    <n v="696.28835000000004"/>
    <m/>
  </r>
  <r>
    <x v="0"/>
    <x v="0"/>
    <x v="30"/>
    <x v="0"/>
    <x v="5"/>
    <x v="2"/>
    <x v="0"/>
    <x v="0"/>
    <x v="4"/>
    <x v="4"/>
    <n v="105732.492"/>
    <n v="-6334.4276799999998"/>
    <n v="99398.064320000005"/>
    <x v="0"/>
    <n v="99398.064320000005"/>
    <n v="33156.746180000002"/>
    <n v="57826.102714000001"/>
    <m/>
  </r>
  <r>
    <x v="0"/>
    <x v="0"/>
    <x v="30"/>
    <x v="0"/>
    <x v="5"/>
    <x v="2"/>
    <x v="0"/>
    <x v="0"/>
    <x v="5"/>
    <x v="5"/>
    <n v="54032.771999999997"/>
    <n v="10005.278807000001"/>
    <n v="64038.050807"/>
    <x v="0"/>
    <n v="64038.050807"/>
    <n v="15986.790058"/>
    <n v="22479.655534000001"/>
    <m/>
  </r>
  <r>
    <x v="0"/>
    <x v="0"/>
    <x v="30"/>
    <x v="0"/>
    <x v="5"/>
    <x v="2"/>
    <x v="0"/>
    <x v="0"/>
    <x v="6"/>
    <x v="6"/>
    <n v="54032.771999999997"/>
    <n v="10005.278807000001"/>
    <n v="64038.050807"/>
    <x v="0"/>
    <n v="64038.050807"/>
    <n v="15986.790058"/>
    <n v="22479.655534000001"/>
    <m/>
  </r>
  <r>
    <x v="0"/>
    <x v="0"/>
    <x v="30"/>
    <x v="0"/>
    <x v="5"/>
    <x v="2"/>
    <x v="0"/>
    <x v="0"/>
    <x v="7"/>
    <x v="7"/>
    <n v="28302.777999999998"/>
    <n v="10005.278807000001"/>
    <n v="38308.056807000001"/>
    <x v="0"/>
    <n v="38308.056807000001"/>
    <n v="13358.155054000001"/>
    <n v="13904.318036999999"/>
    <m/>
  </r>
  <r>
    <x v="0"/>
    <x v="0"/>
    <x v="30"/>
    <x v="0"/>
    <x v="5"/>
    <x v="2"/>
    <x v="0"/>
    <x v="0"/>
    <x v="8"/>
    <x v="8"/>
    <n v="7572.43"/>
    <n v="0"/>
    <n v="7572.43"/>
    <x v="0"/>
    <n v="7572.43"/>
    <n v="0"/>
    <n v="0"/>
    <m/>
  </r>
  <r>
    <x v="0"/>
    <x v="0"/>
    <x v="30"/>
    <x v="0"/>
    <x v="5"/>
    <x v="2"/>
    <x v="0"/>
    <x v="0"/>
    <x v="9"/>
    <x v="9"/>
    <n v="3444.7939999999999"/>
    <n v="0"/>
    <n v="3444.7939999999999"/>
    <x v="0"/>
    <n v="3444.7939999999999"/>
    <n v="166.15416999999999"/>
    <n v="1349.255494"/>
    <m/>
  </r>
  <r>
    <x v="0"/>
    <x v="0"/>
    <x v="30"/>
    <x v="0"/>
    <x v="5"/>
    <x v="2"/>
    <x v="0"/>
    <x v="0"/>
    <x v="10"/>
    <x v="10"/>
    <n v="3044.2130000000002"/>
    <n v="0"/>
    <n v="3044.2130000000002"/>
    <x v="0"/>
    <n v="3044.2130000000002"/>
    <n v="0"/>
    <n v="0"/>
    <m/>
  </r>
  <r>
    <x v="0"/>
    <x v="0"/>
    <x v="30"/>
    <x v="0"/>
    <x v="5"/>
    <x v="2"/>
    <x v="0"/>
    <x v="0"/>
    <x v="11"/>
    <x v="11"/>
    <n v="11668.557000000001"/>
    <n v="0"/>
    <n v="11668.557000000001"/>
    <x v="0"/>
    <n v="11668.557000000001"/>
    <n v="2462.480834"/>
    <n v="7226.0820030000004"/>
    <m/>
  </r>
  <r>
    <x v="0"/>
    <x v="0"/>
    <x v="30"/>
    <x v="0"/>
    <x v="5"/>
    <x v="2"/>
    <x v="0"/>
    <x v="0"/>
    <x v="12"/>
    <x v="3"/>
    <n v="51699.72"/>
    <n v="-16339.706486999999"/>
    <n v="35360.013512999998"/>
    <x v="0"/>
    <n v="35360.013512999998"/>
    <n v="17169.956122"/>
    <n v="35346.447180000003"/>
    <m/>
  </r>
  <r>
    <x v="0"/>
    <x v="0"/>
    <x v="30"/>
    <x v="0"/>
    <x v="5"/>
    <x v="2"/>
    <x v="0"/>
    <x v="0"/>
    <x v="13"/>
    <x v="12"/>
    <n v="0"/>
    <n v="0"/>
    <n v="0"/>
    <x v="0"/>
    <n v="0"/>
    <n v="0"/>
    <n v="0"/>
    <m/>
  </r>
  <r>
    <x v="0"/>
    <x v="0"/>
    <x v="30"/>
    <x v="0"/>
    <x v="5"/>
    <x v="2"/>
    <x v="0"/>
    <x v="0"/>
    <x v="14"/>
    <x v="13"/>
    <n v="109659.905"/>
    <n v="-6797.7330869999996"/>
    <n v="102862.171913"/>
    <x v="0"/>
    <n v="102862.171913"/>
    <n v="34363.045830000003"/>
    <n v="60630.414600999997"/>
    <m/>
  </r>
  <r>
    <x v="0"/>
    <x v="0"/>
    <x v="30"/>
    <x v="0"/>
    <x v="6"/>
    <x v="0"/>
    <x v="0"/>
    <x v="0"/>
    <x v="0"/>
    <x v="0"/>
    <n v="3927.413"/>
    <n v="-463.305407"/>
    <n v="3464.1075930000002"/>
    <x v="0"/>
    <n v="3464.1075930000002"/>
    <n v="1359.8038770000001"/>
    <n v="2861.9761530000001"/>
    <m/>
  </r>
  <r>
    <x v="0"/>
    <x v="0"/>
    <x v="30"/>
    <x v="0"/>
    <x v="6"/>
    <x v="0"/>
    <x v="0"/>
    <x v="0"/>
    <x v="1"/>
    <x v="1"/>
    <n v="1044.45"/>
    <n v="0"/>
    <n v="1044.45"/>
    <x v="0"/>
    <n v="1044.45"/>
    <n v="552.41571599999997"/>
    <n v="1044.45"/>
    <m/>
  </r>
  <r>
    <x v="0"/>
    <x v="0"/>
    <x v="30"/>
    <x v="0"/>
    <x v="6"/>
    <x v="0"/>
    <x v="0"/>
    <x v="0"/>
    <x v="2"/>
    <x v="2"/>
    <n v="1703.55"/>
    <n v="0"/>
    <n v="1703.55"/>
    <x v="0"/>
    <n v="1703.55"/>
    <n v="268.48563799999999"/>
    <n v="1127.3045669999999"/>
    <m/>
  </r>
  <r>
    <x v="0"/>
    <x v="0"/>
    <x v="30"/>
    <x v="0"/>
    <x v="6"/>
    <x v="0"/>
    <x v="0"/>
    <x v="0"/>
    <x v="3"/>
    <x v="3"/>
    <n v="1179.413"/>
    <n v="-463.305407"/>
    <n v="716.10759299999995"/>
    <x v="0"/>
    <n v="716.10759299999995"/>
    <n v="538.90252299999997"/>
    <n v="690.221586"/>
    <m/>
  </r>
  <r>
    <x v="0"/>
    <x v="0"/>
    <x v="30"/>
    <x v="0"/>
    <x v="6"/>
    <x v="0"/>
    <x v="0"/>
    <x v="0"/>
    <x v="4"/>
    <x v="4"/>
    <n v="105732.492"/>
    <n v="-6334.4276799999998"/>
    <n v="99398.064320000005"/>
    <x v="0"/>
    <n v="99398.064320000005"/>
    <n v="37080.120469000001"/>
    <n v="73408.493638"/>
    <m/>
  </r>
  <r>
    <x v="0"/>
    <x v="0"/>
    <x v="30"/>
    <x v="0"/>
    <x v="6"/>
    <x v="0"/>
    <x v="0"/>
    <x v="0"/>
    <x v="5"/>
    <x v="5"/>
    <n v="54032.771999999997"/>
    <n v="10005.278807000001"/>
    <n v="64038.050807"/>
    <x v="0"/>
    <n v="64038.050807"/>
    <n v="17744.249451"/>
    <n v="38169.408868999999"/>
    <m/>
  </r>
  <r>
    <x v="0"/>
    <x v="0"/>
    <x v="30"/>
    <x v="0"/>
    <x v="6"/>
    <x v="0"/>
    <x v="0"/>
    <x v="0"/>
    <x v="6"/>
    <x v="6"/>
    <n v="54032.771999999997"/>
    <n v="10005.278807000001"/>
    <n v="64038.050807"/>
    <x v="0"/>
    <n v="64038.050807"/>
    <n v="17744.249451"/>
    <n v="38169.408868999999"/>
    <m/>
  </r>
  <r>
    <x v="0"/>
    <x v="0"/>
    <x v="30"/>
    <x v="0"/>
    <x v="6"/>
    <x v="0"/>
    <x v="0"/>
    <x v="0"/>
    <x v="7"/>
    <x v="7"/>
    <n v="28302.777999999998"/>
    <n v="10005.278807000001"/>
    <n v="38308.056807000001"/>
    <x v="0"/>
    <n v="38308.056807000001"/>
    <n v="14266.592515"/>
    <n v="28006.327772000001"/>
    <m/>
  </r>
  <r>
    <x v="0"/>
    <x v="0"/>
    <x v="30"/>
    <x v="0"/>
    <x v="6"/>
    <x v="0"/>
    <x v="0"/>
    <x v="0"/>
    <x v="8"/>
    <x v="8"/>
    <n v="7572.43"/>
    <n v="0"/>
    <n v="7572.43"/>
    <x v="0"/>
    <n v="7572.43"/>
    <n v="0"/>
    <n v="0"/>
    <m/>
  </r>
  <r>
    <x v="0"/>
    <x v="0"/>
    <x v="30"/>
    <x v="0"/>
    <x v="6"/>
    <x v="0"/>
    <x v="0"/>
    <x v="0"/>
    <x v="9"/>
    <x v="9"/>
    <n v="3444.7939999999999"/>
    <n v="0"/>
    <n v="3444.7939999999999"/>
    <x v="0"/>
    <n v="3444.7939999999999"/>
    <n v="222.73667"/>
    <n v="2720.0329940000001"/>
    <m/>
  </r>
  <r>
    <x v="0"/>
    <x v="0"/>
    <x v="30"/>
    <x v="0"/>
    <x v="6"/>
    <x v="0"/>
    <x v="0"/>
    <x v="0"/>
    <x v="10"/>
    <x v="10"/>
    <n v="3044.2130000000002"/>
    <n v="0"/>
    <n v="3044.2130000000002"/>
    <x v="0"/>
    <n v="3044.2130000000002"/>
    <n v="0"/>
    <n v="0"/>
    <m/>
  </r>
  <r>
    <x v="0"/>
    <x v="0"/>
    <x v="30"/>
    <x v="0"/>
    <x v="6"/>
    <x v="0"/>
    <x v="0"/>
    <x v="0"/>
    <x v="11"/>
    <x v="11"/>
    <n v="11668.557000000001"/>
    <n v="0"/>
    <n v="11668.557000000001"/>
    <x v="0"/>
    <n v="11668.557000000001"/>
    <n v="3254.9202660000001"/>
    <n v="7443.0481030000001"/>
    <m/>
  </r>
  <r>
    <x v="0"/>
    <x v="0"/>
    <x v="30"/>
    <x v="0"/>
    <x v="6"/>
    <x v="0"/>
    <x v="0"/>
    <x v="0"/>
    <x v="12"/>
    <x v="3"/>
    <n v="51699.72"/>
    <n v="-16339.706486999999"/>
    <n v="35360.013512999998"/>
    <x v="0"/>
    <n v="35360.013512999998"/>
    <n v="19335.871018000002"/>
    <n v="35239.084769000001"/>
    <m/>
  </r>
  <r>
    <x v="0"/>
    <x v="0"/>
    <x v="30"/>
    <x v="0"/>
    <x v="6"/>
    <x v="0"/>
    <x v="0"/>
    <x v="0"/>
    <x v="13"/>
    <x v="12"/>
    <n v="0"/>
    <n v="0"/>
    <n v="0"/>
    <x v="0"/>
    <n v="0"/>
    <n v="0"/>
    <n v="0"/>
    <m/>
  </r>
  <r>
    <x v="0"/>
    <x v="0"/>
    <x v="30"/>
    <x v="0"/>
    <x v="6"/>
    <x v="0"/>
    <x v="0"/>
    <x v="0"/>
    <x v="14"/>
    <x v="13"/>
    <n v="109659.905"/>
    <n v="-6797.7330869999996"/>
    <n v="102862.171913"/>
    <x v="0"/>
    <n v="102862.171913"/>
    <n v="38439.924346"/>
    <n v="76270.469790999996"/>
    <m/>
  </r>
  <r>
    <x v="0"/>
    <x v="0"/>
    <x v="30"/>
    <x v="0"/>
    <x v="7"/>
    <x v="0"/>
    <x v="0"/>
    <x v="0"/>
    <x v="0"/>
    <x v="0"/>
    <n v="3927.413"/>
    <n v="-463.305407"/>
    <n v="3464.1075930000002"/>
    <x v="0"/>
    <n v="3464.1075930000002"/>
    <n v="1569.434919"/>
    <n v="2885.9509950000001"/>
    <m/>
  </r>
  <r>
    <x v="0"/>
    <x v="0"/>
    <x v="30"/>
    <x v="0"/>
    <x v="7"/>
    <x v="0"/>
    <x v="0"/>
    <x v="0"/>
    <x v="1"/>
    <x v="1"/>
    <n v="1044.45"/>
    <n v="0"/>
    <n v="1044.45"/>
    <x v="0"/>
    <n v="1044.45"/>
    <n v="636.55920400000002"/>
    <n v="1044.45"/>
    <m/>
  </r>
  <r>
    <x v="0"/>
    <x v="0"/>
    <x v="30"/>
    <x v="0"/>
    <x v="7"/>
    <x v="0"/>
    <x v="0"/>
    <x v="0"/>
    <x v="2"/>
    <x v="2"/>
    <n v="1703.55"/>
    <n v="0"/>
    <n v="1703.55"/>
    <x v="0"/>
    <n v="1703.55"/>
    <n v="388.96298400000001"/>
    <n v="1151.279409"/>
    <m/>
  </r>
  <r>
    <x v="0"/>
    <x v="0"/>
    <x v="30"/>
    <x v="0"/>
    <x v="7"/>
    <x v="0"/>
    <x v="0"/>
    <x v="0"/>
    <x v="3"/>
    <x v="3"/>
    <n v="1179.413"/>
    <n v="-463.305407"/>
    <n v="716.10759299999995"/>
    <x v="0"/>
    <n v="716.10759299999995"/>
    <n v="543.91273100000001"/>
    <n v="690.221586"/>
    <m/>
  </r>
  <r>
    <x v="0"/>
    <x v="0"/>
    <x v="30"/>
    <x v="0"/>
    <x v="7"/>
    <x v="0"/>
    <x v="0"/>
    <x v="0"/>
    <x v="4"/>
    <x v="4"/>
    <n v="105732.492"/>
    <n v="-6334.4276799999998"/>
    <n v="99398.064320000005"/>
    <x v="0"/>
    <n v="99398.064320000005"/>
    <n v="46543.047551000003"/>
    <n v="78112.292648999995"/>
    <m/>
  </r>
  <r>
    <x v="0"/>
    <x v="0"/>
    <x v="30"/>
    <x v="0"/>
    <x v="7"/>
    <x v="0"/>
    <x v="0"/>
    <x v="0"/>
    <x v="5"/>
    <x v="5"/>
    <n v="54032.771999999997"/>
    <n v="10005.278807000001"/>
    <n v="64038.050807"/>
    <x v="0"/>
    <n v="64038.050807"/>
    <n v="24162.553726999999"/>
    <n v="42873.207880000002"/>
    <m/>
  </r>
  <r>
    <x v="0"/>
    <x v="0"/>
    <x v="30"/>
    <x v="0"/>
    <x v="7"/>
    <x v="0"/>
    <x v="0"/>
    <x v="0"/>
    <x v="6"/>
    <x v="6"/>
    <n v="54032.771999999997"/>
    <n v="10005.278807000001"/>
    <n v="64038.050807"/>
    <x v="0"/>
    <n v="64038.050807"/>
    <n v="24162.553726999999"/>
    <n v="42873.207880000002"/>
    <m/>
  </r>
  <r>
    <x v="0"/>
    <x v="0"/>
    <x v="30"/>
    <x v="0"/>
    <x v="7"/>
    <x v="0"/>
    <x v="0"/>
    <x v="0"/>
    <x v="7"/>
    <x v="7"/>
    <n v="28302.777999999998"/>
    <n v="10005.278807000001"/>
    <n v="38308.056807000001"/>
    <x v="0"/>
    <n v="38308.056807000001"/>
    <n v="19849.269305999998"/>
    <n v="28310.868127000002"/>
    <m/>
  </r>
  <r>
    <x v="0"/>
    <x v="0"/>
    <x v="30"/>
    <x v="0"/>
    <x v="7"/>
    <x v="0"/>
    <x v="0"/>
    <x v="0"/>
    <x v="8"/>
    <x v="8"/>
    <n v="7572.43"/>
    <n v="0"/>
    <n v="7572.43"/>
    <x v="0"/>
    <n v="7572.43"/>
    <n v="0"/>
    <n v="984.81"/>
    <m/>
  </r>
  <r>
    <x v="0"/>
    <x v="0"/>
    <x v="30"/>
    <x v="0"/>
    <x v="7"/>
    <x v="0"/>
    <x v="0"/>
    <x v="0"/>
    <x v="9"/>
    <x v="9"/>
    <n v="3444.7939999999999"/>
    <n v="0"/>
    <n v="3444.7939999999999"/>
    <x v="0"/>
    <n v="3444.7939999999999"/>
    <n v="292.521388"/>
    <n v="2822.4154939999999"/>
    <m/>
  </r>
  <r>
    <x v="0"/>
    <x v="0"/>
    <x v="30"/>
    <x v="0"/>
    <x v="7"/>
    <x v="0"/>
    <x v="0"/>
    <x v="0"/>
    <x v="10"/>
    <x v="10"/>
    <n v="3044.2130000000002"/>
    <n v="0"/>
    <n v="3044.2130000000002"/>
    <x v="0"/>
    <n v="3044.2130000000002"/>
    <n v="0"/>
    <n v="3044.2130000000002"/>
    <m/>
  </r>
  <r>
    <x v="0"/>
    <x v="0"/>
    <x v="30"/>
    <x v="0"/>
    <x v="7"/>
    <x v="0"/>
    <x v="0"/>
    <x v="0"/>
    <x v="11"/>
    <x v="11"/>
    <n v="11668.557000000001"/>
    <n v="0"/>
    <n v="11668.557000000001"/>
    <x v="0"/>
    <n v="11668.557000000001"/>
    <n v="4020.7630330000002"/>
    <n v="7710.9012590000002"/>
    <m/>
  </r>
  <r>
    <x v="0"/>
    <x v="0"/>
    <x v="30"/>
    <x v="0"/>
    <x v="7"/>
    <x v="0"/>
    <x v="0"/>
    <x v="0"/>
    <x v="12"/>
    <x v="3"/>
    <n v="51699.72"/>
    <n v="-16339.706486999999"/>
    <n v="35360.013512999998"/>
    <x v="0"/>
    <n v="35360.013512999998"/>
    <n v="22380.493824000001"/>
    <n v="35239.084769000001"/>
    <m/>
  </r>
  <r>
    <x v="0"/>
    <x v="0"/>
    <x v="30"/>
    <x v="0"/>
    <x v="7"/>
    <x v="0"/>
    <x v="0"/>
    <x v="0"/>
    <x v="13"/>
    <x v="12"/>
    <n v="0"/>
    <n v="0"/>
    <n v="0"/>
    <x v="0"/>
    <n v="0"/>
    <n v="0"/>
    <n v="0"/>
    <m/>
  </r>
  <r>
    <x v="0"/>
    <x v="0"/>
    <x v="30"/>
    <x v="0"/>
    <x v="7"/>
    <x v="0"/>
    <x v="0"/>
    <x v="0"/>
    <x v="14"/>
    <x v="13"/>
    <n v="109659.905"/>
    <n v="-6797.7330869999996"/>
    <n v="102862.171913"/>
    <x v="0"/>
    <n v="102862.171913"/>
    <n v="48112.482470000003"/>
    <n v="80998.243644000002"/>
    <m/>
  </r>
  <r>
    <x v="0"/>
    <x v="0"/>
    <x v="31"/>
    <x v="0"/>
    <x v="0"/>
    <x v="0"/>
    <x v="0"/>
    <x v="0"/>
    <x v="0"/>
    <x v="0"/>
    <n v="6379.0169999999998"/>
    <n v="0"/>
    <n v="6379.0169999999998"/>
    <x v="0"/>
    <n v="6379.0169999999998"/>
    <n v="148.51747599999999"/>
    <n v="381.52639799999997"/>
    <m/>
  </r>
  <r>
    <x v="0"/>
    <x v="0"/>
    <x v="31"/>
    <x v="0"/>
    <x v="0"/>
    <x v="0"/>
    <x v="0"/>
    <x v="0"/>
    <x v="1"/>
    <x v="1"/>
    <n v="1048.2909999999999"/>
    <n v="0"/>
    <n v="1048.2909999999999"/>
    <x v="0"/>
    <n v="1048.2909999999999"/>
    <n v="0"/>
    <n v="0"/>
    <m/>
  </r>
  <r>
    <x v="0"/>
    <x v="0"/>
    <x v="31"/>
    <x v="0"/>
    <x v="0"/>
    <x v="0"/>
    <x v="0"/>
    <x v="0"/>
    <x v="2"/>
    <x v="2"/>
    <n v="3078.7089999999998"/>
    <n v="0"/>
    <n v="3078.7089999999998"/>
    <x v="0"/>
    <n v="3078.7089999999998"/>
    <n v="0"/>
    <n v="31.848935999999998"/>
    <m/>
  </r>
  <r>
    <x v="0"/>
    <x v="0"/>
    <x v="31"/>
    <x v="0"/>
    <x v="0"/>
    <x v="0"/>
    <x v="0"/>
    <x v="0"/>
    <x v="3"/>
    <x v="3"/>
    <n v="2252.0169999999998"/>
    <n v="0"/>
    <n v="2252.0169999999998"/>
    <x v="0"/>
    <n v="2252.0169999999998"/>
    <n v="148.51747599999999"/>
    <n v="349.67746199999999"/>
    <m/>
  </r>
  <r>
    <x v="0"/>
    <x v="0"/>
    <x v="31"/>
    <x v="0"/>
    <x v="0"/>
    <x v="0"/>
    <x v="0"/>
    <x v="0"/>
    <x v="4"/>
    <x v="4"/>
    <n v="219080.329"/>
    <n v="0"/>
    <n v="219080.329"/>
    <x v="0"/>
    <n v="219080.329"/>
    <n v="9050.9833789999993"/>
    <n v="17510.213555999999"/>
    <m/>
  </r>
  <r>
    <x v="0"/>
    <x v="0"/>
    <x v="31"/>
    <x v="0"/>
    <x v="0"/>
    <x v="0"/>
    <x v="0"/>
    <x v="0"/>
    <x v="5"/>
    <x v="5"/>
    <n v="98962.426999999996"/>
    <n v="0"/>
    <n v="98962.426999999996"/>
    <x v="0"/>
    <n v="98962.426999999996"/>
    <n v="7917.56"/>
    <n v="9538.89"/>
    <m/>
  </r>
  <r>
    <x v="0"/>
    <x v="0"/>
    <x v="31"/>
    <x v="0"/>
    <x v="0"/>
    <x v="0"/>
    <x v="0"/>
    <x v="0"/>
    <x v="6"/>
    <x v="6"/>
    <n v="98962.426999999996"/>
    <n v="0"/>
    <n v="98962.426999999996"/>
    <x v="0"/>
    <n v="98962.426999999996"/>
    <n v="7917.56"/>
    <n v="9538.89"/>
    <m/>
  </r>
  <r>
    <x v="0"/>
    <x v="0"/>
    <x v="31"/>
    <x v="0"/>
    <x v="0"/>
    <x v="0"/>
    <x v="0"/>
    <x v="0"/>
    <x v="7"/>
    <x v="7"/>
    <n v="54371.345999999998"/>
    <n v="0"/>
    <n v="54371.345999999998"/>
    <x v="0"/>
    <n v="54371.345999999998"/>
    <n v="7917.56"/>
    <n v="7917.56"/>
    <m/>
  </r>
  <r>
    <x v="0"/>
    <x v="0"/>
    <x v="31"/>
    <x v="0"/>
    <x v="0"/>
    <x v="0"/>
    <x v="0"/>
    <x v="0"/>
    <x v="8"/>
    <x v="8"/>
    <n v="8291.768"/>
    <n v="0"/>
    <n v="8291.768"/>
    <x v="0"/>
    <n v="8291.768"/>
    <n v="0"/>
    <n v="0"/>
    <m/>
  </r>
  <r>
    <x v="0"/>
    <x v="0"/>
    <x v="31"/>
    <x v="0"/>
    <x v="0"/>
    <x v="0"/>
    <x v="0"/>
    <x v="0"/>
    <x v="9"/>
    <x v="9"/>
    <n v="4220.9690000000001"/>
    <n v="0"/>
    <n v="4220.9690000000001"/>
    <x v="0"/>
    <n v="4220.9690000000001"/>
    <n v="0"/>
    <n v="0"/>
    <m/>
  </r>
  <r>
    <x v="0"/>
    <x v="0"/>
    <x v="31"/>
    <x v="0"/>
    <x v="0"/>
    <x v="0"/>
    <x v="0"/>
    <x v="0"/>
    <x v="10"/>
    <x v="10"/>
    <n v="12585.790999999999"/>
    <n v="0"/>
    <n v="12585.790999999999"/>
    <x v="0"/>
    <n v="12585.790999999999"/>
    <n v="0"/>
    <n v="0"/>
    <m/>
  </r>
  <r>
    <x v="0"/>
    <x v="0"/>
    <x v="31"/>
    <x v="0"/>
    <x v="0"/>
    <x v="0"/>
    <x v="0"/>
    <x v="0"/>
    <x v="11"/>
    <x v="11"/>
    <n v="19492.553"/>
    <n v="0"/>
    <n v="19492.553"/>
    <x v="0"/>
    <n v="19492.553"/>
    <n v="0"/>
    <n v="1621.33"/>
    <m/>
  </r>
  <r>
    <x v="0"/>
    <x v="0"/>
    <x v="31"/>
    <x v="0"/>
    <x v="0"/>
    <x v="0"/>
    <x v="0"/>
    <x v="0"/>
    <x v="12"/>
    <x v="3"/>
    <n v="120117.902"/>
    <n v="0"/>
    <n v="120117.902"/>
    <x v="0"/>
    <n v="120117.902"/>
    <n v="1133.4233790000001"/>
    <n v="7971.3235560000003"/>
    <m/>
  </r>
  <r>
    <x v="0"/>
    <x v="0"/>
    <x v="31"/>
    <x v="0"/>
    <x v="0"/>
    <x v="0"/>
    <x v="0"/>
    <x v="0"/>
    <x v="13"/>
    <x v="12"/>
    <n v="0"/>
    <n v="0"/>
    <n v="0"/>
    <x v="0"/>
    <n v="0"/>
    <n v="0"/>
    <n v="0"/>
    <m/>
  </r>
  <r>
    <x v="0"/>
    <x v="0"/>
    <x v="31"/>
    <x v="0"/>
    <x v="0"/>
    <x v="0"/>
    <x v="0"/>
    <x v="0"/>
    <x v="14"/>
    <x v="13"/>
    <n v="225459.34599999999"/>
    <n v="0"/>
    <n v="225459.34599999999"/>
    <x v="0"/>
    <n v="225459.34599999999"/>
    <n v="9199.5008550000002"/>
    <n v="17891.739954000001"/>
    <m/>
  </r>
  <r>
    <x v="0"/>
    <x v="0"/>
    <x v="31"/>
    <x v="0"/>
    <x v="1"/>
    <x v="0"/>
    <x v="0"/>
    <x v="0"/>
    <x v="0"/>
    <x v="0"/>
    <n v="6379.0169999999998"/>
    <n v="0"/>
    <n v="6379.0169999999998"/>
    <x v="0"/>
    <n v="6379.0169999999998"/>
    <n v="476.39919500000002"/>
    <n v="2337.702565"/>
    <m/>
  </r>
  <r>
    <x v="0"/>
    <x v="0"/>
    <x v="31"/>
    <x v="0"/>
    <x v="1"/>
    <x v="0"/>
    <x v="0"/>
    <x v="0"/>
    <x v="1"/>
    <x v="1"/>
    <n v="1048.2909999999999"/>
    <n v="0"/>
    <n v="1048.2909999999999"/>
    <x v="0"/>
    <n v="1048.2909999999999"/>
    <n v="79.415983999999995"/>
    <n v="1048.2909999999999"/>
    <m/>
  </r>
  <r>
    <x v="0"/>
    <x v="0"/>
    <x v="31"/>
    <x v="0"/>
    <x v="1"/>
    <x v="0"/>
    <x v="0"/>
    <x v="0"/>
    <x v="2"/>
    <x v="2"/>
    <n v="3078.7089999999998"/>
    <n v="0"/>
    <n v="3078.7089999999998"/>
    <x v="0"/>
    <n v="3078.7089999999998"/>
    <n v="10.978629"/>
    <n v="622.19841099999996"/>
    <m/>
  </r>
  <r>
    <x v="0"/>
    <x v="0"/>
    <x v="31"/>
    <x v="0"/>
    <x v="1"/>
    <x v="0"/>
    <x v="0"/>
    <x v="0"/>
    <x v="3"/>
    <x v="3"/>
    <n v="2252.0169999999998"/>
    <n v="0"/>
    <n v="2252.0169999999998"/>
    <x v="0"/>
    <n v="2252.0169999999998"/>
    <n v="386.00458200000003"/>
    <n v="667.21315400000003"/>
    <m/>
  </r>
  <r>
    <x v="0"/>
    <x v="0"/>
    <x v="31"/>
    <x v="0"/>
    <x v="1"/>
    <x v="0"/>
    <x v="0"/>
    <x v="0"/>
    <x v="4"/>
    <x v="4"/>
    <n v="219080.329"/>
    <n v="0"/>
    <n v="219080.329"/>
    <x v="0"/>
    <n v="219080.329"/>
    <n v="12569.605104"/>
    <n v="76494.32058"/>
    <m/>
  </r>
  <r>
    <x v="0"/>
    <x v="0"/>
    <x v="31"/>
    <x v="0"/>
    <x v="1"/>
    <x v="0"/>
    <x v="0"/>
    <x v="0"/>
    <x v="5"/>
    <x v="5"/>
    <n v="98962.426999999996"/>
    <n v="0"/>
    <n v="98962.426999999996"/>
    <x v="0"/>
    <n v="98962.426999999996"/>
    <n v="7937.8646680000002"/>
    <n v="17229.763332999999"/>
    <m/>
  </r>
  <r>
    <x v="0"/>
    <x v="0"/>
    <x v="31"/>
    <x v="0"/>
    <x v="1"/>
    <x v="0"/>
    <x v="0"/>
    <x v="0"/>
    <x v="6"/>
    <x v="6"/>
    <n v="98962.426999999996"/>
    <n v="0"/>
    <n v="98962.426999999996"/>
    <x v="0"/>
    <n v="98962.426999999996"/>
    <n v="7937.8646680000002"/>
    <n v="17229.763332999999"/>
    <m/>
  </r>
  <r>
    <x v="0"/>
    <x v="0"/>
    <x v="31"/>
    <x v="0"/>
    <x v="1"/>
    <x v="0"/>
    <x v="0"/>
    <x v="0"/>
    <x v="7"/>
    <x v="7"/>
    <n v="54371.345999999998"/>
    <n v="0"/>
    <n v="54371.345999999998"/>
    <x v="0"/>
    <n v="54371.345999999998"/>
    <n v="7917.56"/>
    <n v="11232.993333"/>
    <m/>
  </r>
  <r>
    <x v="0"/>
    <x v="0"/>
    <x v="31"/>
    <x v="0"/>
    <x v="1"/>
    <x v="0"/>
    <x v="0"/>
    <x v="0"/>
    <x v="8"/>
    <x v="8"/>
    <n v="8291.768"/>
    <n v="0"/>
    <n v="8291.768"/>
    <x v="0"/>
    <n v="8291.768"/>
    <n v="0"/>
    <n v="0"/>
    <m/>
  </r>
  <r>
    <x v="0"/>
    <x v="0"/>
    <x v="31"/>
    <x v="0"/>
    <x v="1"/>
    <x v="0"/>
    <x v="0"/>
    <x v="0"/>
    <x v="9"/>
    <x v="9"/>
    <n v="4220.9690000000001"/>
    <n v="0"/>
    <n v="4220.9690000000001"/>
    <x v="0"/>
    <n v="4220.9690000000001"/>
    <n v="0"/>
    <n v="0"/>
    <m/>
  </r>
  <r>
    <x v="0"/>
    <x v="0"/>
    <x v="31"/>
    <x v="0"/>
    <x v="1"/>
    <x v="0"/>
    <x v="0"/>
    <x v="0"/>
    <x v="10"/>
    <x v="10"/>
    <n v="12585.790999999999"/>
    <n v="0"/>
    <n v="12585.790999999999"/>
    <x v="0"/>
    <n v="12585.790999999999"/>
    <n v="0"/>
    <n v="244.8"/>
    <m/>
  </r>
  <r>
    <x v="0"/>
    <x v="0"/>
    <x v="31"/>
    <x v="0"/>
    <x v="1"/>
    <x v="0"/>
    <x v="0"/>
    <x v="0"/>
    <x v="11"/>
    <x v="11"/>
    <n v="19492.553"/>
    <n v="0"/>
    <n v="19492.553"/>
    <x v="0"/>
    <n v="19492.553"/>
    <n v="20.304667999999999"/>
    <n v="5751.97"/>
    <m/>
  </r>
  <r>
    <x v="0"/>
    <x v="0"/>
    <x v="31"/>
    <x v="0"/>
    <x v="1"/>
    <x v="0"/>
    <x v="0"/>
    <x v="0"/>
    <x v="12"/>
    <x v="3"/>
    <n v="120117.902"/>
    <n v="0"/>
    <n v="120117.902"/>
    <x v="0"/>
    <n v="120117.902"/>
    <n v="4631.740436"/>
    <n v="59264.557246999997"/>
    <m/>
  </r>
  <r>
    <x v="0"/>
    <x v="0"/>
    <x v="31"/>
    <x v="0"/>
    <x v="1"/>
    <x v="0"/>
    <x v="0"/>
    <x v="0"/>
    <x v="13"/>
    <x v="12"/>
    <n v="0"/>
    <n v="0"/>
    <n v="0"/>
    <x v="0"/>
    <n v="0"/>
    <n v="0"/>
    <n v="0"/>
    <m/>
  </r>
  <r>
    <x v="0"/>
    <x v="0"/>
    <x v="31"/>
    <x v="0"/>
    <x v="1"/>
    <x v="0"/>
    <x v="0"/>
    <x v="0"/>
    <x v="14"/>
    <x v="13"/>
    <n v="225459.34599999999"/>
    <n v="0"/>
    <n v="225459.34599999999"/>
    <x v="0"/>
    <n v="225459.34599999999"/>
    <n v="13046.004299"/>
    <n v="78832.023144999999"/>
    <m/>
  </r>
  <r>
    <x v="0"/>
    <x v="0"/>
    <x v="31"/>
    <x v="0"/>
    <x v="2"/>
    <x v="1"/>
    <x v="0"/>
    <x v="0"/>
    <x v="0"/>
    <x v="0"/>
    <n v="6379.0169999999998"/>
    <n v="0"/>
    <n v="6379.0169999999998"/>
    <x v="0"/>
    <n v="6379.0169999999998"/>
    <n v="605.32257400000003"/>
    <n v="2484.2742109999999"/>
    <m/>
  </r>
  <r>
    <x v="0"/>
    <x v="0"/>
    <x v="31"/>
    <x v="0"/>
    <x v="2"/>
    <x v="1"/>
    <x v="0"/>
    <x v="0"/>
    <x v="1"/>
    <x v="1"/>
    <n v="1048.2909999999999"/>
    <n v="0"/>
    <n v="1048.2909999999999"/>
    <x v="0"/>
    <n v="1048.2909999999999"/>
    <n v="161.82879800000001"/>
    <n v="1048.2909999999999"/>
    <m/>
  </r>
  <r>
    <x v="0"/>
    <x v="0"/>
    <x v="31"/>
    <x v="0"/>
    <x v="2"/>
    <x v="1"/>
    <x v="0"/>
    <x v="0"/>
    <x v="2"/>
    <x v="2"/>
    <n v="3078.7089999999998"/>
    <n v="0"/>
    <n v="3078.7089999999998"/>
    <x v="0"/>
    <n v="3078.7089999999998"/>
    <n v="21.280128999999999"/>
    <n v="653.463618"/>
    <m/>
  </r>
  <r>
    <x v="0"/>
    <x v="0"/>
    <x v="31"/>
    <x v="0"/>
    <x v="2"/>
    <x v="1"/>
    <x v="0"/>
    <x v="0"/>
    <x v="3"/>
    <x v="3"/>
    <n v="2252.0169999999998"/>
    <n v="0"/>
    <n v="2252.0169999999998"/>
    <x v="0"/>
    <n v="2252.0169999999998"/>
    <n v="422.21364699999998"/>
    <n v="782.51959299999999"/>
    <m/>
  </r>
  <r>
    <x v="0"/>
    <x v="0"/>
    <x v="31"/>
    <x v="0"/>
    <x v="2"/>
    <x v="1"/>
    <x v="0"/>
    <x v="0"/>
    <x v="4"/>
    <x v="4"/>
    <n v="219080.329"/>
    <n v="0"/>
    <n v="219080.329"/>
    <x v="0"/>
    <n v="219080.329"/>
    <n v="16872.432870000001"/>
    <n v="100924.025922"/>
    <m/>
  </r>
  <r>
    <x v="0"/>
    <x v="0"/>
    <x v="31"/>
    <x v="0"/>
    <x v="2"/>
    <x v="1"/>
    <x v="0"/>
    <x v="0"/>
    <x v="5"/>
    <x v="5"/>
    <n v="98962.426999999996"/>
    <n v="0"/>
    <n v="98962.426999999996"/>
    <x v="0"/>
    <n v="98962.426999999996"/>
    <n v="9583.9576689999994"/>
    <n v="20901.083332999999"/>
    <m/>
  </r>
  <r>
    <x v="0"/>
    <x v="0"/>
    <x v="31"/>
    <x v="0"/>
    <x v="2"/>
    <x v="1"/>
    <x v="0"/>
    <x v="0"/>
    <x v="6"/>
    <x v="6"/>
    <n v="98962.426999999996"/>
    <n v="0"/>
    <n v="98962.426999999996"/>
    <x v="0"/>
    <n v="98962.426999999996"/>
    <n v="9583.9576689999994"/>
    <n v="20901.083332999999"/>
    <m/>
  </r>
  <r>
    <x v="0"/>
    <x v="0"/>
    <x v="31"/>
    <x v="0"/>
    <x v="2"/>
    <x v="1"/>
    <x v="0"/>
    <x v="0"/>
    <x v="7"/>
    <x v="7"/>
    <n v="54371.345999999998"/>
    <n v="0"/>
    <n v="54371.345999999998"/>
    <x v="0"/>
    <n v="54371.345999999998"/>
    <n v="9089.8276679999999"/>
    <n v="11341.793333"/>
    <m/>
  </r>
  <r>
    <x v="0"/>
    <x v="0"/>
    <x v="31"/>
    <x v="0"/>
    <x v="2"/>
    <x v="1"/>
    <x v="0"/>
    <x v="0"/>
    <x v="8"/>
    <x v="8"/>
    <n v="8291.768"/>
    <n v="0"/>
    <n v="8291.768"/>
    <x v="0"/>
    <n v="8291.768"/>
    <n v="0"/>
    <n v="0"/>
    <m/>
  </r>
  <r>
    <x v="0"/>
    <x v="0"/>
    <x v="31"/>
    <x v="0"/>
    <x v="2"/>
    <x v="1"/>
    <x v="0"/>
    <x v="0"/>
    <x v="9"/>
    <x v="9"/>
    <n v="4220.9690000000001"/>
    <n v="0"/>
    <n v="4220.9690000000001"/>
    <x v="0"/>
    <n v="4220.9690000000001"/>
    <n v="0"/>
    <n v="0"/>
    <m/>
  </r>
  <r>
    <x v="0"/>
    <x v="0"/>
    <x v="31"/>
    <x v="0"/>
    <x v="2"/>
    <x v="1"/>
    <x v="0"/>
    <x v="0"/>
    <x v="10"/>
    <x v="10"/>
    <n v="12585.790999999999"/>
    <n v="0"/>
    <n v="12585.790999999999"/>
    <x v="0"/>
    <n v="12585.790999999999"/>
    <n v="20.399999999999999"/>
    <n v="285.60000000000002"/>
    <m/>
  </r>
  <r>
    <x v="0"/>
    <x v="0"/>
    <x v="31"/>
    <x v="0"/>
    <x v="2"/>
    <x v="1"/>
    <x v="0"/>
    <x v="0"/>
    <x v="11"/>
    <x v="11"/>
    <n v="19492.553"/>
    <n v="0"/>
    <n v="19492.553"/>
    <x v="0"/>
    <n v="19492.553"/>
    <n v="473.73000100000002"/>
    <n v="9273.69"/>
    <m/>
  </r>
  <r>
    <x v="0"/>
    <x v="0"/>
    <x v="31"/>
    <x v="0"/>
    <x v="2"/>
    <x v="1"/>
    <x v="0"/>
    <x v="0"/>
    <x v="12"/>
    <x v="3"/>
    <n v="120117.902"/>
    <n v="0"/>
    <n v="120117.902"/>
    <x v="0"/>
    <n v="120117.902"/>
    <n v="7288.4752010000002"/>
    <n v="80022.942588999998"/>
    <m/>
  </r>
  <r>
    <x v="0"/>
    <x v="0"/>
    <x v="31"/>
    <x v="0"/>
    <x v="2"/>
    <x v="1"/>
    <x v="0"/>
    <x v="0"/>
    <x v="13"/>
    <x v="12"/>
    <n v="0"/>
    <n v="0"/>
    <n v="0"/>
    <x v="0"/>
    <n v="0"/>
    <n v="0"/>
    <n v="0"/>
    <m/>
  </r>
  <r>
    <x v="0"/>
    <x v="0"/>
    <x v="31"/>
    <x v="0"/>
    <x v="2"/>
    <x v="1"/>
    <x v="0"/>
    <x v="0"/>
    <x v="14"/>
    <x v="13"/>
    <n v="225459.34599999999"/>
    <n v="0"/>
    <n v="225459.34599999999"/>
    <x v="0"/>
    <n v="225459.34599999999"/>
    <n v="17477.755443999999"/>
    <n v="103408.300133"/>
    <m/>
  </r>
  <r>
    <x v="0"/>
    <x v="0"/>
    <x v="31"/>
    <x v="0"/>
    <x v="3"/>
    <x v="0"/>
    <x v="0"/>
    <x v="0"/>
    <x v="0"/>
    <x v="0"/>
    <n v="6379.0169999999998"/>
    <n v="-1355.0546429999999"/>
    <n v="5023.9623570000003"/>
    <x v="0"/>
    <n v="5023.9623570000003"/>
    <n v="1041.2383749999999"/>
    <n v="3136.4520750000001"/>
    <m/>
  </r>
  <r>
    <x v="0"/>
    <x v="0"/>
    <x v="31"/>
    <x v="0"/>
    <x v="3"/>
    <x v="0"/>
    <x v="0"/>
    <x v="0"/>
    <x v="1"/>
    <x v="1"/>
    <n v="1048.2909999999999"/>
    <n v="0"/>
    <n v="1048.2909999999999"/>
    <x v="0"/>
    <n v="1048.2909999999999"/>
    <n v="243.867008"/>
    <n v="1048.2909999999999"/>
    <m/>
  </r>
  <r>
    <x v="0"/>
    <x v="0"/>
    <x v="31"/>
    <x v="0"/>
    <x v="3"/>
    <x v="0"/>
    <x v="0"/>
    <x v="0"/>
    <x v="2"/>
    <x v="2"/>
    <n v="3078.7089999999998"/>
    <n v="0"/>
    <n v="3078.7089999999998"/>
    <x v="0"/>
    <n v="3078.7089999999998"/>
    <n v="276.89312999999999"/>
    <n v="1191.1987180000001"/>
    <m/>
  </r>
  <r>
    <x v="0"/>
    <x v="0"/>
    <x v="31"/>
    <x v="0"/>
    <x v="3"/>
    <x v="0"/>
    <x v="0"/>
    <x v="0"/>
    <x v="3"/>
    <x v="3"/>
    <n v="2252.0169999999998"/>
    <n v="-1355.0546429999999"/>
    <n v="896.962357"/>
    <x v="0"/>
    <n v="896.962357"/>
    <n v="520.47823700000004"/>
    <n v="896.962357"/>
    <m/>
  </r>
  <r>
    <x v="0"/>
    <x v="0"/>
    <x v="31"/>
    <x v="0"/>
    <x v="3"/>
    <x v="0"/>
    <x v="0"/>
    <x v="0"/>
    <x v="4"/>
    <x v="4"/>
    <n v="219080.329"/>
    <n v="-37591.437403000004"/>
    <n v="181488.89159700001"/>
    <x v="0"/>
    <n v="181488.89159700001"/>
    <n v="25745.993554000001"/>
    <n v="102339.44308500001"/>
    <m/>
  </r>
  <r>
    <x v="0"/>
    <x v="0"/>
    <x v="31"/>
    <x v="0"/>
    <x v="3"/>
    <x v="0"/>
    <x v="0"/>
    <x v="0"/>
    <x v="5"/>
    <x v="5"/>
    <n v="98962.426999999996"/>
    <n v="0"/>
    <n v="98962.426999999996"/>
    <x v="0"/>
    <n v="98962.426999999996"/>
    <n v="11163.135662999999"/>
    <n v="22843.923332999999"/>
    <m/>
  </r>
  <r>
    <x v="0"/>
    <x v="0"/>
    <x v="31"/>
    <x v="0"/>
    <x v="3"/>
    <x v="0"/>
    <x v="0"/>
    <x v="0"/>
    <x v="6"/>
    <x v="6"/>
    <n v="98962.426999999996"/>
    <n v="0"/>
    <n v="98962.426999999996"/>
    <x v="0"/>
    <n v="98962.426999999996"/>
    <n v="11163.135662999999"/>
    <n v="22843.923332999999"/>
    <m/>
  </r>
  <r>
    <x v="0"/>
    <x v="0"/>
    <x v="31"/>
    <x v="0"/>
    <x v="3"/>
    <x v="0"/>
    <x v="0"/>
    <x v="0"/>
    <x v="7"/>
    <x v="7"/>
    <n v="54371.345999999998"/>
    <n v="0"/>
    <n v="54371.345999999998"/>
    <x v="0"/>
    <n v="54371.345999999998"/>
    <n v="9719.3876679999994"/>
    <n v="11382.593333000001"/>
    <m/>
  </r>
  <r>
    <x v="0"/>
    <x v="0"/>
    <x v="31"/>
    <x v="0"/>
    <x v="3"/>
    <x v="0"/>
    <x v="0"/>
    <x v="0"/>
    <x v="8"/>
    <x v="8"/>
    <n v="8291.768"/>
    <n v="0"/>
    <n v="8291.768"/>
    <x v="0"/>
    <n v="8291.768"/>
    <n v="0"/>
    <n v="0"/>
    <m/>
  </r>
  <r>
    <x v="0"/>
    <x v="0"/>
    <x v="31"/>
    <x v="0"/>
    <x v="3"/>
    <x v="0"/>
    <x v="0"/>
    <x v="0"/>
    <x v="9"/>
    <x v="9"/>
    <n v="4220.9690000000001"/>
    <n v="0"/>
    <n v="4220.9690000000001"/>
    <x v="0"/>
    <n v="4220.9690000000001"/>
    <n v="0"/>
    <n v="0"/>
    <m/>
  </r>
  <r>
    <x v="0"/>
    <x v="0"/>
    <x v="31"/>
    <x v="0"/>
    <x v="3"/>
    <x v="0"/>
    <x v="0"/>
    <x v="0"/>
    <x v="10"/>
    <x v="10"/>
    <n v="12585.790999999999"/>
    <n v="0"/>
    <n v="12585.790999999999"/>
    <x v="0"/>
    <n v="12585.790999999999"/>
    <n v="55.505000000000003"/>
    <n v="306"/>
    <m/>
  </r>
  <r>
    <x v="0"/>
    <x v="0"/>
    <x v="31"/>
    <x v="0"/>
    <x v="3"/>
    <x v="0"/>
    <x v="0"/>
    <x v="0"/>
    <x v="11"/>
    <x v="11"/>
    <n v="19492.553"/>
    <n v="0"/>
    <n v="19492.553"/>
    <x v="0"/>
    <n v="19492.553"/>
    <n v="1388.2429950000001"/>
    <n v="11155.33"/>
    <m/>
  </r>
  <r>
    <x v="0"/>
    <x v="0"/>
    <x v="31"/>
    <x v="0"/>
    <x v="3"/>
    <x v="0"/>
    <x v="0"/>
    <x v="0"/>
    <x v="12"/>
    <x v="3"/>
    <n v="120117.902"/>
    <n v="-37591.437403000004"/>
    <n v="82526.464596999998"/>
    <x v="0"/>
    <n v="82526.464596999998"/>
    <n v="14582.857891"/>
    <n v="79495.519751999993"/>
    <m/>
  </r>
  <r>
    <x v="0"/>
    <x v="0"/>
    <x v="31"/>
    <x v="0"/>
    <x v="3"/>
    <x v="0"/>
    <x v="0"/>
    <x v="0"/>
    <x v="13"/>
    <x v="12"/>
    <n v="0"/>
    <n v="0"/>
    <n v="0"/>
    <x v="0"/>
    <n v="0"/>
    <n v="0"/>
    <n v="0"/>
    <m/>
  </r>
  <r>
    <x v="0"/>
    <x v="0"/>
    <x v="31"/>
    <x v="0"/>
    <x v="3"/>
    <x v="0"/>
    <x v="0"/>
    <x v="0"/>
    <x v="14"/>
    <x v="13"/>
    <n v="225459.34599999999"/>
    <n v="-38946.492045999999"/>
    <n v="186512.85395399999"/>
    <x v="0"/>
    <n v="186512.85395399999"/>
    <n v="26787.231929000001"/>
    <n v="105475.89516"/>
    <m/>
  </r>
  <r>
    <x v="0"/>
    <x v="0"/>
    <x v="31"/>
    <x v="0"/>
    <x v="4"/>
    <x v="0"/>
    <x v="0"/>
    <x v="0"/>
    <x v="0"/>
    <x v="0"/>
    <n v="6379.0169999999998"/>
    <n v="-1355.0546429999999"/>
    <n v="5023.9623570000003"/>
    <x v="0"/>
    <n v="5023.9623570000003"/>
    <n v="1306.5180929999999"/>
    <n v="3136.4520750000001"/>
    <m/>
  </r>
  <r>
    <x v="0"/>
    <x v="0"/>
    <x v="31"/>
    <x v="0"/>
    <x v="4"/>
    <x v="0"/>
    <x v="0"/>
    <x v="0"/>
    <x v="1"/>
    <x v="1"/>
    <n v="1048.2909999999999"/>
    <n v="0"/>
    <n v="1048.2909999999999"/>
    <x v="0"/>
    <n v="1048.2909999999999"/>
    <n v="333.202496"/>
    <n v="1048.2909999999999"/>
    <m/>
  </r>
  <r>
    <x v="0"/>
    <x v="0"/>
    <x v="31"/>
    <x v="0"/>
    <x v="4"/>
    <x v="0"/>
    <x v="0"/>
    <x v="0"/>
    <x v="2"/>
    <x v="2"/>
    <n v="3078.7089999999998"/>
    <n v="0"/>
    <n v="3078.7089999999998"/>
    <x v="0"/>
    <n v="3078.7089999999998"/>
    <n v="404.72315400000002"/>
    <n v="1191.1987180000001"/>
    <m/>
  </r>
  <r>
    <x v="0"/>
    <x v="0"/>
    <x v="31"/>
    <x v="0"/>
    <x v="4"/>
    <x v="0"/>
    <x v="0"/>
    <x v="0"/>
    <x v="3"/>
    <x v="3"/>
    <n v="2252.0169999999998"/>
    <n v="-1355.0546429999999"/>
    <n v="896.962357"/>
    <x v="0"/>
    <n v="896.962357"/>
    <n v="568.592443"/>
    <n v="896.962357"/>
    <m/>
  </r>
  <r>
    <x v="0"/>
    <x v="0"/>
    <x v="31"/>
    <x v="0"/>
    <x v="4"/>
    <x v="0"/>
    <x v="0"/>
    <x v="0"/>
    <x v="4"/>
    <x v="4"/>
    <n v="219080.329"/>
    <n v="-37591.437403000004"/>
    <n v="181488.89159700001"/>
    <x v="0"/>
    <n v="181488.89159700001"/>
    <n v="32512.184287"/>
    <n v="102630.91311199999"/>
    <m/>
  </r>
  <r>
    <x v="0"/>
    <x v="0"/>
    <x v="31"/>
    <x v="0"/>
    <x v="4"/>
    <x v="0"/>
    <x v="0"/>
    <x v="0"/>
    <x v="5"/>
    <x v="5"/>
    <n v="98962.426999999996"/>
    <n v="0"/>
    <n v="98962.426999999996"/>
    <x v="0"/>
    <n v="98962.426999999996"/>
    <n v="13031.772378"/>
    <n v="23135.393359999998"/>
    <m/>
  </r>
  <r>
    <x v="0"/>
    <x v="0"/>
    <x v="31"/>
    <x v="0"/>
    <x v="4"/>
    <x v="0"/>
    <x v="0"/>
    <x v="0"/>
    <x v="6"/>
    <x v="6"/>
    <n v="98962.426999999996"/>
    <n v="0"/>
    <n v="98962.426999999996"/>
    <x v="0"/>
    <n v="98962.426999999996"/>
    <n v="13031.772378"/>
    <n v="23135.393359999998"/>
    <m/>
  </r>
  <r>
    <x v="0"/>
    <x v="0"/>
    <x v="31"/>
    <x v="0"/>
    <x v="4"/>
    <x v="0"/>
    <x v="0"/>
    <x v="0"/>
    <x v="7"/>
    <x v="7"/>
    <n v="54371.345999999998"/>
    <n v="0"/>
    <n v="54371.345999999998"/>
    <x v="0"/>
    <n v="54371.345999999998"/>
    <n v="10362.933584"/>
    <n v="11382.593333000001"/>
    <m/>
  </r>
  <r>
    <x v="0"/>
    <x v="0"/>
    <x v="31"/>
    <x v="0"/>
    <x v="4"/>
    <x v="0"/>
    <x v="0"/>
    <x v="0"/>
    <x v="8"/>
    <x v="8"/>
    <n v="8291.768"/>
    <n v="0"/>
    <n v="8291.768"/>
    <x v="0"/>
    <n v="8291.768"/>
    <n v="0"/>
    <n v="0"/>
    <m/>
  </r>
  <r>
    <x v="0"/>
    <x v="0"/>
    <x v="31"/>
    <x v="0"/>
    <x v="4"/>
    <x v="0"/>
    <x v="0"/>
    <x v="0"/>
    <x v="9"/>
    <x v="9"/>
    <n v="4220.9690000000001"/>
    <n v="0"/>
    <n v="4220.9690000000001"/>
    <x v="0"/>
    <n v="4220.9690000000001"/>
    <n v="0"/>
    <n v="0"/>
    <m/>
  </r>
  <r>
    <x v="0"/>
    <x v="0"/>
    <x v="31"/>
    <x v="0"/>
    <x v="4"/>
    <x v="0"/>
    <x v="0"/>
    <x v="0"/>
    <x v="10"/>
    <x v="10"/>
    <n v="12585.790999999999"/>
    <n v="0"/>
    <n v="12585.790999999999"/>
    <x v="0"/>
    <n v="12585.790999999999"/>
    <n v="95.187600000000003"/>
    <n v="312.94459999999998"/>
    <m/>
  </r>
  <r>
    <x v="0"/>
    <x v="0"/>
    <x v="31"/>
    <x v="0"/>
    <x v="4"/>
    <x v="0"/>
    <x v="0"/>
    <x v="0"/>
    <x v="11"/>
    <x v="11"/>
    <n v="19492.553"/>
    <n v="0"/>
    <n v="19492.553"/>
    <x v="0"/>
    <n v="19492.553"/>
    <n v="2573.651194"/>
    <n v="11439.855427"/>
    <m/>
  </r>
  <r>
    <x v="0"/>
    <x v="0"/>
    <x v="31"/>
    <x v="0"/>
    <x v="4"/>
    <x v="0"/>
    <x v="0"/>
    <x v="0"/>
    <x v="12"/>
    <x v="3"/>
    <n v="120117.902"/>
    <n v="-37591.437403000004"/>
    <n v="82526.464596999998"/>
    <x v="0"/>
    <n v="82526.464596999998"/>
    <n v="19480.411908999999"/>
    <n v="79495.519751999993"/>
    <m/>
  </r>
  <r>
    <x v="0"/>
    <x v="0"/>
    <x v="31"/>
    <x v="0"/>
    <x v="4"/>
    <x v="0"/>
    <x v="0"/>
    <x v="0"/>
    <x v="13"/>
    <x v="12"/>
    <n v="0"/>
    <n v="0"/>
    <n v="0"/>
    <x v="0"/>
    <n v="0"/>
    <n v="0"/>
    <n v="0"/>
    <m/>
  </r>
  <r>
    <x v="0"/>
    <x v="0"/>
    <x v="31"/>
    <x v="0"/>
    <x v="4"/>
    <x v="0"/>
    <x v="0"/>
    <x v="0"/>
    <x v="14"/>
    <x v="13"/>
    <n v="225459.34599999999"/>
    <n v="-38946.492045999999"/>
    <n v="186512.85395399999"/>
    <x v="0"/>
    <n v="186512.85395399999"/>
    <n v="33818.702380000002"/>
    <n v="105767.365187"/>
    <m/>
  </r>
  <r>
    <x v="0"/>
    <x v="0"/>
    <x v="31"/>
    <x v="0"/>
    <x v="5"/>
    <x v="2"/>
    <x v="0"/>
    <x v="0"/>
    <x v="0"/>
    <x v="0"/>
    <n v="6379.0169999999998"/>
    <n v="-1355.0546429999999"/>
    <n v="5023.9623570000003"/>
    <x v="0"/>
    <n v="5023.9623570000003"/>
    <n v="1613.3059760000001"/>
    <n v="4425.2587309999999"/>
    <m/>
  </r>
  <r>
    <x v="0"/>
    <x v="0"/>
    <x v="31"/>
    <x v="0"/>
    <x v="5"/>
    <x v="2"/>
    <x v="0"/>
    <x v="0"/>
    <x v="1"/>
    <x v="1"/>
    <n v="1048.2909999999999"/>
    <n v="0"/>
    <n v="1048.2909999999999"/>
    <x v="0"/>
    <n v="1048.2909999999999"/>
    <n v="417.274429"/>
    <n v="1048.2909999999999"/>
    <m/>
  </r>
  <r>
    <x v="0"/>
    <x v="0"/>
    <x v="31"/>
    <x v="0"/>
    <x v="5"/>
    <x v="2"/>
    <x v="0"/>
    <x v="0"/>
    <x v="2"/>
    <x v="2"/>
    <n v="3078.7089999999998"/>
    <n v="0"/>
    <n v="3078.7089999999998"/>
    <x v="0"/>
    <n v="3078.7089999999998"/>
    <n v="619.07915100000002"/>
    <n v="2480.0057860000002"/>
    <m/>
  </r>
  <r>
    <x v="0"/>
    <x v="0"/>
    <x v="31"/>
    <x v="0"/>
    <x v="5"/>
    <x v="2"/>
    <x v="0"/>
    <x v="0"/>
    <x v="3"/>
    <x v="3"/>
    <n v="2252.0169999999998"/>
    <n v="-1355.0546429999999"/>
    <n v="896.962357"/>
    <x v="0"/>
    <n v="896.962357"/>
    <n v="576.95239600000002"/>
    <n v="896.96194500000001"/>
    <m/>
  </r>
  <r>
    <x v="0"/>
    <x v="0"/>
    <x v="31"/>
    <x v="0"/>
    <x v="5"/>
    <x v="2"/>
    <x v="0"/>
    <x v="0"/>
    <x v="4"/>
    <x v="4"/>
    <n v="219080.329"/>
    <n v="-28542.333803000001"/>
    <n v="190537.99519700001"/>
    <x v="0"/>
    <n v="190537.99519700001"/>
    <n v="45223.647518999998"/>
    <n v="108168.06778100001"/>
    <m/>
  </r>
  <r>
    <x v="0"/>
    <x v="0"/>
    <x v="31"/>
    <x v="0"/>
    <x v="5"/>
    <x v="2"/>
    <x v="0"/>
    <x v="0"/>
    <x v="5"/>
    <x v="5"/>
    <n v="98962.426999999996"/>
    <n v="9049.1036000000004"/>
    <n v="108011.5306"/>
    <x v="0"/>
    <n v="108011.5306"/>
    <n v="20320.488245"/>
    <n v="28700.961884"/>
    <m/>
  </r>
  <r>
    <x v="0"/>
    <x v="0"/>
    <x v="31"/>
    <x v="0"/>
    <x v="5"/>
    <x v="2"/>
    <x v="0"/>
    <x v="0"/>
    <x v="6"/>
    <x v="6"/>
    <n v="98962.426999999996"/>
    <n v="9049.1036000000004"/>
    <n v="108011.5306"/>
    <x v="0"/>
    <n v="108011.5306"/>
    <n v="20320.488245"/>
    <n v="28700.961884"/>
    <m/>
  </r>
  <r>
    <x v="0"/>
    <x v="0"/>
    <x v="31"/>
    <x v="0"/>
    <x v="5"/>
    <x v="2"/>
    <x v="0"/>
    <x v="0"/>
    <x v="7"/>
    <x v="7"/>
    <n v="54371.345999999998"/>
    <n v="7249.1036000000004"/>
    <n v="61620.4496"/>
    <x v="0"/>
    <n v="61620.4496"/>
    <n v="16212.172452000001"/>
    <n v="16595.182201"/>
    <m/>
  </r>
  <r>
    <x v="0"/>
    <x v="0"/>
    <x v="31"/>
    <x v="0"/>
    <x v="5"/>
    <x v="2"/>
    <x v="0"/>
    <x v="0"/>
    <x v="8"/>
    <x v="8"/>
    <n v="8291.768"/>
    <n v="0"/>
    <n v="8291.768"/>
    <x v="0"/>
    <n v="8291.768"/>
    <n v="0"/>
    <n v="0"/>
    <m/>
  </r>
  <r>
    <x v="0"/>
    <x v="0"/>
    <x v="31"/>
    <x v="0"/>
    <x v="5"/>
    <x v="2"/>
    <x v="0"/>
    <x v="0"/>
    <x v="9"/>
    <x v="9"/>
    <n v="4220.9690000000001"/>
    <n v="1800"/>
    <n v="6020.9690000000001"/>
    <x v="0"/>
    <n v="6020.9690000000001"/>
    <n v="0"/>
    <n v="0"/>
    <m/>
  </r>
  <r>
    <x v="0"/>
    <x v="0"/>
    <x v="31"/>
    <x v="0"/>
    <x v="5"/>
    <x v="2"/>
    <x v="0"/>
    <x v="0"/>
    <x v="10"/>
    <x v="10"/>
    <n v="12585.790999999999"/>
    <n v="0"/>
    <n v="12585.790999999999"/>
    <x v="0"/>
    <n v="12585.790999999999"/>
    <n v="133.4376"/>
    <n v="312.94459999999998"/>
    <m/>
  </r>
  <r>
    <x v="0"/>
    <x v="0"/>
    <x v="31"/>
    <x v="0"/>
    <x v="5"/>
    <x v="2"/>
    <x v="0"/>
    <x v="0"/>
    <x v="11"/>
    <x v="11"/>
    <n v="19492.553"/>
    <n v="0"/>
    <n v="19492.553"/>
    <x v="0"/>
    <n v="19492.553"/>
    <n v="3974.878193"/>
    <n v="11792.835083"/>
    <m/>
  </r>
  <r>
    <x v="0"/>
    <x v="0"/>
    <x v="31"/>
    <x v="0"/>
    <x v="5"/>
    <x v="2"/>
    <x v="0"/>
    <x v="0"/>
    <x v="12"/>
    <x v="3"/>
    <n v="120117.902"/>
    <n v="-37591.437403000004"/>
    <n v="82526.464596999998"/>
    <x v="0"/>
    <n v="82526.464596999998"/>
    <n v="24903.159274000001"/>
    <n v="79467.105897000001"/>
    <m/>
  </r>
  <r>
    <x v="0"/>
    <x v="0"/>
    <x v="31"/>
    <x v="0"/>
    <x v="5"/>
    <x v="2"/>
    <x v="0"/>
    <x v="0"/>
    <x v="13"/>
    <x v="12"/>
    <n v="0"/>
    <n v="0"/>
    <n v="0"/>
    <x v="0"/>
    <n v="0"/>
    <n v="0"/>
    <n v="0"/>
    <m/>
  </r>
  <r>
    <x v="0"/>
    <x v="0"/>
    <x v="31"/>
    <x v="0"/>
    <x v="5"/>
    <x v="2"/>
    <x v="0"/>
    <x v="0"/>
    <x v="14"/>
    <x v="13"/>
    <n v="225459.34599999999"/>
    <n v="-29897.388446000001"/>
    <n v="195561.95755399999"/>
    <x v="0"/>
    <n v="195561.95755399999"/>
    <n v="46836.953495000002"/>
    <n v="112593.326512"/>
    <m/>
  </r>
  <r>
    <x v="0"/>
    <x v="0"/>
    <x v="31"/>
    <x v="0"/>
    <x v="6"/>
    <x v="0"/>
    <x v="0"/>
    <x v="0"/>
    <x v="0"/>
    <x v="0"/>
    <n v="6379.0169999999998"/>
    <n v="-1355.0546429999999"/>
    <n v="5023.9623570000003"/>
    <x v="0"/>
    <n v="5023.9623570000003"/>
    <n v="1967.4106469999999"/>
    <n v="4440.258014"/>
    <m/>
  </r>
  <r>
    <x v="0"/>
    <x v="0"/>
    <x v="31"/>
    <x v="0"/>
    <x v="6"/>
    <x v="0"/>
    <x v="0"/>
    <x v="0"/>
    <x v="1"/>
    <x v="1"/>
    <n v="1048.2909999999999"/>
    <n v="0"/>
    <n v="1048.2909999999999"/>
    <x v="0"/>
    <n v="1048.2909999999999"/>
    <n v="501.41791699999999"/>
    <n v="1048.2909999999999"/>
    <m/>
  </r>
  <r>
    <x v="0"/>
    <x v="0"/>
    <x v="31"/>
    <x v="0"/>
    <x v="6"/>
    <x v="0"/>
    <x v="0"/>
    <x v="0"/>
    <x v="2"/>
    <x v="2"/>
    <n v="3078.7089999999998"/>
    <n v="0"/>
    <n v="3078.7089999999998"/>
    <x v="0"/>
    <n v="3078.7089999999998"/>
    <n v="825.99404900000002"/>
    <n v="2495.0057860000002"/>
    <m/>
  </r>
  <r>
    <x v="0"/>
    <x v="0"/>
    <x v="31"/>
    <x v="0"/>
    <x v="6"/>
    <x v="0"/>
    <x v="0"/>
    <x v="0"/>
    <x v="3"/>
    <x v="3"/>
    <n v="2252.0169999999998"/>
    <n v="-1355.0546429999999"/>
    <n v="896.962357"/>
    <x v="0"/>
    <n v="896.962357"/>
    <n v="639.99868100000003"/>
    <n v="896.96122800000001"/>
    <m/>
  </r>
  <r>
    <x v="0"/>
    <x v="0"/>
    <x v="31"/>
    <x v="0"/>
    <x v="6"/>
    <x v="0"/>
    <x v="0"/>
    <x v="0"/>
    <x v="4"/>
    <x v="4"/>
    <n v="219080.329"/>
    <n v="-28542.333803000001"/>
    <n v="190537.99519700001"/>
    <x v="0"/>
    <n v="190537.99519700001"/>
    <n v="50288.382497999999"/>
    <n v="133653.01797099999"/>
    <m/>
  </r>
  <r>
    <x v="0"/>
    <x v="0"/>
    <x v="31"/>
    <x v="0"/>
    <x v="6"/>
    <x v="0"/>
    <x v="0"/>
    <x v="0"/>
    <x v="5"/>
    <x v="5"/>
    <n v="98962.426999999996"/>
    <n v="11785.323184000001"/>
    <n v="110747.750184"/>
    <x v="0"/>
    <n v="110747.750184"/>
    <n v="22408.508244000001"/>
    <n v="54295.252281000001"/>
    <m/>
  </r>
  <r>
    <x v="0"/>
    <x v="0"/>
    <x v="31"/>
    <x v="0"/>
    <x v="6"/>
    <x v="0"/>
    <x v="0"/>
    <x v="0"/>
    <x v="6"/>
    <x v="6"/>
    <n v="98962.426999999996"/>
    <n v="11785.323184000001"/>
    <n v="110747.750184"/>
    <x v="0"/>
    <n v="110747.750184"/>
    <n v="22408.508244000001"/>
    <n v="54295.252281000001"/>
    <m/>
  </r>
  <r>
    <x v="0"/>
    <x v="0"/>
    <x v="31"/>
    <x v="0"/>
    <x v="6"/>
    <x v="0"/>
    <x v="0"/>
    <x v="0"/>
    <x v="7"/>
    <x v="7"/>
    <n v="54371.345999999998"/>
    <n v="9633.1346950000006"/>
    <n v="64004.480694999998"/>
    <x v="0"/>
    <n v="64004.480694999998"/>
    <n v="16848.822452"/>
    <n v="42164.472598"/>
    <m/>
  </r>
  <r>
    <x v="0"/>
    <x v="0"/>
    <x v="31"/>
    <x v="0"/>
    <x v="6"/>
    <x v="0"/>
    <x v="0"/>
    <x v="0"/>
    <x v="8"/>
    <x v="8"/>
    <n v="8291.768"/>
    <n v="352.188489"/>
    <n v="8643.9564890000001"/>
    <x v="0"/>
    <n v="8643.9564890000001"/>
    <n v="0"/>
    <n v="0"/>
    <m/>
  </r>
  <r>
    <x v="0"/>
    <x v="0"/>
    <x v="31"/>
    <x v="0"/>
    <x v="6"/>
    <x v="0"/>
    <x v="0"/>
    <x v="0"/>
    <x v="9"/>
    <x v="9"/>
    <n v="4220.9690000000001"/>
    <n v="1800"/>
    <n v="6020.9690000000001"/>
    <x v="0"/>
    <n v="6020.9690000000001"/>
    <n v="0"/>
    <n v="0"/>
    <m/>
  </r>
  <r>
    <x v="0"/>
    <x v="0"/>
    <x v="31"/>
    <x v="0"/>
    <x v="6"/>
    <x v="0"/>
    <x v="0"/>
    <x v="0"/>
    <x v="10"/>
    <x v="10"/>
    <n v="12585.790999999999"/>
    <n v="0"/>
    <n v="12585.790999999999"/>
    <x v="0"/>
    <n v="12585.790999999999"/>
    <n v="171.6876"/>
    <n v="312.94459999999998"/>
    <m/>
  </r>
  <r>
    <x v="0"/>
    <x v="0"/>
    <x v="31"/>
    <x v="0"/>
    <x v="6"/>
    <x v="0"/>
    <x v="0"/>
    <x v="0"/>
    <x v="11"/>
    <x v="11"/>
    <n v="19492.553"/>
    <n v="0"/>
    <n v="19492.553"/>
    <x v="0"/>
    <n v="19492.553"/>
    <n v="5387.998192"/>
    <n v="11817.835083"/>
    <m/>
  </r>
  <r>
    <x v="0"/>
    <x v="0"/>
    <x v="31"/>
    <x v="0"/>
    <x v="6"/>
    <x v="0"/>
    <x v="0"/>
    <x v="0"/>
    <x v="12"/>
    <x v="3"/>
    <n v="120117.902"/>
    <n v="-40327.656987000002"/>
    <n v="79790.245013000007"/>
    <x v="0"/>
    <n v="79790.245013000007"/>
    <n v="27879.874253999998"/>
    <n v="79357.76569"/>
    <m/>
  </r>
  <r>
    <x v="0"/>
    <x v="0"/>
    <x v="31"/>
    <x v="0"/>
    <x v="6"/>
    <x v="0"/>
    <x v="0"/>
    <x v="0"/>
    <x v="13"/>
    <x v="12"/>
    <n v="0"/>
    <n v="0"/>
    <n v="0"/>
    <x v="0"/>
    <n v="0"/>
    <n v="0"/>
    <n v="0"/>
    <m/>
  </r>
  <r>
    <x v="0"/>
    <x v="0"/>
    <x v="31"/>
    <x v="0"/>
    <x v="6"/>
    <x v="0"/>
    <x v="0"/>
    <x v="0"/>
    <x v="14"/>
    <x v="13"/>
    <n v="225459.34599999999"/>
    <n v="-29897.388446000001"/>
    <n v="195561.95755399999"/>
    <x v="0"/>
    <n v="195561.95755399999"/>
    <n v="52255.793145000003"/>
    <n v="138093.27598499999"/>
    <m/>
  </r>
  <r>
    <x v="0"/>
    <x v="0"/>
    <x v="31"/>
    <x v="0"/>
    <x v="7"/>
    <x v="0"/>
    <x v="0"/>
    <x v="0"/>
    <x v="0"/>
    <x v="0"/>
    <n v="6379.0169999999998"/>
    <n v="-1355.0546429999999"/>
    <n v="5023.9623570000003"/>
    <x v="0"/>
    <n v="5023.9623570000003"/>
    <n v="2519.4723789999998"/>
    <n v="4450.3556669999998"/>
    <m/>
  </r>
  <r>
    <x v="0"/>
    <x v="0"/>
    <x v="31"/>
    <x v="0"/>
    <x v="7"/>
    <x v="0"/>
    <x v="0"/>
    <x v="0"/>
    <x v="1"/>
    <x v="1"/>
    <n v="1048.2909999999999"/>
    <n v="0"/>
    <n v="1048.2909999999999"/>
    <x v="0"/>
    <n v="1048.2909999999999"/>
    <n v="585.56140500000004"/>
    <n v="1048.2909999999999"/>
    <m/>
  </r>
  <r>
    <x v="0"/>
    <x v="0"/>
    <x v="31"/>
    <x v="0"/>
    <x v="7"/>
    <x v="0"/>
    <x v="0"/>
    <x v="0"/>
    <x v="2"/>
    <x v="2"/>
    <n v="3078.7089999999998"/>
    <n v="0"/>
    <n v="3078.7089999999998"/>
    <x v="0"/>
    <n v="3078.7089999999998"/>
    <n v="1251.0353640000001"/>
    <n v="2505.103439"/>
    <m/>
  </r>
  <r>
    <x v="0"/>
    <x v="0"/>
    <x v="31"/>
    <x v="0"/>
    <x v="7"/>
    <x v="0"/>
    <x v="0"/>
    <x v="0"/>
    <x v="3"/>
    <x v="3"/>
    <n v="2252.0169999999998"/>
    <n v="-1355.0546429999999"/>
    <n v="896.962357"/>
    <x v="0"/>
    <n v="896.962357"/>
    <n v="682.87561000000005"/>
    <n v="896.96122800000001"/>
    <m/>
  </r>
  <r>
    <x v="0"/>
    <x v="0"/>
    <x v="31"/>
    <x v="0"/>
    <x v="7"/>
    <x v="0"/>
    <x v="0"/>
    <x v="0"/>
    <x v="4"/>
    <x v="4"/>
    <n v="219080.329"/>
    <n v="-28542.333803000001"/>
    <n v="190537.99519700001"/>
    <x v="0"/>
    <n v="190537.99519700001"/>
    <n v="75634.260527999999"/>
    <n v="136960.04498899999"/>
    <m/>
  </r>
  <r>
    <x v="0"/>
    <x v="0"/>
    <x v="31"/>
    <x v="0"/>
    <x v="7"/>
    <x v="0"/>
    <x v="0"/>
    <x v="0"/>
    <x v="5"/>
    <x v="5"/>
    <n v="98962.426999999996"/>
    <n v="11785.323184000001"/>
    <n v="110747.750184"/>
    <x v="0"/>
    <n v="110747.750184"/>
    <n v="42022.388911000002"/>
    <n v="57630.992531000004"/>
    <m/>
  </r>
  <r>
    <x v="0"/>
    <x v="0"/>
    <x v="31"/>
    <x v="0"/>
    <x v="7"/>
    <x v="0"/>
    <x v="0"/>
    <x v="0"/>
    <x v="6"/>
    <x v="6"/>
    <n v="98962.426999999996"/>
    <n v="11785.323184000001"/>
    <n v="110747.750184"/>
    <x v="0"/>
    <n v="110747.750184"/>
    <n v="42022.388911000002"/>
    <n v="57630.992531000004"/>
    <m/>
  </r>
  <r>
    <x v="0"/>
    <x v="0"/>
    <x v="31"/>
    <x v="0"/>
    <x v="7"/>
    <x v="0"/>
    <x v="0"/>
    <x v="0"/>
    <x v="7"/>
    <x v="7"/>
    <n v="54371.345999999998"/>
    <n v="9633.1346950000006"/>
    <n v="64004.480694999998"/>
    <x v="0"/>
    <n v="64004.480694999998"/>
    <n v="35037.876452999997"/>
    <n v="44697.941803000002"/>
    <m/>
  </r>
  <r>
    <x v="0"/>
    <x v="0"/>
    <x v="31"/>
    <x v="0"/>
    <x v="7"/>
    <x v="0"/>
    <x v="0"/>
    <x v="0"/>
    <x v="8"/>
    <x v="8"/>
    <n v="8291.768"/>
    <n v="352.188489"/>
    <n v="8643.9564890000001"/>
    <x v="0"/>
    <n v="8643.9564890000001"/>
    <n v="0"/>
    <n v="401.851045"/>
    <m/>
  </r>
  <r>
    <x v="0"/>
    <x v="0"/>
    <x v="31"/>
    <x v="0"/>
    <x v="7"/>
    <x v="0"/>
    <x v="0"/>
    <x v="0"/>
    <x v="9"/>
    <x v="9"/>
    <n v="4220.9690000000001"/>
    <n v="1800"/>
    <n v="6020.9690000000001"/>
    <x v="0"/>
    <n v="6020.9690000000001"/>
    <n v="0"/>
    <n v="305.5"/>
    <m/>
  </r>
  <r>
    <x v="0"/>
    <x v="0"/>
    <x v="31"/>
    <x v="0"/>
    <x v="7"/>
    <x v="0"/>
    <x v="0"/>
    <x v="0"/>
    <x v="10"/>
    <x v="10"/>
    <n v="12585.790999999999"/>
    <n v="0"/>
    <n v="12585.790999999999"/>
    <x v="0"/>
    <n v="12585.790999999999"/>
    <n v="209.9376"/>
    <n v="312.94459999999998"/>
    <m/>
  </r>
  <r>
    <x v="0"/>
    <x v="0"/>
    <x v="31"/>
    <x v="0"/>
    <x v="7"/>
    <x v="0"/>
    <x v="0"/>
    <x v="0"/>
    <x v="11"/>
    <x v="11"/>
    <n v="19492.553"/>
    <n v="0"/>
    <n v="19492.553"/>
    <x v="0"/>
    <n v="19492.553"/>
    <n v="6774.5748579999999"/>
    <n v="11912.755083"/>
    <m/>
  </r>
  <r>
    <x v="0"/>
    <x v="0"/>
    <x v="31"/>
    <x v="0"/>
    <x v="7"/>
    <x v="0"/>
    <x v="0"/>
    <x v="0"/>
    <x v="12"/>
    <x v="3"/>
    <n v="120117.902"/>
    <n v="-40327.656987000002"/>
    <n v="79790.245013000007"/>
    <x v="0"/>
    <n v="79790.245013000007"/>
    <n v="33611.871616999997"/>
    <n v="79329.052458000006"/>
    <m/>
  </r>
  <r>
    <x v="0"/>
    <x v="0"/>
    <x v="31"/>
    <x v="0"/>
    <x v="7"/>
    <x v="0"/>
    <x v="0"/>
    <x v="0"/>
    <x v="13"/>
    <x v="12"/>
    <n v="0"/>
    <n v="0"/>
    <n v="0"/>
    <x v="0"/>
    <n v="0"/>
    <n v="0"/>
    <n v="0"/>
    <m/>
  </r>
  <r>
    <x v="0"/>
    <x v="0"/>
    <x v="31"/>
    <x v="0"/>
    <x v="7"/>
    <x v="0"/>
    <x v="0"/>
    <x v="0"/>
    <x v="14"/>
    <x v="13"/>
    <n v="225459.34599999999"/>
    <n v="-29897.388446000001"/>
    <n v="195561.95755399999"/>
    <x v="0"/>
    <n v="195561.95755399999"/>
    <n v="78153.732906999998"/>
    <n v="141410.40065600001"/>
    <m/>
  </r>
  <r>
    <x v="0"/>
    <x v="0"/>
    <x v="32"/>
    <x v="0"/>
    <x v="0"/>
    <x v="0"/>
    <x v="0"/>
    <x v="0"/>
    <x v="0"/>
    <x v="0"/>
    <n v="3559.7379999999998"/>
    <n v="0"/>
    <n v="3559.7379999999998"/>
    <x v="0"/>
    <n v="3559.7379999999998"/>
    <n v="13.385875"/>
    <n v="692.42302199999995"/>
    <m/>
  </r>
  <r>
    <x v="0"/>
    <x v="0"/>
    <x v="32"/>
    <x v="0"/>
    <x v="0"/>
    <x v="0"/>
    <x v="0"/>
    <x v="0"/>
    <x v="1"/>
    <x v="1"/>
    <n v="673.79200000000003"/>
    <n v="0"/>
    <n v="673.79200000000003"/>
    <x v="0"/>
    <n v="673.79200000000003"/>
    <n v="0"/>
    <n v="0"/>
    <m/>
  </r>
  <r>
    <x v="0"/>
    <x v="0"/>
    <x v="32"/>
    <x v="0"/>
    <x v="0"/>
    <x v="0"/>
    <x v="0"/>
    <x v="0"/>
    <x v="2"/>
    <x v="2"/>
    <n v="1544.2080000000001"/>
    <n v="0"/>
    <n v="1544.2080000000001"/>
    <x v="0"/>
    <n v="1544.2080000000001"/>
    <n v="5.7238699999999998"/>
    <n v="13.057202999999999"/>
    <m/>
  </r>
  <r>
    <x v="0"/>
    <x v="0"/>
    <x v="32"/>
    <x v="0"/>
    <x v="0"/>
    <x v="0"/>
    <x v="0"/>
    <x v="0"/>
    <x v="3"/>
    <x v="3"/>
    <n v="1341.7380000000001"/>
    <n v="0"/>
    <n v="1341.7380000000001"/>
    <x v="0"/>
    <n v="1341.7380000000001"/>
    <n v="7.6620049999999997"/>
    <n v="679.36581899999999"/>
    <m/>
  </r>
  <r>
    <x v="0"/>
    <x v="0"/>
    <x v="32"/>
    <x v="0"/>
    <x v="0"/>
    <x v="0"/>
    <x v="0"/>
    <x v="0"/>
    <x v="4"/>
    <x v="4"/>
    <n v="42547.175999999999"/>
    <n v="0"/>
    <n v="42547.175999999999"/>
    <x v="0"/>
    <n v="42547.175999999999"/>
    <n v="55.159100000000002"/>
    <n v="22047.284672999998"/>
    <m/>
  </r>
  <r>
    <x v="0"/>
    <x v="0"/>
    <x v="32"/>
    <x v="0"/>
    <x v="0"/>
    <x v="0"/>
    <x v="0"/>
    <x v="0"/>
    <x v="5"/>
    <x v="5"/>
    <n v="15888.914000000001"/>
    <n v="0"/>
    <n v="15888.914000000001"/>
    <x v="0"/>
    <n v="15888.914000000001"/>
    <n v="1.2841"/>
    <n v="265.2441"/>
    <m/>
  </r>
  <r>
    <x v="0"/>
    <x v="0"/>
    <x v="32"/>
    <x v="0"/>
    <x v="0"/>
    <x v="0"/>
    <x v="0"/>
    <x v="0"/>
    <x v="6"/>
    <x v="6"/>
    <n v="15888.914000000001"/>
    <n v="0"/>
    <n v="15888.914000000001"/>
    <x v="0"/>
    <n v="15888.914000000001"/>
    <n v="1.2841"/>
    <n v="265.2441"/>
    <m/>
  </r>
  <r>
    <x v="0"/>
    <x v="0"/>
    <x v="32"/>
    <x v="0"/>
    <x v="0"/>
    <x v="0"/>
    <x v="0"/>
    <x v="0"/>
    <x v="7"/>
    <x v="7"/>
    <n v="7710.66"/>
    <n v="0"/>
    <n v="7710.66"/>
    <x v="0"/>
    <n v="7710.66"/>
    <n v="0"/>
    <n v="0"/>
    <m/>
  </r>
  <r>
    <x v="0"/>
    <x v="0"/>
    <x v="32"/>
    <x v="0"/>
    <x v="0"/>
    <x v="0"/>
    <x v="0"/>
    <x v="0"/>
    <x v="8"/>
    <x v="8"/>
    <n v="1944.925"/>
    <n v="0"/>
    <n v="1944.925"/>
    <x v="0"/>
    <n v="1944.925"/>
    <n v="0"/>
    <n v="0"/>
    <m/>
  </r>
  <r>
    <x v="0"/>
    <x v="0"/>
    <x v="32"/>
    <x v="0"/>
    <x v="0"/>
    <x v="0"/>
    <x v="0"/>
    <x v="0"/>
    <x v="9"/>
    <x v="9"/>
    <n v="1453.4"/>
    <n v="0"/>
    <n v="1453.4"/>
    <x v="0"/>
    <n v="1453.4"/>
    <n v="0"/>
    <n v="0"/>
    <m/>
  </r>
  <r>
    <x v="0"/>
    <x v="0"/>
    <x v="32"/>
    <x v="0"/>
    <x v="0"/>
    <x v="0"/>
    <x v="0"/>
    <x v="0"/>
    <x v="10"/>
    <x v="10"/>
    <n v="1840.912"/>
    <n v="0"/>
    <n v="1840.912"/>
    <x v="0"/>
    <n v="1840.912"/>
    <n v="0"/>
    <n v="0"/>
    <m/>
  </r>
  <r>
    <x v="0"/>
    <x v="0"/>
    <x v="32"/>
    <x v="0"/>
    <x v="0"/>
    <x v="0"/>
    <x v="0"/>
    <x v="0"/>
    <x v="11"/>
    <x v="11"/>
    <n v="2939.0169999999998"/>
    <n v="0"/>
    <n v="2939.0169999999998"/>
    <x v="0"/>
    <n v="2939.0169999999998"/>
    <n v="1.2841"/>
    <n v="265.2441"/>
    <m/>
  </r>
  <r>
    <x v="0"/>
    <x v="0"/>
    <x v="32"/>
    <x v="0"/>
    <x v="0"/>
    <x v="0"/>
    <x v="0"/>
    <x v="0"/>
    <x v="12"/>
    <x v="3"/>
    <n v="26658.261999999999"/>
    <n v="0"/>
    <n v="26658.261999999999"/>
    <x v="0"/>
    <n v="26658.261999999999"/>
    <n v="53.875"/>
    <n v="21782.040572999998"/>
    <m/>
  </r>
  <r>
    <x v="0"/>
    <x v="0"/>
    <x v="32"/>
    <x v="0"/>
    <x v="0"/>
    <x v="0"/>
    <x v="0"/>
    <x v="0"/>
    <x v="13"/>
    <x v="12"/>
    <n v="0"/>
    <n v="0"/>
    <n v="0"/>
    <x v="0"/>
    <n v="0"/>
    <n v="0"/>
    <n v="0"/>
    <m/>
  </r>
  <r>
    <x v="0"/>
    <x v="0"/>
    <x v="32"/>
    <x v="0"/>
    <x v="0"/>
    <x v="0"/>
    <x v="0"/>
    <x v="0"/>
    <x v="14"/>
    <x v="13"/>
    <n v="46106.913999999997"/>
    <n v="0"/>
    <n v="46106.913999999997"/>
    <x v="0"/>
    <n v="46106.913999999997"/>
    <n v="68.544974999999994"/>
    <n v="22739.707695000001"/>
    <m/>
  </r>
  <r>
    <x v="0"/>
    <x v="0"/>
    <x v="32"/>
    <x v="0"/>
    <x v="1"/>
    <x v="0"/>
    <x v="0"/>
    <x v="0"/>
    <x v="0"/>
    <x v="0"/>
    <n v="3559.7379999999998"/>
    <n v="0"/>
    <n v="3559.7379999999998"/>
    <x v="0"/>
    <n v="3559.7379999999998"/>
    <n v="187.1277"/>
    <n v="755.11631"/>
    <m/>
  </r>
  <r>
    <x v="0"/>
    <x v="0"/>
    <x v="32"/>
    <x v="0"/>
    <x v="1"/>
    <x v="0"/>
    <x v="0"/>
    <x v="0"/>
    <x v="1"/>
    <x v="1"/>
    <n v="673.79200000000003"/>
    <n v="0"/>
    <n v="673.79200000000003"/>
    <x v="0"/>
    <n v="673.79200000000003"/>
    <n v="52.444518000000002"/>
    <n v="52.444518000000002"/>
    <m/>
  </r>
  <r>
    <x v="0"/>
    <x v="0"/>
    <x v="32"/>
    <x v="0"/>
    <x v="1"/>
    <x v="0"/>
    <x v="0"/>
    <x v="0"/>
    <x v="2"/>
    <x v="2"/>
    <n v="1544.2080000000001"/>
    <n v="0"/>
    <n v="1544.2080000000001"/>
    <x v="0"/>
    <n v="1544.2080000000001"/>
    <n v="15.97264"/>
    <n v="23.305973000000002"/>
    <m/>
  </r>
  <r>
    <x v="0"/>
    <x v="0"/>
    <x v="32"/>
    <x v="0"/>
    <x v="1"/>
    <x v="0"/>
    <x v="0"/>
    <x v="0"/>
    <x v="3"/>
    <x v="3"/>
    <n v="1341.7380000000001"/>
    <n v="0"/>
    <n v="1341.7380000000001"/>
    <x v="0"/>
    <n v="1341.7380000000001"/>
    <n v="118.710542"/>
    <n v="679.36581899999999"/>
    <m/>
  </r>
  <r>
    <x v="0"/>
    <x v="0"/>
    <x v="32"/>
    <x v="0"/>
    <x v="1"/>
    <x v="0"/>
    <x v="0"/>
    <x v="0"/>
    <x v="4"/>
    <x v="4"/>
    <n v="42547.175999999999"/>
    <n v="0"/>
    <n v="42547.175999999999"/>
    <x v="0"/>
    <n v="42547.175999999999"/>
    <n v="2097.5430649999998"/>
    <n v="23194.206872999999"/>
    <m/>
  </r>
  <r>
    <x v="0"/>
    <x v="0"/>
    <x v="32"/>
    <x v="0"/>
    <x v="1"/>
    <x v="0"/>
    <x v="0"/>
    <x v="0"/>
    <x v="5"/>
    <x v="5"/>
    <n v="15888.914000000001"/>
    <n v="0"/>
    <n v="15888.914000000001"/>
    <x v="0"/>
    <n v="15888.914000000001"/>
    <n v="55.8733"/>
    <n v="1412.1663000000001"/>
    <m/>
  </r>
  <r>
    <x v="0"/>
    <x v="0"/>
    <x v="32"/>
    <x v="0"/>
    <x v="1"/>
    <x v="0"/>
    <x v="0"/>
    <x v="0"/>
    <x v="6"/>
    <x v="6"/>
    <n v="15888.914000000001"/>
    <n v="0"/>
    <n v="15888.914000000001"/>
    <x v="0"/>
    <n v="15888.914000000001"/>
    <n v="55.8733"/>
    <n v="1412.1663000000001"/>
    <m/>
  </r>
  <r>
    <x v="0"/>
    <x v="0"/>
    <x v="32"/>
    <x v="0"/>
    <x v="1"/>
    <x v="0"/>
    <x v="0"/>
    <x v="0"/>
    <x v="7"/>
    <x v="7"/>
    <n v="7710.66"/>
    <n v="0"/>
    <n v="7710.66"/>
    <x v="0"/>
    <n v="7710.66"/>
    <n v="53.875"/>
    <n v="382.97500000000002"/>
    <m/>
  </r>
  <r>
    <x v="0"/>
    <x v="0"/>
    <x v="32"/>
    <x v="0"/>
    <x v="1"/>
    <x v="0"/>
    <x v="0"/>
    <x v="0"/>
    <x v="8"/>
    <x v="8"/>
    <n v="1944.925"/>
    <n v="0"/>
    <n v="1944.925"/>
    <x v="0"/>
    <n v="1944.925"/>
    <n v="0"/>
    <n v="57"/>
    <m/>
  </r>
  <r>
    <x v="0"/>
    <x v="0"/>
    <x v="32"/>
    <x v="0"/>
    <x v="1"/>
    <x v="0"/>
    <x v="0"/>
    <x v="0"/>
    <x v="9"/>
    <x v="9"/>
    <n v="1453.4"/>
    <n v="0"/>
    <n v="1453.4"/>
    <x v="0"/>
    <n v="1453.4"/>
    <n v="0"/>
    <n v="120.8"/>
    <m/>
  </r>
  <r>
    <x v="0"/>
    <x v="0"/>
    <x v="32"/>
    <x v="0"/>
    <x v="1"/>
    <x v="0"/>
    <x v="0"/>
    <x v="0"/>
    <x v="10"/>
    <x v="10"/>
    <n v="1840.912"/>
    <n v="0"/>
    <n v="1840.912"/>
    <x v="0"/>
    <n v="1840.912"/>
    <n v="0"/>
    <n v="95.61"/>
    <m/>
  </r>
  <r>
    <x v="0"/>
    <x v="0"/>
    <x v="32"/>
    <x v="0"/>
    <x v="1"/>
    <x v="0"/>
    <x v="0"/>
    <x v="0"/>
    <x v="11"/>
    <x v="11"/>
    <n v="2939.0169999999998"/>
    <n v="0"/>
    <n v="2939.0169999999998"/>
    <x v="0"/>
    <n v="2939.0169999999998"/>
    <n v="1.9983"/>
    <n v="755.78129999999999"/>
    <m/>
  </r>
  <r>
    <x v="0"/>
    <x v="0"/>
    <x v="32"/>
    <x v="0"/>
    <x v="1"/>
    <x v="0"/>
    <x v="0"/>
    <x v="0"/>
    <x v="12"/>
    <x v="3"/>
    <n v="26658.261999999999"/>
    <n v="0"/>
    <n v="26658.261999999999"/>
    <x v="0"/>
    <n v="26658.261999999999"/>
    <n v="2041.6697650000001"/>
    <n v="21782.040572999998"/>
    <m/>
  </r>
  <r>
    <x v="0"/>
    <x v="0"/>
    <x v="32"/>
    <x v="0"/>
    <x v="1"/>
    <x v="0"/>
    <x v="0"/>
    <x v="0"/>
    <x v="13"/>
    <x v="12"/>
    <n v="0"/>
    <n v="0"/>
    <n v="0"/>
    <x v="0"/>
    <n v="0"/>
    <n v="0"/>
    <n v="0"/>
    <m/>
  </r>
  <r>
    <x v="0"/>
    <x v="0"/>
    <x v="32"/>
    <x v="0"/>
    <x v="1"/>
    <x v="0"/>
    <x v="0"/>
    <x v="0"/>
    <x v="14"/>
    <x v="13"/>
    <n v="46106.913999999997"/>
    <n v="0"/>
    <n v="46106.913999999997"/>
    <x v="0"/>
    <n v="46106.913999999997"/>
    <n v="2284.6707649999998"/>
    <n v="23949.323183"/>
    <m/>
  </r>
  <r>
    <x v="0"/>
    <x v="0"/>
    <x v="32"/>
    <x v="0"/>
    <x v="2"/>
    <x v="1"/>
    <x v="0"/>
    <x v="0"/>
    <x v="0"/>
    <x v="0"/>
    <n v="3559.7379999999998"/>
    <n v="0"/>
    <n v="3559.7379999999998"/>
    <x v="0"/>
    <n v="3559.7379999999998"/>
    <n v="318.56826000000001"/>
    <n v="1464.767261"/>
    <m/>
  </r>
  <r>
    <x v="0"/>
    <x v="0"/>
    <x v="32"/>
    <x v="0"/>
    <x v="2"/>
    <x v="1"/>
    <x v="0"/>
    <x v="0"/>
    <x v="1"/>
    <x v="1"/>
    <n v="673.79200000000003"/>
    <n v="0"/>
    <n v="673.79200000000003"/>
    <x v="0"/>
    <n v="673.79200000000003"/>
    <n v="104.889036"/>
    <n v="104.889036"/>
    <m/>
  </r>
  <r>
    <x v="0"/>
    <x v="0"/>
    <x v="32"/>
    <x v="0"/>
    <x v="2"/>
    <x v="1"/>
    <x v="0"/>
    <x v="0"/>
    <x v="2"/>
    <x v="2"/>
    <n v="1544.2080000000001"/>
    <n v="0"/>
    <n v="1544.2080000000001"/>
    <x v="0"/>
    <n v="1544.2080000000001"/>
    <n v="32.773020000000002"/>
    <n v="680.51240600000006"/>
    <m/>
  </r>
  <r>
    <x v="0"/>
    <x v="0"/>
    <x v="32"/>
    <x v="0"/>
    <x v="2"/>
    <x v="1"/>
    <x v="0"/>
    <x v="0"/>
    <x v="3"/>
    <x v="3"/>
    <n v="1341.7380000000001"/>
    <n v="0"/>
    <n v="1341.7380000000001"/>
    <x v="0"/>
    <n v="1341.7380000000001"/>
    <n v="180.906204"/>
    <n v="679.36581899999999"/>
    <m/>
  </r>
  <r>
    <x v="0"/>
    <x v="0"/>
    <x v="32"/>
    <x v="0"/>
    <x v="2"/>
    <x v="1"/>
    <x v="0"/>
    <x v="0"/>
    <x v="4"/>
    <x v="4"/>
    <n v="42547.175999999999"/>
    <n v="0"/>
    <n v="42547.175999999999"/>
    <x v="0"/>
    <n v="42547.175999999999"/>
    <n v="5352.6884110000001"/>
    <n v="25827.002372999999"/>
    <m/>
  </r>
  <r>
    <x v="0"/>
    <x v="0"/>
    <x v="32"/>
    <x v="0"/>
    <x v="2"/>
    <x v="1"/>
    <x v="0"/>
    <x v="0"/>
    <x v="5"/>
    <x v="5"/>
    <n v="15888.914000000001"/>
    <n v="0"/>
    <n v="15888.914000000001"/>
    <x v="0"/>
    <n v="15888.914000000001"/>
    <n v="2189.185266"/>
    <n v="4044.9618"/>
    <m/>
  </r>
  <r>
    <x v="0"/>
    <x v="0"/>
    <x v="32"/>
    <x v="0"/>
    <x v="2"/>
    <x v="1"/>
    <x v="0"/>
    <x v="0"/>
    <x v="6"/>
    <x v="6"/>
    <n v="15888.914000000001"/>
    <n v="0"/>
    <n v="15888.914000000001"/>
    <x v="0"/>
    <n v="15888.914000000001"/>
    <n v="2189.185266"/>
    <n v="4044.9618"/>
    <m/>
  </r>
  <r>
    <x v="0"/>
    <x v="0"/>
    <x v="32"/>
    <x v="0"/>
    <x v="2"/>
    <x v="1"/>
    <x v="0"/>
    <x v="0"/>
    <x v="7"/>
    <x v="7"/>
    <n v="7710.66"/>
    <n v="0"/>
    <n v="7710.66"/>
    <x v="0"/>
    <n v="7710.66"/>
    <n v="2078.233334"/>
    <n v="2516.1466999999998"/>
    <m/>
  </r>
  <r>
    <x v="0"/>
    <x v="0"/>
    <x v="32"/>
    <x v="0"/>
    <x v="2"/>
    <x v="1"/>
    <x v="0"/>
    <x v="0"/>
    <x v="8"/>
    <x v="8"/>
    <n v="1944.925"/>
    <n v="0"/>
    <n v="1944.925"/>
    <x v="0"/>
    <n v="1944.925"/>
    <n v="6.6833330000000002"/>
    <n v="57"/>
    <m/>
  </r>
  <r>
    <x v="0"/>
    <x v="0"/>
    <x v="32"/>
    <x v="0"/>
    <x v="2"/>
    <x v="1"/>
    <x v="0"/>
    <x v="0"/>
    <x v="9"/>
    <x v="9"/>
    <n v="1453.4"/>
    <n v="0"/>
    <n v="1453.4"/>
    <x v="0"/>
    <n v="1453.4"/>
    <n v="8.1733329999999995"/>
    <n v="154.60499999999999"/>
    <m/>
  </r>
  <r>
    <x v="0"/>
    <x v="0"/>
    <x v="32"/>
    <x v="0"/>
    <x v="2"/>
    <x v="1"/>
    <x v="0"/>
    <x v="0"/>
    <x v="10"/>
    <x v="10"/>
    <n v="1840.912"/>
    <n v="0"/>
    <n v="1840.912"/>
    <x v="0"/>
    <n v="1840.912"/>
    <n v="2.0268329999999999"/>
    <n v="154.61500000000001"/>
    <m/>
  </r>
  <r>
    <x v="0"/>
    <x v="0"/>
    <x v="32"/>
    <x v="0"/>
    <x v="2"/>
    <x v="1"/>
    <x v="0"/>
    <x v="0"/>
    <x v="11"/>
    <x v="11"/>
    <n v="2939.0169999999998"/>
    <n v="0"/>
    <n v="2939.0169999999998"/>
    <x v="0"/>
    <n v="2939.0169999999998"/>
    <n v="94.068432999999999"/>
    <n v="1162.5951"/>
    <m/>
  </r>
  <r>
    <x v="0"/>
    <x v="0"/>
    <x v="32"/>
    <x v="0"/>
    <x v="2"/>
    <x v="1"/>
    <x v="0"/>
    <x v="0"/>
    <x v="12"/>
    <x v="3"/>
    <n v="26658.261999999999"/>
    <n v="0"/>
    <n v="26658.261999999999"/>
    <x v="0"/>
    <n v="26658.261999999999"/>
    <n v="3163.5031450000001"/>
    <n v="21782.040572999998"/>
    <m/>
  </r>
  <r>
    <x v="0"/>
    <x v="0"/>
    <x v="32"/>
    <x v="0"/>
    <x v="2"/>
    <x v="1"/>
    <x v="0"/>
    <x v="0"/>
    <x v="13"/>
    <x v="12"/>
    <n v="0"/>
    <n v="0"/>
    <n v="0"/>
    <x v="0"/>
    <n v="0"/>
    <n v="0"/>
    <n v="0"/>
    <m/>
  </r>
  <r>
    <x v="0"/>
    <x v="0"/>
    <x v="32"/>
    <x v="0"/>
    <x v="2"/>
    <x v="1"/>
    <x v="0"/>
    <x v="0"/>
    <x v="14"/>
    <x v="13"/>
    <n v="46106.913999999997"/>
    <n v="0"/>
    <n v="46106.913999999997"/>
    <x v="0"/>
    <n v="46106.913999999997"/>
    <n v="5671.2566710000001"/>
    <n v="27291.769634"/>
    <m/>
  </r>
  <r>
    <x v="0"/>
    <x v="0"/>
    <x v="32"/>
    <x v="0"/>
    <x v="3"/>
    <x v="0"/>
    <x v="0"/>
    <x v="0"/>
    <x v="0"/>
    <x v="0"/>
    <n v="3559.7379999999998"/>
    <n v="-662.37218099999996"/>
    <n v="2897.3658190000001"/>
    <x v="0"/>
    <n v="2897.3658190000001"/>
    <n v="471.02151700000002"/>
    <n v="1526.5311730000001"/>
    <m/>
  </r>
  <r>
    <x v="0"/>
    <x v="0"/>
    <x v="32"/>
    <x v="0"/>
    <x v="3"/>
    <x v="0"/>
    <x v="0"/>
    <x v="0"/>
    <x v="1"/>
    <x v="1"/>
    <n v="673.79200000000003"/>
    <n v="0"/>
    <n v="673.79200000000003"/>
    <x v="0"/>
    <n v="673.79200000000003"/>
    <n v="157.33355399999999"/>
    <n v="157.33355399999999"/>
    <m/>
  </r>
  <r>
    <x v="0"/>
    <x v="0"/>
    <x v="32"/>
    <x v="0"/>
    <x v="3"/>
    <x v="0"/>
    <x v="0"/>
    <x v="0"/>
    <x v="2"/>
    <x v="2"/>
    <n v="1544.2080000000001"/>
    <n v="0"/>
    <n v="1544.2080000000001"/>
    <x v="0"/>
    <n v="1544.2080000000001"/>
    <n v="93.412317000000002"/>
    <n v="692.09522100000004"/>
    <m/>
  </r>
  <r>
    <x v="0"/>
    <x v="0"/>
    <x v="32"/>
    <x v="0"/>
    <x v="3"/>
    <x v="0"/>
    <x v="0"/>
    <x v="0"/>
    <x v="3"/>
    <x v="3"/>
    <n v="1341.7380000000001"/>
    <n v="-662.37218099999996"/>
    <n v="679.36581899999999"/>
    <x v="0"/>
    <n v="679.36581899999999"/>
    <n v="220.27564599999999"/>
    <n v="677.10239799999999"/>
    <m/>
  </r>
  <r>
    <x v="0"/>
    <x v="0"/>
    <x v="32"/>
    <x v="0"/>
    <x v="3"/>
    <x v="0"/>
    <x v="0"/>
    <x v="0"/>
    <x v="4"/>
    <x v="4"/>
    <n v="42547.175999999999"/>
    <n v="-4876.2214270000004"/>
    <n v="37670.954573000003"/>
    <x v="0"/>
    <n v="37670.954573000003"/>
    <n v="8342.3562320000001"/>
    <n v="26052.395415999999"/>
    <m/>
  </r>
  <r>
    <x v="0"/>
    <x v="0"/>
    <x v="32"/>
    <x v="0"/>
    <x v="3"/>
    <x v="0"/>
    <x v="0"/>
    <x v="0"/>
    <x v="5"/>
    <x v="5"/>
    <n v="15888.914000000001"/>
    <n v="0"/>
    <n v="15888.914000000001"/>
    <x v="0"/>
    <n v="15888.914000000001"/>
    <n v="2545.2489529999998"/>
    <n v="4305.2429000000002"/>
    <m/>
  </r>
  <r>
    <x v="0"/>
    <x v="0"/>
    <x v="32"/>
    <x v="0"/>
    <x v="3"/>
    <x v="0"/>
    <x v="0"/>
    <x v="0"/>
    <x v="6"/>
    <x v="6"/>
    <n v="15888.914000000001"/>
    <n v="0"/>
    <n v="15888.914000000001"/>
    <x v="0"/>
    <n v="15888.914000000001"/>
    <n v="2545.2489529999998"/>
    <n v="4305.2429000000002"/>
    <m/>
  </r>
  <r>
    <x v="0"/>
    <x v="0"/>
    <x v="32"/>
    <x v="0"/>
    <x v="3"/>
    <x v="0"/>
    <x v="0"/>
    <x v="0"/>
    <x v="7"/>
    <x v="7"/>
    <n v="7710.66"/>
    <n v="0"/>
    <n v="7710.66"/>
    <x v="0"/>
    <n v="7710.66"/>
    <n v="2178.8023859999998"/>
    <n v="2548.5907000000002"/>
    <m/>
  </r>
  <r>
    <x v="0"/>
    <x v="0"/>
    <x v="32"/>
    <x v="0"/>
    <x v="3"/>
    <x v="0"/>
    <x v="0"/>
    <x v="0"/>
    <x v="8"/>
    <x v="8"/>
    <n v="1944.925"/>
    <n v="0"/>
    <n v="1944.925"/>
    <x v="0"/>
    <n v="1944.925"/>
    <n v="16.983332999999998"/>
    <n v="89.7"/>
    <m/>
  </r>
  <r>
    <x v="0"/>
    <x v="0"/>
    <x v="32"/>
    <x v="0"/>
    <x v="3"/>
    <x v="0"/>
    <x v="0"/>
    <x v="0"/>
    <x v="9"/>
    <x v="9"/>
    <n v="1453.4"/>
    <n v="0"/>
    <n v="1453.4"/>
    <x v="0"/>
    <n v="1453.4"/>
    <n v="33.780665999999997"/>
    <n v="239.71"/>
    <m/>
  </r>
  <r>
    <x v="0"/>
    <x v="0"/>
    <x v="32"/>
    <x v="0"/>
    <x v="3"/>
    <x v="0"/>
    <x v="0"/>
    <x v="0"/>
    <x v="10"/>
    <x v="10"/>
    <n v="1840.912"/>
    <n v="0"/>
    <n v="1840.912"/>
    <x v="0"/>
    <n v="1840.912"/>
    <n v="27.519100000000002"/>
    <n v="154.61500000000001"/>
    <m/>
  </r>
  <r>
    <x v="0"/>
    <x v="0"/>
    <x v="32"/>
    <x v="0"/>
    <x v="3"/>
    <x v="0"/>
    <x v="0"/>
    <x v="0"/>
    <x v="11"/>
    <x v="11"/>
    <n v="2939.0169999999998"/>
    <n v="0"/>
    <n v="2939.0169999999998"/>
    <x v="0"/>
    <n v="2939.0169999999998"/>
    <n v="288.16346800000002"/>
    <n v="1272.6271999999999"/>
    <m/>
  </r>
  <r>
    <x v="0"/>
    <x v="0"/>
    <x v="32"/>
    <x v="0"/>
    <x v="3"/>
    <x v="0"/>
    <x v="0"/>
    <x v="0"/>
    <x v="12"/>
    <x v="3"/>
    <n v="26658.261999999999"/>
    <n v="-4876.2214270000004"/>
    <n v="21782.040572999998"/>
    <x v="0"/>
    <n v="21782.040572999998"/>
    <n v="5797.1072789999998"/>
    <n v="21747.152515999998"/>
    <m/>
  </r>
  <r>
    <x v="0"/>
    <x v="0"/>
    <x v="32"/>
    <x v="0"/>
    <x v="3"/>
    <x v="0"/>
    <x v="0"/>
    <x v="0"/>
    <x v="13"/>
    <x v="12"/>
    <n v="0"/>
    <n v="0"/>
    <n v="0"/>
    <x v="0"/>
    <n v="0"/>
    <n v="0"/>
    <n v="0"/>
    <m/>
  </r>
  <r>
    <x v="0"/>
    <x v="0"/>
    <x v="32"/>
    <x v="0"/>
    <x v="3"/>
    <x v="0"/>
    <x v="0"/>
    <x v="0"/>
    <x v="14"/>
    <x v="13"/>
    <n v="46106.913999999997"/>
    <n v="-5538.5936080000001"/>
    <n v="40568.320392000001"/>
    <x v="0"/>
    <n v="40568.320392000001"/>
    <n v="8813.3777489999993"/>
    <n v="27578.926588999999"/>
    <m/>
  </r>
  <r>
    <x v="0"/>
    <x v="0"/>
    <x v="32"/>
    <x v="0"/>
    <x v="4"/>
    <x v="0"/>
    <x v="0"/>
    <x v="0"/>
    <x v="0"/>
    <x v="0"/>
    <n v="3559.7379999999998"/>
    <n v="-662.37218099999996"/>
    <n v="2897.3658190000001"/>
    <x v="0"/>
    <n v="2897.3658190000001"/>
    <n v="605.99964"/>
    <n v="1631.191141"/>
    <m/>
  </r>
  <r>
    <x v="0"/>
    <x v="0"/>
    <x v="32"/>
    <x v="0"/>
    <x v="4"/>
    <x v="0"/>
    <x v="0"/>
    <x v="0"/>
    <x v="1"/>
    <x v="1"/>
    <n v="673.79200000000003"/>
    <n v="0"/>
    <n v="673.79200000000003"/>
    <x v="0"/>
    <n v="673.79200000000003"/>
    <n v="214.183424"/>
    <n v="214.183424"/>
    <m/>
  </r>
  <r>
    <x v="0"/>
    <x v="0"/>
    <x v="32"/>
    <x v="0"/>
    <x v="4"/>
    <x v="0"/>
    <x v="0"/>
    <x v="0"/>
    <x v="2"/>
    <x v="2"/>
    <n v="1544.2080000000001"/>
    <n v="0"/>
    <n v="1544.2080000000001"/>
    <x v="0"/>
    <n v="1544.2080000000001"/>
    <n v="164.887721"/>
    <n v="745.83724099999995"/>
    <m/>
  </r>
  <r>
    <x v="0"/>
    <x v="0"/>
    <x v="32"/>
    <x v="0"/>
    <x v="4"/>
    <x v="0"/>
    <x v="0"/>
    <x v="0"/>
    <x v="3"/>
    <x v="3"/>
    <n v="1341.7380000000001"/>
    <n v="-662.37218099999996"/>
    <n v="679.36581899999999"/>
    <x v="0"/>
    <n v="679.36581899999999"/>
    <n v="226.928495"/>
    <n v="671.17047600000001"/>
    <m/>
  </r>
  <r>
    <x v="0"/>
    <x v="0"/>
    <x v="32"/>
    <x v="0"/>
    <x v="4"/>
    <x v="0"/>
    <x v="0"/>
    <x v="0"/>
    <x v="4"/>
    <x v="4"/>
    <n v="42547.175999999999"/>
    <n v="-4876.2214270000004"/>
    <n v="37670.954573000003"/>
    <x v="0"/>
    <n v="37670.954573000003"/>
    <n v="10390.430362999999"/>
    <n v="26163.871745"/>
    <m/>
  </r>
  <r>
    <x v="0"/>
    <x v="0"/>
    <x v="32"/>
    <x v="0"/>
    <x v="4"/>
    <x v="0"/>
    <x v="0"/>
    <x v="0"/>
    <x v="5"/>
    <x v="5"/>
    <n v="15888.914000000001"/>
    <n v="0"/>
    <n v="15888.914000000001"/>
    <x v="0"/>
    <n v="15888.914000000001"/>
    <n v="2967.178868"/>
    <n v="4449.3860519999998"/>
    <m/>
  </r>
  <r>
    <x v="0"/>
    <x v="0"/>
    <x v="32"/>
    <x v="0"/>
    <x v="4"/>
    <x v="0"/>
    <x v="0"/>
    <x v="0"/>
    <x v="6"/>
    <x v="6"/>
    <n v="15888.914000000001"/>
    <n v="0"/>
    <n v="15888.914000000001"/>
    <x v="0"/>
    <n v="15888.914000000001"/>
    <n v="2967.178868"/>
    <n v="4449.3860519999998"/>
    <m/>
  </r>
  <r>
    <x v="0"/>
    <x v="0"/>
    <x v="32"/>
    <x v="0"/>
    <x v="4"/>
    <x v="0"/>
    <x v="0"/>
    <x v="0"/>
    <x v="7"/>
    <x v="7"/>
    <n v="7710.66"/>
    <n v="0"/>
    <n v="7710.66"/>
    <x v="0"/>
    <n v="7710.66"/>
    <n v="2293.7096339999998"/>
    <n v="2572.0337519999998"/>
    <m/>
  </r>
  <r>
    <x v="0"/>
    <x v="0"/>
    <x v="32"/>
    <x v="0"/>
    <x v="4"/>
    <x v="0"/>
    <x v="0"/>
    <x v="0"/>
    <x v="8"/>
    <x v="8"/>
    <n v="1944.925"/>
    <n v="0"/>
    <n v="1944.925"/>
    <x v="0"/>
    <n v="1944.925"/>
    <n v="27.283332999999999"/>
    <n v="117.7"/>
    <m/>
  </r>
  <r>
    <x v="0"/>
    <x v="0"/>
    <x v="32"/>
    <x v="0"/>
    <x v="4"/>
    <x v="0"/>
    <x v="0"/>
    <x v="0"/>
    <x v="9"/>
    <x v="9"/>
    <n v="1453.4"/>
    <n v="0"/>
    <n v="1453.4"/>
    <x v="0"/>
    <n v="1453.4"/>
    <n v="74.134165999999993"/>
    <n v="247.71"/>
    <m/>
  </r>
  <r>
    <x v="0"/>
    <x v="0"/>
    <x v="32"/>
    <x v="0"/>
    <x v="4"/>
    <x v="0"/>
    <x v="0"/>
    <x v="0"/>
    <x v="10"/>
    <x v="10"/>
    <n v="1840.912"/>
    <n v="0"/>
    <n v="1840.912"/>
    <x v="0"/>
    <n v="1840.912"/>
    <n v="53.302100000000003"/>
    <n v="154.61500000000001"/>
    <m/>
  </r>
  <r>
    <x v="0"/>
    <x v="0"/>
    <x v="32"/>
    <x v="0"/>
    <x v="4"/>
    <x v="0"/>
    <x v="0"/>
    <x v="0"/>
    <x v="11"/>
    <x v="11"/>
    <n v="2939.0169999999998"/>
    <n v="0"/>
    <n v="2939.0169999999998"/>
    <x v="0"/>
    <n v="2939.0169999999998"/>
    <n v="518.74963500000001"/>
    <n v="1357.3272999999999"/>
    <m/>
  </r>
  <r>
    <x v="0"/>
    <x v="0"/>
    <x v="32"/>
    <x v="0"/>
    <x v="4"/>
    <x v="0"/>
    <x v="0"/>
    <x v="0"/>
    <x v="12"/>
    <x v="3"/>
    <n v="26658.261999999999"/>
    <n v="-4876.2214270000004"/>
    <n v="21782.040572999998"/>
    <x v="0"/>
    <n v="21782.040572999998"/>
    <n v="7423.2514950000004"/>
    <n v="21714.485692999999"/>
    <m/>
  </r>
  <r>
    <x v="0"/>
    <x v="0"/>
    <x v="32"/>
    <x v="0"/>
    <x v="4"/>
    <x v="0"/>
    <x v="0"/>
    <x v="0"/>
    <x v="13"/>
    <x v="12"/>
    <n v="0"/>
    <n v="0"/>
    <n v="0"/>
    <x v="0"/>
    <n v="0"/>
    <n v="0"/>
    <n v="0"/>
    <m/>
  </r>
  <r>
    <x v="0"/>
    <x v="0"/>
    <x v="32"/>
    <x v="0"/>
    <x v="4"/>
    <x v="0"/>
    <x v="0"/>
    <x v="0"/>
    <x v="14"/>
    <x v="13"/>
    <n v="46106.913999999997"/>
    <n v="-5538.5936080000001"/>
    <n v="40568.320392000001"/>
    <x v="0"/>
    <n v="40568.320392000001"/>
    <n v="10996.430002999999"/>
    <n v="27795.062886"/>
    <m/>
  </r>
  <r>
    <x v="0"/>
    <x v="0"/>
    <x v="32"/>
    <x v="0"/>
    <x v="5"/>
    <x v="2"/>
    <x v="0"/>
    <x v="0"/>
    <x v="0"/>
    <x v="0"/>
    <n v="3559.7379999999998"/>
    <n v="-662.37218099999996"/>
    <n v="2897.3658190000001"/>
    <x v="0"/>
    <n v="2897.3658190000001"/>
    <n v="812.02813200000003"/>
    <n v="1685.6242560000001"/>
    <m/>
  </r>
  <r>
    <x v="0"/>
    <x v="0"/>
    <x v="32"/>
    <x v="0"/>
    <x v="5"/>
    <x v="2"/>
    <x v="0"/>
    <x v="0"/>
    <x v="1"/>
    <x v="1"/>
    <n v="673.79200000000003"/>
    <n v="0"/>
    <n v="673.79200000000003"/>
    <x v="0"/>
    <n v="673.79200000000003"/>
    <n v="267.72928000000002"/>
    <n v="267.72928000000002"/>
    <m/>
  </r>
  <r>
    <x v="0"/>
    <x v="0"/>
    <x v="32"/>
    <x v="0"/>
    <x v="5"/>
    <x v="2"/>
    <x v="0"/>
    <x v="0"/>
    <x v="2"/>
    <x v="2"/>
    <n v="1544.2080000000001"/>
    <n v="0"/>
    <n v="1544.2080000000001"/>
    <x v="0"/>
    <n v="1544.2080000000001"/>
    <n v="232.23410100000001"/>
    <n v="758.06468600000005"/>
    <m/>
  </r>
  <r>
    <x v="0"/>
    <x v="0"/>
    <x v="32"/>
    <x v="0"/>
    <x v="5"/>
    <x v="2"/>
    <x v="0"/>
    <x v="0"/>
    <x v="3"/>
    <x v="3"/>
    <n v="1341.7380000000001"/>
    <n v="-662.37218099999996"/>
    <n v="679.36581899999999"/>
    <x v="0"/>
    <n v="679.36581899999999"/>
    <n v="312.064751"/>
    <n v="659.83028999999999"/>
    <m/>
  </r>
  <r>
    <x v="0"/>
    <x v="0"/>
    <x v="32"/>
    <x v="0"/>
    <x v="5"/>
    <x v="2"/>
    <x v="0"/>
    <x v="0"/>
    <x v="4"/>
    <x v="4"/>
    <n v="42547.175999999999"/>
    <n v="-3953.2214269999999"/>
    <n v="38593.954573000003"/>
    <x v="0"/>
    <n v="38593.954573000003"/>
    <n v="11435.53226"/>
    <n v="27420.321544999999"/>
    <m/>
  </r>
  <r>
    <x v="0"/>
    <x v="0"/>
    <x v="32"/>
    <x v="0"/>
    <x v="5"/>
    <x v="2"/>
    <x v="0"/>
    <x v="0"/>
    <x v="5"/>
    <x v="5"/>
    <n v="15888.914000000001"/>
    <n v="923"/>
    <n v="16811.914000000001"/>
    <x v="0"/>
    <n v="16811.914000000001"/>
    <n v="3413.1295690000002"/>
    <n v="5711.8458520000004"/>
    <m/>
  </r>
  <r>
    <x v="0"/>
    <x v="0"/>
    <x v="32"/>
    <x v="0"/>
    <x v="5"/>
    <x v="2"/>
    <x v="0"/>
    <x v="0"/>
    <x v="6"/>
    <x v="6"/>
    <n v="15888.914000000001"/>
    <n v="923"/>
    <n v="16811.914000000001"/>
    <x v="0"/>
    <n v="16811.914000000001"/>
    <n v="3413.1295690000002"/>
    <n v="5711.8458520000004"/>
    <m/>
  </r>
  <r>
    <x v="0"/>
    <x v="0"/>
    <x v="32"/>
    <x v="0"/>
    <x v="5"/>
    <x v="2"/>
    <x v="0"/>
    <x v="0"/>
    <x v="7"/>
    <x v="7"/>
    <n v="7710.66"/>
    <n v="0"/>
    <n v="7710.66"/>
    <x v="0"/>
    <n v="7710.66"/>
    <n v="2402.514201"/>
    <n v="3559.8880519999998"/>
    <m/>
  </r>
  <r>
    <x v="0"/>
    <x v="0"/>
    <x v="32"/>
    <x v="0"/>
    <x v="5"/>
    <x v="2"/>
    <x v="0"/>
    <x v="0"/>
    <x v="8"/>
    <x v="8"/>
    <n v="1944.925"/>
    <n v="0"/>
    <n v="1944.925"/>
    <x v="0"/>
    <n v="1944.925"/>
    <n v="48.723332999999997"/>
    <n v="138.5"/>
    <m/>
  </r>
  <r>
    <x v="0"/>
    <x v="0"/>
    <x v="32"/>
    <x v="0"/>
    <x v="5"/>
    <x v="2"/>
    <x v="0"/>
    <x v="0"/>
    <x v="9"/>
    <x v="9"/>
    <n v="1453.4"/>
    <n v="200"/>
    <n v="1653.4"/>
    <x v="0"/>
    <n v="1653.4"/>
    <n v="118.206166"/>
    <n v="258.95999999999998"/>
    <m/>
  </r>
  <r>
    <x v="0"/>
    <x v="0"/>
    <x v="32"/>
    <x v="0"/>
    <x v="5"/>
    <x v="2"/>
    <x v="0"/>
    <x v="0"/>
    <x v="10"/>
    <x v="10"/>
    <n v="1840.912"/>
    <n v="723"/>
    <n v="2563.9119999999998"/>
    <x v="0"/>
    <n v="2563.9119999999998"/>
    <n v="79.085099999999997"/>
    <n v="187.32249999999999"/>
    <m/>
  </r>
  <r>
    <x v="0"/>
    <x v="0"/>
    <x v="32"/>
    <x v="0"/>
    <x v="5"/>
    <x v="2"/>
    <x v="0"/>
    <x v="0"/>
    <x v="11"/>
    <x v="11"/>
    <n v="2939.0169999999998"/>
    <n v="0"/>
    <n v="2939.0169999999998"/>
    <x v="0"/>
    <n v="2939.0169999999998"/>
    <n v="764.60076900000001"/>
    <n v="1567.1753000000001"/>
    <m/>
  </r>
  <r>
    <x v="0"/>
    <x v="0"/>
    <x v="32"/>
    <x v="0"/>
    <x v="5"/>
    <x v="2"/>
    <x v="0"/>
    <x v="0"/>
    <x v="12"/>
    <x v="3"/>
    <n v="26658.261999999999"/>
    <n v="-4876.2214270000004"/>
    <n v="21782.040572999998"/>
    <x v="0"/>
    <n v="21782.040572999998"/>
    <n v="8022.4026910000002"/>
    <n v="21708.475693"/>
    <m/>
  </r>
  <r>
    <x v="0"/>
    <x v="0"/>
    <x v="32"/>
    <x v="0"/>
    <x v="5"/>
    <x v="2"/>
    <x v="0"/>
    <x v="0"/>
    <x v="13"/>
    <x v="12"/>
    <n v="0"/>
    <n v="0"/>
    <n v="0"/>
    <x v="0"/>
    <n v="0"/>
    <n v="0"/>
    <n v="0"/>
    <m/>
  </r>
  <r>
    <x v="0"/>
    <x v="0"/>
    <x v="32"/>
    <x v="0"/>
    <x v="5"/>
    <x v="2"/>
    <x v="0"/>
    <x v="0"/>
    <x v="14"/>
    <x v="13"/>
    <n v="46106.913999999997"/>
    <n v="-4615.5936080000001"/>
    <n v="41491.320392000001"/>
    <x v="0"/>
    <n v="41491.320392000001"/>
    <n v="12247.560391999999"/>
    <n v="29105.945801000002"/>
    <m/>
  </r>
  <r>
    <x v="0"/>
    <x v="0"/>
    <x v="32"/>
    <x v="0"/>
    <x v="6"/>
    <x v="0"/>
    <x v="0"/>
    <x v="0"/>
    <x v="0"/>
    <x v="0"/>
    <n v="3559.7379999999998"/>
    <n v="-662.37218099999996"/>
    <n v="2897.3658190000001"/>
    <x v="0"/>
    <n v="2897.3658190000001"/>
    <n v="898.86971400000004"/>
    <n v="1756.3627329999999"/>
    <m/>
  </r>
  <r>
    <x v="0"/>
    <x v="0"/>
    <x v="32"/>
    <x v="0"/>
    <x v="6"/>
    <x v="0"/>
    <x v="0"/>
    <x v="0"/>
    <x v="1"/>
    <x v="1"/>
    <n v="673.79200000000003"/>
    <n v="0"/>
    <n v="673.79200000000003"/>
    <x v="0"/>
    <n v="673.79200000000003"/>
    <n v="321.27513599999997"/>
    <n v="321.27513599999997"/>
    <m/>
  </r>
  <r>
    <x v="0"/>
    <x v="0"/>
    <x v="32"/>
    <x v="0"/>
    <x v="6"/>
    <x v="0"/>
    <x v="0"/>
    <x v="0"/>
    <x v="2"/>
    <x v="2"/>
    <n v="1544.2080000000001"/>
    <n v="-22.625824000000001"/>
    <n v="1521.5821759999999"/>
    <x v="0"/>
    <n v="1521.5821759999999"/>
    <n v="254.126722"/>
    <n v="775.25730699999997"/>
    <m/>
  </r>
  <r>
    <x v="0"/>
    <x v="0"/>
    <x v="32"/>
    <x v="0"/>
    <x v="6"/>
    <x v="0"/>
    <x v="0"/>
    <x v="0"/>
    <x v="16"/>
    <x v="15"/>
    <n v="0"/>
    <n v="0.90365099999999998"/>
    <n v="0.90365099999999998"/>
    <x v="0"/>
    <n v="0.90365099999999998"/>
    <n v="0"/>
    <n v="0"/>
    <m/>
  </r>
  <r>
    <x v="0"/>
    <x v="0"/>
    <x v="32"/>
    <x v="0"/>
    <x v="6"/>
    <x v="0"/>
    <x v="0"/>
    <x v="0"/>
    <x v="15"/>
    <x v="14"/>
    <n v="0"/>
    <n v="21.722173000000002"/>
    <n v="21.722173000000002"/>
    <x v="0"/>
    <n v="21.722173000000002"/>
    <n v="0"/>
    <n v="0"/>
    <m/>
  </r>
  <r>
    <x v="0"/>
    <x v="0"/>
    <x v="32"/>
    <x v="0"/>
    <x v="6"/>
    <x v="0"/>
    <x v="0"/>
    <x v="0"/>
    <x v="3"/>
    <x v="3"/>
    <n v="1341.7380000000001"/>
    <n v="-662.37218099999996"/>
    <n v="679.36581899999999"/>
    <x v="0"/>
    <n v="679.36581899999999"/>
    <n v="323.46785599999998"/>
    <n v="659.83028999999999"/>
    <m/>
  </r>
  <r>
    <x v="0"/>
    <x v="0"/>
    <x v="32"/>
    <x v="0"/>
    <x v="6"/>
    <x v="0"/>
    <x v="0"/>
    <x v="0"/>
    <x v="4"/>
    <x v="4"/>
    <n v="42547.175999999999"/>
    <n v="-3953.2214269999999"/>
    <n v="38593.954573000003"/>
    <x v="0"/>
    <n v="38593.954573000003"/>
    <n v="13416.253006000001"/>
    <n v="29230.412496000001"/>
    <m/>
  </r>
  <r>
    <x v="0"/>
    <x v="0"/>
    <x v="32"/>
    <x v="0"/>
    <x v="6"/>
    <x v="0"/>
    <x v="0"/>
    <x v="0"/>
    <x v="5"/>
    <x v="5"/>
    <n v="15888.914000000001"/>
    <n v="923"/>
    <n v="16811.914000000001"/>
    <x v="0"/>
    <n v="16811.914000000001"/>
    <n v="4058.5525790000002"/>
    <n v="7522.4539809999997"/>
    <m/>
  </r>
  <r>
    <x v="0"/>
    <x v="0"/>
    <x v="32"/>
    <x v="0"/>
    <x v="6"/>
    <x v="0"/>
    <x v="0"/>
    <x v="0"/>
    <x v="6"/>
    <x v="6"/>
    <n v="15888.914000000001"/>
    <n v="923"/>
    <n v="16811.914000000001"/>
    <x v="0"/>
    <n v="16811.914000000001"/>
    <n v="4058.5525790000002"/>
    <n v="7522.4539809999997"/>
    <m/>
  </r>
  <r>
    <x v="0"/>
    <x v="0"/>
    <x v="32"/>
    <x v="0"/>
    <x v="6"/>
    <x v="0"/>
    <x v="0"/>
    <x v="0"/>
    <x v="7"/>
    <x v="7"/>
    <n v="7710.66"/>
    <n v="0"/>
    <n v="7710.66"/>
    <x v="0"/>
    <n v="7710.66"/>
    <n v="2700.3173430000002"/>
    <n v="5186.395681"/>
    <m/>
  </r>
  <r>
    <x v="0"/>
    <x v="0"/>
    <x v="32"/>
    <x v="0"/>
    <x v="6"/>
    <x v="0"/>
    <x v="0"/>
    <x v="0"/>
    <x v="8"/>
    <x v="8"/>
    <n v="1944.925"/>
    <n v="0"/>
    <n v="1944.925"/>
    <x v="0"/>
    <n v="1944.925"/>
    <n v="78.8"/>
    <n v="138.5"/>
    <m/>
  </r>
  <r>
    <x v="0"/>
    <x v="0"/>
    <x v="32"/>
    <x v="0"/>
    <x v="6"/>
    <x v="0"/>
    <x v="0"/>
    <x v="0"/>
    <x v="9"/>
    <x v="9"/>
    <n v="1453.4"/>
    <n v="200"/>
    <n v="1653.4"/>
    <x v="0"/>
    <n v="1653.4"/>
    <n v="164.744833"/>
    <n v="297.95999999999998"/>
    <m/>
  </r>
  <r>
    <x v="0"/>
    <x v="0"/>
    <x v="32"/>
    <x v="0"/>
    <x v="6"/>
    <x v="0"/>
    <x v="0"/>
    <x v="0"/>
    <x v="10"/>
    <x v="10"/>
    <n v="1840.912"/>
    <n v="723"/>
    <n v="2563.9119999999998"/>
    <x v="0"/>
    <n v="2563.9119999999998"/>
    <n v="104.8681"/>
    <n v="187.32249999999999"/>
    <m/>
  </r>
  <r>
    <x v="0"/>
    <x v="0"/>
    <x v="32"/>
    <x v="0"/>
    <x v="6"/>
    <x v="0"/>
    <x v="0"/>
    <x v="0"/>
    <x v="11"/>
    <x v="11"/>
    <n v="2939.0169999999998"/>
    <n v="0"/>
    <n v="2939.0169999999998"/>
    <x v="0"/>
    <n v="2939.0169999999998"/>
    <n v="1009.822303"/>
    <n v="1712.2757999999999"/>
    <m/>
  </r>
  <r>
    <x v="0"/>
    <x v="0"/>
    <x v="32"/>
    <x v="0"/>
    <x v="6"/>
    <x v="0"/>
    <x v="0"/>
    <x v="0"/>
    <x v="12"/>
    <x v="3"/>
    <n v="26658.261999999999"/>
    <n v="-4876.2214270000004"/>
    <n v="21782.040572999998"/>
    <x v="0"/>
    <n v="21782.040572999998"/>
    <n v="9357.7004269999998"/>
    <n v="21707.958514999998"/>
    <m/>
  </r>
  <r>
    <x v="0"/>
    <x v="0"/>
    <x v="32"/>
    <x v="0"/>
    <x v="6"/>
    <x v="0"/>
    <x v="0"/>
    <x v="0"/>
    <x v="13"/>
    <x v="12"/>
    <n v="0"/>
    <n v="0"/>
    <n v="0"/>
    <x v="0"/>
    <n v="0"/>
    <n v="0"/>
    <n v="0"/>
    <m/>
  </r>
  <r>
    <x v="0"/>
    <x v="0"/>
    <x v="32"/>
    <x v="0"/>
    <x v="6"/>
    <x v="0"/>
    <x v="0"/>
    <x v="0"/>
    <x v="14"/>
    <x v="13"/>
    <n v="46106.913999999997"/>
    <n v="-4615.5936080000001"/>
    <n v="41491.320392000001"/>
    <x v="0"/>
    <n v="41491.320392000001"/>
    <n v="14315.122719999999"/>
    <n v="30986.775228999999"/>
    <m/>
  </r>
  <r>
    <x v="0"/>
    <x v="0"/>
    <x v="32"/>
    <x v="0"/>
    <x v="7"/>
    <x v="0"/>
    <x v="0"/>
    <x v="0"/>
    <x v="0"/>
    <x v="0"/>
    <n v="3559.7379999999998"/>
    <n v="-662.37218099999996"/>
    <n v="2897.3658190000001"/>
    <x v="0"/>
    <n v="2897.3658190000001"/>
    <n v="1163.824038"/>
    <n v="1803.1809780000001"/>
    <m/>
  </r>
  <r>
    <x v="0"/>
    <x v="0"/>
    <x v="32"/>
    <x v="0"/>
    <x v="7"/>
    <x v="0"/>
    <x v="0"/>
    <x v="0"/>
    <x v="1"/>
    <x v="1"/>
    <n v="673.79200000000003"/>
    <n v="0"/>
    <n v="673.79200000000003"/>
    <x v="0"/>
    <n v="673.79200000000003"/>
    <n v="374.82099199999999"/>
    <n v="374.82099199999999"/>
    <m/>
  </r>
  <r>
    <x v="0"/>
    <x v="0"/>
    <x v="32"/>
    <x v="0"/>
    <x v="7"/>
    <x v="0"/>
    <x v="0"/>
    <x v="0"/>
    <x v="2"/>
    <x v="2"/>
    <n v="1544.2080000000001"/>
    <n v="-22.625824000000001"/>
    <n v="1521.5821759999999"/>
    <x v="0"/>
    <n v="1521.5821759999999"/>
    <n v="369.18516199999999"/>
    <n v="787.25129700000002"/>
    <m/>
  </r>
  <r>
    <x v="0"/>
    <x v="0"/>
    <x v="32"/>
    <x v="0"/>
    <x v="7"/>
    <x v="0"/>
    <x v="0"/>
    <x v="0"/>
    <x v="16"/>
    <x v="15"/>
    <n v="0"/>
    <n v="0.90365099999999998"/>
    <n v="0.90365099999999998"/>
    <x v="0"/>
    <n v="0.90365099999999998"/>
    <n v="0"/>
    <n v="0"/>
    <m/>
  </r>
  <r>
    <x v="0"/>
    <x v="0"/>
    <x v="32"/>
    <x v="0"/>
    <x v="7"/>
    <x v="0"/>
    <x v="0"/>
    <x v="0"/>
    <x v="15"/>
    <x v="14"/>
    <n v="0"/>
    <n v="21.722173000000002"/>
    <n v="21.722173000000002"/>
    <x v="0"/>
    <n v="21.722173000000002"/>
    <n v="0"/>
    <n v="0"/>
    <m/>
  </r>
  <r>
    <x v="0"/>
    <x v="0"/>
    <x v="32"/>
    <x v="0"/>
    <x v="7"/>
    <x v="0"/>
    <x v="0"/>
    <x v="0"/>
    <x v="3"/>
    <x v="3"/>
    <n v="1341.7380000000001"/>
    <n v="-662.37218099999996"/>
    <n v="679.36581899999999"/>
    <x v="0"/>
    <n v="679.36581899999999"/>
    <n v="419.81788399999999"/>
    <n v="641.10868900000003"/>
    <m/>
  </r>
  <r>
    <x v="0"/>
    <x v="0"/>
    <x v="32"/>
    <x v="0"/>
    <x v="7"/>
    <x v="0"/>
    <x v="0"/>
    <x v="0"/>
    <x v="4"/>
    <x v="4"/>
    <n v="42547.175999999999"/>
    <n v="-3953.2214269999999"/>
    <n v="38593.954573000003"/>
    <x v="0"/>
    <n v="38593.954573000003"/>
    <n v="16357.186474"/>
    <n v="29742.686580000001"/>
    <m/>
  </r>
  <r>
    <x v="0"/>
    <x v="0"/>
    <x v="32"/>
    <x v="0"/>
    <x v="7"/>
    <x v="0"/>
    <x v="0"/>
    <x v="0"/>
    <x v="5"/>
    <x v="5"/>
    <n v="15888.914000000001"/>
    <n v="923"/>
    <n v="16811.914000000001"/>
    <x v="0"/>
    <n v="16811.914000000001"/>
    <n v="4514.0764950000003"/>
    <n v="8037.5564809999996"/>
    <m/>
  </r>
  <r>
    <x v="0"/>
    <x v="0"/>
    <x v="32"/>
    <x v="0"/>
    <x v="7"/>
    <x v="0"/>
    <x v="0"/>
    <x v="0"/>
    <x v="6"/>
    <x v="6"/>
    <n v="15888.914000000001"/>
    <n v="923"/>
    <n v="16811.914000000001"/>
    <x v="0"/>
    <n v="16811.914000000001"/>
    <n v="4514.0764950000003"/>
    <n v="8037.5564809999996"/>
    <m/>
  </r>
  <r>
    <x v="0"/>
    <x v="0"/>
    <x v="32"/>
    <x v="0"/>
    <x v="7"/>
    <x v="0"/>
    <x v="0"/>
    <x v="0"/>
    <x v="7"/>
    <x v="7"/>
    <n v="7710.66"/>
    <n v="0"/>
    <n v="7710.66"/>
    <x v="0"/>
    <n v="7710.66"/>
    <n v="2824.0974930000002"/>
    <n v="5222.9956810000003"/>
    <m/>
  </r>
  <r>
    <x v="0"/>
    <x v="0"/>
    <x v="32"/>
    <x v="0"/>
    <x v="7"/>
    <x v="0"/>
    <x v="0"/>
    <x v="0"/>
    <x v="8"/>
    <x v="8"/>
    <n v="1944.925"/>
    <n v="0"/>
    <n v="1944.925"/>
    <x v="0"/>
    <n v="1944.925"/>
    <n v="105.8"/>
    <n v="198.8"/>
    <m/>
  </r>
  <r>
    <x v="0"/>
    <x v="0"/>
    <x v="32"/>
    <x v="0"/>
    <x v="7"/>
    <x v="0"/>
    <x v="0"/>
    <x v="0"/>
    <x v="9"/>
    <x v="9"/>
    <n v="1453.4"/>
    <n v="200"/>
    <n v="1653.4"/>
    <x v="0"/>
    <n v="1653.4"/>
    <n v="208.25016600000001"/>
    <n v="349.94799999999998"/>
    <m/>
  </r>
  <r>
    <x v="0"/>
    <x v="0"/>
    <x v="32"/>
    <x v="0"/>
    <x v="7"/>
    <x v="0"/>
    <x v="0"/>
    <x v="0"/>
    <x v="10"/>
    <x v="10"/>
    <n v="1840.912"/>
    <n v="723"/>
    <n v="2563.9119999999998"/>
    <x v="0"/>
    <n v="2563.9119999999998"/>
    <n v="130.65110000000001"/>
    <n v="187.32249999999999"/>
    <m/>
  </r>
  <r>
    <x v="0"/>
    <x v="0"/>
    <x v="32"/>
    <x v="0"/>
    <x v="7"/>
    <x v="0"/>
    <x v="0"/>
    <x v="0"/>
    <x v="11"/>
    <x v="11"/>
    <n v="2939.0169999999998"/>
    <n v="0"/>
    <n v="2939.0169999999998"/>
    <x v="0"/>
    <n v="2939.0169999999998"/>
    <n v="1245.277736"/>
    <n v="2078.4902999999999"/>
    <m/>
  </r>
  <r>
    <x v="0"/>
    <x v="0"/>
    <x v="32"/>
    <x v="0"/>
    <x v="7"/>
    <x v="0"/>
    <x v="0"/>
    <x v="0"/>
    <x v="12"/>
    <x v="3"/>
    <n v="26658.261999999999"/>
    <n v="-4876.2214270000004"/>
    <n v="21782.040572999998"/>
    <x v="0"/>
    <n v="21782.040572999998"/>
    <n v="11843.109979000001"/>
    <n v="21705.130099000002"/>
    <m/>
  </r>
  <r>
    <x v="0"/>
    <x v="0"/>
    <x v="32"/>
    <x v="0"/>
    <x v="7"/>
    <x v="0"/>
    <x v="0"/>
    <x v="0"/>
    <x v="13"/>
    <x v="12"/>
    <n v="0"/>
    <n v="0"/>
    <n v="0"/>
    <x v="0"/>
    <n v="0"/>
    <n v="0"/>
    <n v="0"/>
    <m/>
  </r>
  <r>
    <x v="0"/>
    <x v="0"/>
    <x v="32"/>
    <x v="0"/>
    <x v="7"/>
    <x v="0"/>
    <x v="0"/>
    <x v="0"/>
    <x v="14"/>
    <x v="13"/>
    <n v="46106.913999999997"/>
    <n v="-4615.5936080000001"/>
    <n v="41491.320392000001"/>
    <x v="0"/>
    <n v="41491.320392000001"/>
    <n v="17521.010512000001"/>
    <n v="31545.867558000002"/>
    <m/>
  </r>
  <r>
    <x v="0"/>
    <x v="0"/>
    <x v="33"/>
    <x v="0"/>
    <x v="0"/>
    <x v="0"/>
    <x v="0"/>
    <x v="0"/>
    <x v="0"/>
    <x v="0"/>
    <n v="2789.9560000000001"/>
    <n v="0"/>
    <n v="2789.9560000000001"/>
    <x v="0"/>
    <n v="2789.9560000000001"/>
    <n v="76.937620999999993"/>
    <n v="119.10852800000001"/>
    <m/>
  </r>
  <r>
    <x v="0"/>
    <x v="0"/>
    <x v="33"/>
    <x v="0"/>
    <x v="0"/>
    <x v="0"/>
    <x v="0"/>
    <x v="0"/>
    <x v="1"/>
    <x v="1"/>
    <n v="644"/>
    <n v="0"/>
    <n v="644"/>
    <x v="0"/>
    <n v="644"/>
    <n v="52.473959999999998"/>
    <n v="52.473959999999998"/>
    <m/>
  </r>
  <r>
    <x v="0"/>
    <x v="0"/>
    <x v="33"/>
    <x v="0"/>
    <x v="0"/>
    <x v="0"/>
    <x v="0"/>
    <x v="0"/>
    <x v="2"/>
    <x v="2"/>
    <n v="1549"/>
    <n v="0"/>
    <n v="1549"/>
    <x v="0"/>
    <n v="1549"/>
    <n v="16.569561"/>
    <n v="16.569561"/>
    <m/>
  </r>
  <r>
    <x v="0"/>
    <x v="0"/>
    <x v="33"/>
    <x v="0"/>
    <x v="0"/>
    <x v="0"/>
    <x v="0"/>
    <x v="0"/>
    <x v="3"/>
    <x v="3"/>
    <n v="596.95600000000002"/>
    <n v="0"/>
    <n v="596.95600000000002"/>
    <x v="0"/>
    <n v="596.95600000000002"/>
    <n v="7.8940999999999999"/>
    <n v="50.065007000000001"/>
    <m/>
  </r>
  <r>
    <x v="0"/>
    <x v="0"/>
    <x v="33"/>
    <x v="0"/>
    <x v="0"/>
    <x v="0"/>
    <x v="0"/>
    <x v="0"/>
    <x v="4"/>
    <x v="4"/>
    <n v="71077.486000000004"/>
    <n v="0"/>
    <n v="71077.486000000004"/>
    <x v="0"/>
    <n v="71077.486000000004"/>
    <n v="158.59330800000001"/>
    <n v="158.59330800000001"/>
    <m/>
  </r>
  <r>
    <x v="0"/>
    <x v="0"/>
    <x v="33"/>
    <x v="0"/>
    <x v="0"/>
    <x v="0"/>
    <x v="0"/>
    <x v="0"/>
    <x v="5"/>
    <x v="5"/>
    <n v="31207.766"/>
    <n v="0"/>
    <n v="31207.766"/>
    <x v="0"/>
    <n v="31207.766"/>
    <n v="0"/>
    <n v="0"/>
    <m/>
  </r>
  <r>
    <x v="0"/>
    <x v="0"/>
    <x v="33"/>
    <x v="0"/>
    <x v="0"/>
    <x v="0"/>
    <x v="0"/>
    <x v="0"/>
    <x v="6"/>
    <x v="6"/>
    <n v="31207.766"/>
    <n v="0"/>
    <n v="31207.766"/>
    <x v="0"/>
    <n v="31207.766"/>
    <n v="0"/>
    <n v="0"/>
    <m/>
  </r>
  <r>
    <x v="0"/>
    <x v="0"/>
    <x v="33"/>
    <x v="0"/>
    <x v="0"/>
    <x v="0"/>
    <x v="0"/>
    <x v="0"/>
    <x v="7"/>
    <x v="7"/>
    <n v="15682.288"/>
    <n v="0"/>
    <n v="15682.288"/>
    <x v="0"/>
    <n v="15682.288"/>
    <n v="0"/>
    <n v="0"/>
    <m/>
  </r>
  <r>
    <x v="0"/>
    <x v="0"/>
    <x v="33"/>
    <x v="0"/>
    <x v="0"/>
    <x v="0"/>
    <x v="0"/>
    <x v="0"/>
    <x v="8"/>
    <x v="8"/>
    <n v="3994.8150000000001"/>
    <n v="0"/>
    <n v="3994.8150000000001"/>
    <x v="0"/>
    <n v="3994.8150000000001"/>
    <n v="0"/>
    <n v="0"/>
    <m/>
  </r>
  <r>
    <x v="0"/>
    <x v="0"/>
    <x v="33"/>
    <x v="0"/>
    <x v="0"/>
    <x v="0"/>
    <x v="0"/>
    <x v="0"/>
    <x v="9"/>
    <x v="9"/>
    <n v="1992.5060000000001"/>
    <n v="0"/>
    <n v="1992.5060000000001"/>
    <x v="0"/>
    <n v="1992.5060000000001"/>
    <n v="0"/>
    <n v="0"/>
    <m/>
  </r>
  <r>
    <x v="0"/>
    <x v="0"/>
    <x v="33"/>
    <x v="0"/>
    <x v="0"/>
    <x v="0"/>
    <x v="0"/>
    <x v="0"/>
    <x v="10"/>
    <x v="10"/>
    <n v="2610.9380000000001"/>
    <n v="0"/>
    <n v="2610.9380000000001"/>
    <x v="0"/>
    <n v="2610.9380000000001"/>
    <n v="0"/>
    <n v="0"/>
    <m/>
  </r>
  <r>
    <x v="0"/>
    <x v="0"/>
    <x v="33"/>
    <x v="0"/>
    <x v="0"/>
    <x v="0"/>
    <x v="0"/>
    <x v="0"/>
    <x v="11"/>
    <x v="11"/>
    <n v="6927.2190000000001"/>
    <n v="0"/>
    <n v="6927.2190000000001"/>
    <x v="0"/>
    <n v="6927.2190000000001"/>
    <n v="0"/>
    <n v="0"/>
    <m/>
  </r>
  <r>
    <x v="0"/>
    <x v="0"/>
    <x v="33"/>
    <x v="0"/>
    <x v="0"/>
    <x v="0"/>
    <x v="0"/>
    <x v="0"/>
    <x v="12"/>
    <x v="3"/>
    <n v="39869.72"/>
    <n v="0"/>
    <n v="39869.72"/>
    <x v="0"/>
    <n v="39869.72"/>
    <n v="158.59330800000001"/>
    <n v="158.59330800000001"/>
    <m/>
  </r>
  <r>
    <x v="0"/>
    <x v="0"/>
    <x v="33"/>
    <x v="0"/>
    <x v="0"/>
    <x v="0"/>
    <x v="0"/>
    <x v="0"/>
    <x v="13"/>
    <x v="12"/>
    <n v="0"/>
    <n v="0"/>
    <n v="0"/>
    <x v="0"/>
    <n v="0"/>
    <n v="0"/>
    <n v="0"/>
    <m/>
  </r>
  <r>
    <x v="0"/>
    <x v="0"/>
    <x v="33"/>
    <x v="0"/>
    <x v="0"/>
    <x v="0"/>
    <x v="0"/>
    <x v="0"/>
    <x v="14"/>
    <x v="13"/>
    <n v="73867.441999999995"/>
    <n v="0"/>
    <n v="73867.441999999995"/>
    <x v="0"/>
    <n v="73867.441999999995"/>
    <n v="235.53092899999999"/>
    <n v="277.70183600000001"/>
    <m/>
  </r>
  <r>
    <x v="0"/>
    <x v="0"/>
    <x v="33"/>
    <x v="0"/>
    <x v="1"/>
    <x v="0"/>
    <x v="0"/>
    <x v="0"/>
    <x v="0"/>
    <x v="0"/>
    <n v="2789.9560000000001"/>
    <n v="0"/>
    <n v="2789.9560000000001"/>
    <x v="0"/>
    <n v="2789.9560000000001"/>
    <n v="163.17393100000001"/>
    <n v="282.03229499999998"/>
    <m/>
  </r>
  <r>
    <x v="0"/>
    <x v="0"/>
    <x v="33"/>
    <x v="0"/>
    <x v="1"/>
    <x v="0"/>
    <x v="0"/>
    <x v="0"/>
    <x v="1"/>
    <x v="1"/>
    <n v="644"/>
    <n v="0"/>
    <n v="644"/>
    <x v="0"/>
    <n v="644"/>
    <n v="104.573106"/>
    <n v="104.573106"/>
    <m/>
  </r>
  <r>
    <x v="0"/>
    <x v="0"/>
    <x v="33"/>
    <x v="0"/>
    <x v="1"/>
    <x v="0"/>
    <x v="0"/>
    <x v="0"/>
    <x v="2"/>
    <x v="2"/>
    <n v="1549"/>
    <n v="0"/>
    <n v="1549"/>
    <x v="0"/>
    <n v="1549"/>
    <n v="23.082360999999999"/>
    <n v="23.082360999999999"/>
    <m/>
  </r>
  <r>
    <x v="0"/>
    <x v="0"/>
    <x v="33"/>
    <x v="0"/>
    <x v="1"/>
    <x v="0"/>
    <x v="0"/>
    <x v="0"/>
    <x v="3"/>
    <x v="3"/>
    <n v="596.95600000000002"/>
    <n v="0"/>
    <n v="596.95600000000002"/>
    <x v="0"/>
    <n v="596.95600000000002"/>
    <n v="35.518464000000002"/>
    <n v="154.37682799999999"/>
    <m/>
  </r>
  <r>
    <x v="0"/>
    <x v="0"/>
    <x v="33"/>
    <x v="0"/>
    <x v="1"/>
    <x v="0"/>
    <x v="0"/>
    <x v="0"/>
    <x v="4"/>
    <x v="4"/>
    <n v="71077.486000000004"/>
    <n v="0"/>
    <n v="71077.486000000004"/>
    <x v="0"/>
    <n v="71077.486000000004"/>
    <n v="859.45283199999994"/>
    <n v="9944.9271129999997"/>
    <m/>
  </r>
  <r>
    <x v="0"/>
    <x v="0"/>
    <x v="33"/>
    <x v="0"/>
    <x v="1"/>
    <x v="0"/>
    <x v="0"/>
    <x v="0"/>
    <x v="5"/>
    <x v="5"/>
    <n v="31207.766"/>
    <n v="0"/>
    <n v="31207.766"/>
    <x v="0"/>
    <n v="31207.766"/>
    <n v="29.875"/>
    <n v="2803.6959999999999"/>
    <m/>
  </r>
  <r>
    <x v="0"/>
    <x v="0"/>
    <x v="33"/>
    <x v="0"/>
    <x v="1"/>
    <x v="0"/>
    <x v="0"/>
    <x v="0"/>
    <x v="6"/>
    <x v="6"/>
    <n v="31207.766"/>
    <n v="0"/>
    <n v="31207.766"/>
    <x v="0"/>
    <n v="31207.766"/>
    <n v="29.875"/>
    <n v="2803.6959999999999"/>
    <m/>
  </r>
  <r>
    <x v="0"/>
    <x v="0"/>
    <x v="33"/>
    <x v="0"/>
    <x v="1"/>
    <x v="0"/>
    <x v="0"/>
    <x v="0"/>
    <x v="7"/>
    <x v="7"/>
    <n v="15682.288"/>
    <n v="0"/>
    <n v="15682.288"/>
    <x v="0"/>
    <n v="15682.288"/>
    <n v="29.875"/>
    <n v="548.875"/>
    <m/>
  </r>
  <r>
    <x v="0"/>
    <x v="0"/>
    <x v="33"/>
    <x v="0"/>
    <x v="1"/>
    <x v="0"/>
    <x v="0"/>
    <x v="0"/>
    <x v="8"/>
    <x v="8"/>
    <n v="3994.8150000000001"/>
    <n v="0"/>
    <n v="3994.8150000000001"/>
    <x v="0"/>
    <n v="3994.8150000000001"/>
    <n v="0"/>
    <n v="57"/>
    <m/>
  </r>
  <r>
    <x v="0"/>
    <x v="0"/>
    <x v="33"/>
    <x v="0"/>
    <x v="1"/>
    <x v="0"/>
    <x v="0"/>
    <x v="0"/>
    <x v="9"/>
    <x v="9"/>
    <n v="1992.5060000000001"/>
    <n v="0"/>
    <n v="1992.5060000000001"/>
    <x v="0"/>
    <n v="1992.5060000000001"/>
    <n v="0"/>
    <n v="57"/>
    <m/>
  </r>
  <r>
    <x v="0"/>
    <x v="0"/>
    <x v="33"/>
    <x v="0"/>
    <x v="1"/>
    <x v="0"/>
    <x v="0"/>
    <x v="0"/>
    <x v="10"/>
    <x v="10"/>
    <n v="2610.9380000000001"/>
    <n v="0"/>
    <n v="2610.9380000000001"/>
    <x v="0"/>
    <n v="2610.9380000000001"/>
    <n v="0"/>
    <n v="124.92100000000001"/>
    <m/>
  </r>
  <r>
    <x v="0"/>
    <x v="0"/>
    <x v="33"/>
    <x v="0"/>
    <x v="1"/>
    <x v="0"/>
    <x v="0"/>
    <x v="0"/>
    <x v="11"/>
    <x v="11"/>
    <n v="6927.2190000000001"/>
    <n v="0"/>
    <n v="6927.2190000000001"/>
    <x v="0"/>
    <n v="6927.2190000000001"/>
    <n v="0"/>
    <n v="2015.9"/>
    <m/>
  </r>
  <r>
    <x v="0"/>
    <x v="0"/>
    <x v="33"/>
    <x v="0"/>
    <x v="1"/>
    <x v="0"/>
    <x v="0"/>
    <x v="0"/>
    <x v="12"/>
    <x v="3"/>
    <n v="39869.72"/>
    <n v="0"/>
    <n v="39869.72"/>
    <x v="0"/>
    <n v="39869.72"/>
    <n v="829.57783199999994"/>
    <n v="7141.2311129999998"/>
    <m/>
  </r>
  <r>
    <x v="0"/>
    <x v="0"/>
    <x v="33"/>
    <x v="0"/>
    <x v="1"/>
    <x v="0"/>
    <x v="0"/>
    <x v="0"/>
    <x v="13"/>
    <x v="12"/>
    <n v="0"/>
    <n v="0"/>
    <n v="0"/>
    <x v="0"/>
    <n v="0"/>
    <n v="0"/>
    <n v="0"/>
    <m/>
  </r>
  <r>
    <x v="0"/>
    <x v="0"/>
    <x v="33"/>
    <x v="0"/>
    <x v="1"/>
    <x v="0"/>
    <x v="0"/>
    <x v="0"/>
    <x v="14"/>
    <x v="13"/>
    <n v="73867.441999999995"/>
    <n v="0"/>
    <n v="73867.441999999995"/>
    <x v="0"/>
    <n v="73867.441999999995"/>
    <n v="1022.626763"/>
    <n v="10226.959408000001"/>
    <m/>
  </r>
  <r>
    <x v="0"/>
    <x v="0"/>
    <x v="33"/>
    <x v="0"/>
    <x v="2"/>
    <x v="1"/>
    <x v="0"/>
    <x v="0"/>
    <x v="0"/>
    <x v="0"/>
    <n v="2789.9560000000001"/>
    <n v="0"/>
    <n v="2789.9560000000001"/>
    <x v="0"/>
    <n v="2789.9560000000001"/>
    <n v="290.01100100000002"/>
    <n v="543.42415400000004"/>
    <m/>
  </r>
  <r>
    <x v="0"/>
    <x v="0"/>
    <x v="33"/>
    <x v="0"/>
    <x v="2"/>
    <x v="1"/>
    <x v="0"/>
    <x v="0"/>
    <x v="1"/>
    <x v="1"/>
    <n v="644"/>
    <n v="0"/>
    <n v="644"/>
    <x v="0"/>
    <n v="644"/>
    <n v="157.047066"/>
    <n v="157.047066"/>
    <m/>
  </r>
  <r>
    <x v="0"/>
    <x v="0"/>
    <x v="33"/>
    <x v="0"/>
    <x v="2"/>
    <x v="1"/>
    <x v="0"/>
    <x v="0"/>
    <x v="2"/>
    <x v="2"/>
    <n v="1549"/>
    <n v="0"/>
    <n v="1549"/>
    <x v="0"/>
    <n v="1549"/>
    <n v="48.753005000000002"/>
    <n v="77.616293999999996"/>
    <m/>
  </r>
  <r>
    <x v="0"/>
    <x v="0"/>
    <x v="33"/>
    <x v="0"/>
    <x v="2"/>
    <x v="1"/>
    <x v="0"/>
    <x v="0"/>
    <x v="3"/>
    <x v="3"/>
    <n v="596.95600000000002"/>
    <n v="0"/>
    <n v="596.95600000000002"/>
    <x v="0"/>
    <n v="596.95600000000002"/>
    <n v="84.210930000000005"/>
    <n v="308.76079399999998"/>
    <m/>
  </r>
  <r>
    <x v="0"/>
    <x v="0"/>
    <x v="33"/>
    <x v="0"/>
    <x v="2"/>
    <x v="1"/>
    <x v="0"/>
    <x v="0"/>
    <x v="4"/>
    <x v="4"/>
    <n v="71077.486000000004"/>
    <n v="-10939.581901"/>
    <n v="60137.904098999999"/>
    <x v="0"/>
    <n v="60137.904098999999"/>
    <n v="1374.8549390000001"/>
    <n v="12727.679318"/>
    <m/>
  </r>
  <r>
    <x v="0"/>
    <x v="0"/>
    <x v="33"/>
    <x v="0"/>
    <x v="2"/>
    <x v="1"/>
    <x v="0"/>
    <x v="0"/>
    <x v="5"/>
    <x v="5"/>
    <n v="31207.766"/>
    <n v="0"/>
    <n v="31207.766"/>
    <x v="0"/>
    <n v="31207.766"/>
    <n v="168.11266499999999"/>
    <n v="5195.2128329999996"/>
    <m/>
  </r>
  <r>
    <x v="0"/>
    <x v="0"/>
    <x v="33"/>
    <x v="0"/>
    <x v="2"/>
    <x v="1"/>
    <x v="0"/>
    <x v="0"/>
    <x v="6"/>
    <x v="6"/>
    <n v="31207.766"/>
    <n v="0"/>
    <n v="31207.766"/>
    <x v="0"/>
    <n v="31207.766"/>
    <n v="168.11266499999999"/>
    <n v="5195.2128329999996"/>
    <m/>
  </r>
  <r>
    <x v="0"/>
    <x v="0"/>
    <x v="33"/>
    <x v="0"/>
    <x v="2"/>
    <x v="1"/>
    <x v="0"/>
    <x v="0"/>
    <x v="7"/>
    <x v="7"/>
    <n v="15682.288"/>
    <n v="0"/>
    <n v="15682.288"/>
    <x v="0"/>
    <n v="15682.288"/>
    <n v="71.221666999999997"/>
    <n v="968.76"/>
    <m/>
  </r>
  <r>
    <x v="0"/>
    <x v="0"/>
    <x v="33"/>
    <x v="0"/>
    <x v="2"/>
    <x v="1"/>
    <x v="0"/>
    <x v="0"/>
    <x v="8"/>
    <x v="8"/>
    <n v="3994.8150000000001"/>
    <n v="0"/>
    <n v="3994.8150000000001"/>
    <x v="0"/>
    <n v="3994.8150000000001"/>
    <n v="0"/>
    <n v="271.64999999999998"/>
    <m/>
  </r>
  <r>
    <x v="0"/>
    <x v="0"/>
    <x v="33"/>
    <x v="0"/>
    <x v="2"/>
    <x v="1"/>
    <x v="0"/>
    <x v="0"/>
    <x v="9"/>
    <x v="9"/>
    <n v="1992.5060000000001"/>
    <n v="0"/>
    <n v="1992.5060000000001"/>
    <x v="0"/>
    <n v="1992.5060000000001"/>
    <n v="1.71"/>
    <n v="125"/>
    <m/>
  </r>
  <r>
    <x v="0"/>
    <x v="0"/>
    <x v="33"/>
    <x v="0"/>
    <x v="2"/>
    <x v="1"/>
    <x v="0"/>
    <x v="0"/>
    <x v="10"/>
    <x v="10"/>
    <n v="2610.9380000000001"/>
    <n v="0"/>
    <n v="2610.9380000000001"/>
    <x v="0"/>
    <n v="2610.9380000000001"/>
    <n v="2.09"/>
    <n v="149.40660299999999"/>
    <m/>
  </r>
  <r>
    <x v="0"/>
    <x v="0"/>
    <x v="33"/>
    <x v="0"/>
    <x v="2"/>
    <x v="1"/>
    <x v="0"/>
    <x v="0"/>
    <x v="11"/>
    <x v="11"/>
    <n v="6927.2190000000001"/>
    <n v="0"/>
    <n v="6927.2190000000001"/>
    <x v="0"/>
    <n v="6927.2190000000001"/>
    <n v="93.090997999999999"/>
    <n v="3680.3962299999998"/>
    <m/>
  </r>
  <r>
    <x v="0"/>
    <x v="0"/>
    <x v="33"/>
    <x v="0"/>
    <x v="2"/>
    <x v="1"/>
    <x v="0"/>
    <x v="0"/>
    <x v="12"/>
    <x v="3"/>
    <n v="39869.72"/>
    <n v="-10939.581901"/>
    <n v="28930.138099"/>
    <x v="0"/>
    <n v="28930.138099"/>
    <n v="1206.742274"/>
    <n v="7532.4664849999999"/>
    <m/>
  </r>
  <r>
    <x v="0"/>
    <x v="0"/>
    <x v="33"/>
    <x v="0"/>
    <x v="2"/>
    <x v="1"/>
    <x v="0"/>
    <x v="0"/>
    <x v="13"/>
    <x v="12"/>
    <n v="0"/>
    <n v="10939.581901"/>
    <n v="10939.581901"/>
    <x v="0"/>
    <n v="10939.581901"/>
    <n v="0"/>
    <n v="0"/>
    <m/>
  </r>
  <r>
    <x v="0"/>
    <x v="0"/>
    <x v="33"/>
    <x v="0"/>
    <x v="2"/>
    <x v="1"/>
    <x v="0"/>
    <x v="0"/>
    <x v="14"/>
    <x v="13"/>
    <n v="73867.441999999995"/>
    <n v="0"/>
    <n v="73867.441999999995"/>
    <x v="0"/>
    <n v="73867.441999999995"/>
    <n v="1664.8659399999999"/>
    <n v="13271.103472000001"/>
    <m/>
  </r>
  <r>
    <x v="0"/>
    <x v="0"/>
    <x v="33"/>
    <x v="0"/>
    <x v="3"/>
    <x v="0"/>
    <x v="0"/>
    <x v="0"/>
    <x v="0"/>
    <x v="0"/>
    <n v="2789.9560000000001"/>
    <n v="0"/>
    <n v="2789.9560000000001"/>
    <x v="0"/>
    <n v="2789.9560000000001"/>
    <n v="485.08157799999998"/>
    <n v="979.72432000000003"/>
    <m/>
  </r>
  <r>
    <x v="0"/>
    <x v="0"/>
    <x v="33"/>
    <x v="0"/>
    <x v="3"/>
    <x v="0"/>
    <x v="0"/>
    <x v="0"/>
    <x v="1"/>
    <x v="1"/>
    <n v="644"/>
    <n v="0"/>
    <n v="644"/>
    <x v="0"/>
    <n v="644"/>
    <n v="209.52102600000001"/>
    <n v="209.52102600000001"/>
    <m/>
  </r>
  <r>
    <x v="0"/>
    <x v="0"/>
    <x v="33"/>
    <x v="0"/>
    <x v="3"/>
    <x v="0"/>
    <x v="0"/>
    <x v="0"/>
    <x v="2"/>
    <x v="2"/>
    <n v="1549"/>
    <n v="0"/>
    <n v="1549"/>
    <x v="0"/>
    <n v="1549"/>
    <n v="63.310516999999997"/>
    <n v="212.12520900000001"/>
    <m/>
  </r>
  <r>
    <x v="0"/>
    <x v="0"/>
    <x v="33"/>
    <x v="0"/>
    <x v="3"/>
    <x v="0"/>
    <x v="0"/>
    <x v="0"/>
    <x v="3"/>
    <x v="3"/>
    <n v="596.95600000000002"/>
    <n v="0"/>
    <n v="596.95600000000002"/>
    <x v="0"/>
    <n v="596.95600000000002"/>
    <n v="212.250035"/>
    <n v="558.07808499999999"/>
    <m/>
  </r>
  <r>
    <x v="0"/>
    <x v="0"/>
    <x v="33"/>
    <x v="0"/>
    <x v="3"/>
    <x v="0"/>
    <x v="0"/>
    <x v="0"/>
    <x v="4"/>
    <x v="4"/>
    <n v="71077.486000000004"/>
    <n v="-10939.581901"/>
    <n v="60137.904098999999"/>
    <x v="0"/>
    <n v="60137.904098999999"/>
    <n v="2845.6871430000001"/>
    <n v="31517.346046999999"/>
    <m/>
  </r>
  <r>
    <x v="0"/>
    <x v="0"/>
    <x v="33"/>
    <x v="0"/>
    <x v="3"/>
    <x v="0"/>
    <x v="0"/>
    <x v="0"/>
    <x v="5"/>
    <x v="5"/>
    <n v="31207.766"/>
    <n v="0"/>
    <n v="31207.766"/>
    <x v="0"/>
    <n v="31207.766"/>
    <n v="595.54116099999999"/>
    <n v="5550.7664500000001"/>
    <m/>
  </r>
  <r>
    <x v="0"/>
    <x v="0"/>
    <x v="33"/>
    <x v="0"/>
    <x v="3"/>
    <x v="0"/>
    <x v="0"/>
    <x v="0"/>
    <x v="6"/>
    <x v="6"/>
    <n v="31207.766"/>
    <n v="0"/>
    <n v="31207.766"/>
    <x v="0"/>
    <n v="31207.766"/>
    <n v="595.54116099999999"/>
    <n v="5550.7664500000001"/>
    <m/>
  </r>
  <r>
    <x v="0"/>
    <x v="0"/>
    <x v="33"/>
    <x v="0"/>
    <x v="3"/>
    <x v="0"/>
    <x v="0"/>
    <x v="0"/>
    <x v="7"/>
    <x v="7"/>
    <n v="15682.288"/>
    <n v="0"/>
    <n v="15682.288"/>
    <x v="0"/>
    <n v="15682.288"/>
    <n v="170.575501"/>
    <n v="1012.76"/>
    <m/>
  </r>
  <r>
    <x v="0"/>
    <x v="0"/>
    <x v="33"/>
    <x v="0"/>
    <x v="3"/>
    <x v="0"/>
    <x v="0"/>
    <x v="0"/>
    <x v="8"/>
    <x v="8"/>
    <n v="3994.8150000000001"/>
    <n v="0"/>
    <n v="3994.8150000000001"/>
    <x v="0"/>
    <n v="3994.8150000000001"/>
    <n v="13.336"/>
    <n v="271.64999999999998"/>
    <m/>
  </r>
  <r>
    <x v="0"/>
    <x v="0"/>
    <x v="33"/>
    <x v="0"/>
    <x v="3"/>
    <x v="0"/>
    <x v="0"/>
    <x v="0"/>
    <x v="9"/>
    <x v="9"/>
    <n v="1992.5060000000001"/>
    <n v="0"/>
    <n v="1992.5060000000001"/>
    <x v="0"/>
    <n v="1992.5060000000001"/>
    <n v="13.983333"/>
    <n v="179.4"/>
    <m/>
  </r>
  <r>
    <x v="0"/>
    <x v="0"/>
    <x v="33"/>
    <x v="0"/>
    <x v="3"/>
    <x v="0"/>
    <x v="0"/>
    <x v="0"/>
    <x v="10"/>
    <x v="10"/>
    <n v="2610.9380000000001"/>
    <n v="0"/>
    <n v="2610.9380000000001"/>
    <x v="0"/>
    <n v="2610.9380000000001"/>
    <n v="13.49"/>
    <n v="181.0095"/>
    <m/>
  </r>
  <r>
    <x v="0"/>
    <x v="0"/>
    <x v="33"/>
    <x v="0"/>
    <x v="3"/>
    <x v="0"/>
    <x v="0"/>
    <x v="0"/>
    <x v="11"/>
    <x v="11"/>
    <n v="6927.2190000000001"/>
    <n v="0"/>
    <n v="6927.2190000000001"/>
    <x v="0"/>
    <n v="6927.2190000000001"/>
    <n v="384.15632699999998"/>
    <n v="3905.94695"/>
    <m/>
  </r>
  <r>
    <x v="0"/>
    <x v="0"/>
    <x v="33"/>
    <x v="0"/>
    <x v="3"/>
    <x v="0"/>
    <x v="0"/>
    <x v="0"/>
    <x v="12"/>
    <x v="3"/>
    <n v="39869.72"/>
    <n v="-10939.581901"/>
    <n v="28930.138099"/>
    <x v="0"/>
    <n v="28930.138099"/>
    <n v="2250.145982"/>
    <n v="25966.579597"/>
    <m/>
  </r>
  <r>
    <x v="0"/>
    <x v="0"/>
    <x v="33"/>
    <x v="0"/>
    <x v="3"/>
    <x v="0"/>
    <x v="0"/>
    <x v="0"/>
    <x v="13"/>
    <x v="12"/>
    <n v="0"/>
    <n v="10939.581901"/>
    <n v="10939.581901"/>
    <x v="0"/>
    <n v="10939.581901"/>
    <n v="0"/>
    <n v="0"/>
    <m/>
  </r>
  <r>
    <x v="0"/>
    <x v="0"/>
    <x v="33"/>
    <x v="0"/>
    <x v="3"/>
    <x v="0"/>
    <x v="0"/>
    <x v="0"/>
    <x v="14"/>
    <x v="13"/>
    <n v="73867.441999999995"/>
    <n v="0"/>
    <n v="73867.441999999995"/>
    <x v="0"/>
    <n v="73867.441999999995"/>
    <n v="3330.7687209999999"/>
    <n v="32497.070367"/>
    <m/>
  </r>
  <r>
    <x v="0"/>
    <x v="0"/>
    <x v="33"/>
    <x v="0"/>
    <x v="4"/>
    <x v="0"/>
    <x v="0"/>
    <x v="0"/>
    <x v="0"/>
    <x v="0"/>
    <n v="2789.9560000000001"/>
    <n v="0"/>
    <n v="2789.9560000000001"/>
    <x v="0"/>
    <n v="2789.9560000000001"/>
    <n v="677.85875499999997"/>
    <n v="1397.7911039999999"/>
    <m/>
  </r>
  <r>
    <x v="0"/>
    <x v="0"/>
    <x v="33"/>
    <x v="0"/>
    <x v="4"/>
    <x v="0"/>
    <x v="0"/>
    <x v="0"/>
    <x v="1"/>
    <x v="1"/>
    <n v="644"/>
    <n v="0"/>
    <n v="644"/>
    <x v="0"/>
    <n v="644"/>
    <n v="266.27488599999998"/>
    <n v="266.27488599999998"/>
    <m/>
  </r>
  <r>
    <x v="0"/>
    <x v="0"/>
    <x v="33"/>
    <x v="0"/>
    <x v="4"/>
    <x v="0"/>
    <x v="0"/>
    <x v="0"/>
    <x v="2"/>
    <x v="2"/>
    <n v="1549"/>
    <n v="0"/>
    <n v="1549"/>
    <x v="0"/>
    <n v="1549"/>
    <n v="70.573858999999999"/>
    <n v="543.82955200000004"/>
    <m/>
  </r>
  <r>
    <x v="0"/>
    <x v="0"/>
    <x v="33"/>
    <x v="0"/>
    <x v="4"/>
    <x v="0"/>
    <x v="0"/>
    <x v="0"/>
    <x v="3"/>
    <x v="3"/>
    <n v="596.95600000000002"/>
    <n v="0"/>
    <n v="596.95600000000002"/>
    <x v="0"/>
    <n v="596.95600000000002"/>
    <n v="341.01001000000002"/>
    <n v="587.68666599999995"/>
    <m/>
  </r>
  <r>
    <x v="0"/>
    <x v="0"/>
    <x v="33"/>
    <x v="0"/>
    <x v="4"/>
    <x v="0"/>
    <x v="0"/>
    <x v="0"/>
    <x v="4"/>
    <x v="4"/>
    <n v="71077.486000000004"/>
    <n v="-10939.581901"/>
    <n v="60137.904098999999"/>
    <x v="0"/>
    <n v="60137.904098999999"/>
    <n v="4743.9154079999998"/>
    <n v="34748.726944000002"/>
    <m/>
  </r>
  <r>
    <x v="0"/>
    <x v="0"/>
    <x v="33"/>
    <x v="0"/>
    <x v="4"/>
    <x v="0"/>
    <x v="0"/>
    <x v="0"/>
    <x v="5"/>
    <x v="5"/>
    <n v="31207.766"/>
    <n v="0"/>
    <n v="31207.766"/>
    <x v="0"/>
    <n v="31207.766"/>
    <n v="1158.821195"/>
    <n v="5881.2128059999995"/>
    <m/>
  </r>
  <r>
    <x v="0"/>
    <x v="0"/>
    <x v="33"/>
    <x v="0"/>
    <x v="4"/>
    <x v="0"/>
    <x v="0"/>
    <x v="0"/>
    <x v="6"/>
    <x v="6"/>
    <n v="31207.766"/>
    <n v="0"/>
    <n v="31207.766"/>
    <x v="0"/>
    <n v="31207.766"/>
    <n v="1158.821195"/>
    <n v="5881.2128059999995"/>
    <m/>
  </r>
  <r>
    <x v="0"/>
    <x v="0"/>
    <x v="33"/>
    <x v="0"/>
    <x v="4"/>
    <x v="0"/>
    <x v="0"/>
    <x v="0"/>
    <x v="7"/>
    <x v="7"/>
    <n v="15682.288"/>
    <n v="0"/>
    <n v="15682.288"/>
    <x v="0"/>
    <n v="15682.288"/>
    <n v="283.73254200000002"/>
    <n v="1030.96"/>
    <m/>
  </r>
  <r>
    <x v="0"/>
    <x v="0"/>
    <x v="33"/>
    <x v="0"/>
    <x v="4"/>
    <x v="0"/>
    <x v="0"/>
    <x v="0"/>
    <x v="8"/>
    <x v="8"/>
    <n v="3994.8150000000001"/>
    <n v="0"/>
    <n v="3994.8150000000001"/>
    <x v="0"/>
    <n v="3994.8150000000001"/>
    <n v="40.500999999999998"/>
    <n v="271.64999999999998"/>
    <m/>
  </r>
  <r>
    <x v="0"/>
    <x v="0"/>
    <x v="33"/>
    <x v="0"/>
    <x v="4"/>
    <x v="0"/>
    <x v="0"/>
    <x v="0"/>
    <x v="9"/>
    <x v="9"/>
    <n v="1992.5060000000001"/>
    <n v="0"/>
    <n v="1992.5060000000001"/>
    <x v="0"/>
    <n v="1992.5060000000001"/>
    <n v="26.483332999999998"/>
    <n v="235.4"/>
    <m/>
  </r>
  <r>
    <x v="0"/>
    <x v="0"/>
    <x v="33"/>
    <x v="0"/>
    <x v="4"/>
    <x v="0"/>
    <x v="0"/>
    <x v="0"/>
    <x v="10"/>
    <x v="10"/>
    <n v="2610.9380000000001"/>
    <n v="0"/>
    <n v="2610.9380000000001"/>
    <x v="0"/>
    <n v="2610.9380000000001"/>
    <n v="24.89"/>
    <n v="360.13519000000002"/>
    <m/>
  </r>
  <r>
    <x v="0"/>
    <x v="0"/>
    <x v="33"/>
    <x v="0"/>
    <x v="4"/>
    <x v="0"/>
    <x v="0"/>
    <x v="0"/>
    <x v="11"/>
    <x v="11"/>
    <n v="6927.2190000000001"/>
    <n v="0"/>
    <n v="6927.2190000000001"/>
    <x v="0"/>
    <n v="6927.2190000000001"/>
    <n v="783.21432000000004"/>
    <n v="3983.0676159999998"/>
    <m/>
  </r>
  <r>
    <x v="0"/>
    <x v="0"/>
    <x v="33"/>
    <x v="0"/>
    <x v="4"/>
    <x v="0"/>
    <x v="0"/>
    <x v="0"/>
    <x v="12"/>
    <x v="3"/>
    <n v="39869.72"/>
    <n v="-10939.581901"/>
    <n v="28930.138099"/>
    <x v="0"/>
    <n v="28930.138099"/>
    <n v="3585.0942129999999"/>
    <n v="28867.514137999999"/>
    <m/>
  </r>
  <r>
    <x v="0"/>
    <x v="0"/>
    <x v="33"/>
    <x v="0"/>
    <x v="4"/>
    <x v="0"/>
    <x v="0"/>
    <x v="0"/>
    <x v="13"/>
    <x v="12"/>
    <n v="0"/>
    <n v="0"/>
    <n v="0"/>
    <x v="0"/>
    <n v="0"/>
    <n v="0"/>
    <n v="0"/>
    <m/>
  </r>
  <r>
    <x v="0"/>
    <x v="0"/>
    <x v="33"/>
    <x v="0"/>
    <x v="4"/>
    <x v="0"/>
    <x v="0"/>
    <x v="0"/>
    <x v="14"/>
    <x v="13"/>
    <n v="73867.441999999995"/>
    <n v="-10939.581901"/>
    <n v="62927.860098999998"/>
    <x v="0"/>
    <n v="62927.860098999998"/>
    <n v="5421.774163"/>
    <n v="36146.518047999998"/>
    <m/>
  </r>
  <r>
    <x v="0"/>
    <x v="0"/>
    <x v="33"/>
    <x v="0"/>
    <x v="5"/>
    <x v="2"/>
    <x v="0"/>
    <x v="0"/>
    <x v="0"/>
    <x v="0"/>
    <n v="2789.9560000000001"/>
    <n v="0"/>
    <n v="2789.9560000000001"/>
    <x v="0"/>
    <n v="2789.9560000000001"/>
    <n v="1048.2671849999999"/>
    <n v="1787.315865"/>
    <m/>
  </r>
  <r>
    <x v="0"/>
    <x v="0"/>
    <x v="33"/>
    <x v="0"/>
    <x v="5"/>
    <x v="2"/>
    <x v="0"/>
    <x v="0"/>
    <x v="1"/>
    <x v="1"/>
    <n v="644"/>
    <n v="0"/>
    <n v="644"/>
    <x v="0"/>
    <n v="644"/>
    <n v="320.28033499999998"/>
    <n v="373.36658399999999"/>
    <m/>
  </r>
  <r>
    <x v="0"/>
    <x v="0"/>
    <x v="33"/>
    <x v="0"/>
    <x v="5"/>
    <x v="2"/>
    <x v="0"/>
    <x v="0"/>
    <x v="2"/>
    <x v="2"/>
    <n v="1549"/>
    <n v="0"/>
    <n v="1549"/>
    <x v="0"/>
    <n v="1549"/>
    <n v="379.55640499999998"/>
    <n v="843.84538899999995"/>
    <m/>
  </r>
  <r>
    <x v="0"/>
    <x v="0"/>
    <x v="33"/>
    <x v="0"/>
    <x v="5"/>
    <x v="2"/>
    <x v="0"/>
    <x v="0"/>
    <x v="3"/>
    <x v="3"/>
    <n v="596.95600000000002"/>
    <n v="0"/>
    <n v="596.95600000000002"/>
    <x v="0"/>
    <n v="596.95600000000002"/>
    <n v="348.43044500000002"/>
    <n v="570.10389199999997"/>
    <m/>
  </r>
  <r>
    <x v="0"/>
    <x v="0"/>
    <x v="33"/>
    <x v="0"/>
    <x v="5"/>
    <x v="2"/>
    <x v="0"/>
    <x v="0"/>
    <x v="4"/>
    <x v="4"/>
    <n v="71077.486000000004"/>
    <n v="-10939.581901"/>
    <n v="60137.904098999999"/>
    <x v="0"/>
    <n v="60137.904098999999"/>
    <n v="8107.5200500000001"/>
    <n v="35015.749218999998"/>
    <m/>
  </r>
  <r>
    <x v="0"/>
    <x v="0"/>
    <x v="33"/>
    <x v="0"/>
    <x v="5"/>
    <x v="2"/>
    <x v="0"/>
    <x v="0"/>
    <x v="5"/>
    <x v="5"/>
    <n v="31207.766"/>
    <n v="0"/>
    <n v="31207.766"/>
    <x v="0"/>
    <n v="31207.766"/>
    <n v="1716.067552"/>
    <n v="6161.6264620000002"/>
    <m/>
  </r>
  <r>
    <x v="0"/>
    <x v="0"/>
    <x v="33"/>
    <x v="0"/>
    <x v="5"/>
    <x v="2"/>
    <x v="0"/>
    <x v="0"/>
    <x v="6"/>
    <x v="6"/>
    <n v="31207.766"/>
    <n v="0"/>
    <n v="31207.766"/>
    <x v="0"/>
    <n v="31207.766"/>
    <n v="1716.067552"/>
    <n v="6161.6264620000002"/>
    <m/>
  </r>
  <r>
    <x v="0"/>
    <x v="0"/>
    <x v="33"/>
    <x v="0"/>
    <x v="5"/>
    <x v="2"/>
    <x v="0"/>
    <x v="0"/>
    <x v="7"/>
    <x v="7"/>
    <n v="15682.288"/>
    <n v="0"/>
    <n v="15682.288"/>
    <x v="0"/>
    <n v="15682.288"/>
    <n v="384.05693500000001"/>
    <n v="1084.915"/>
    <m/>
  </r>
  <r>
    <x v="0"/>
    <x v="0"/>
    <x v="33"/>
    <x v="0"/>
    <x v="5"/>
    <x v="2"/>
    <x v="0"/>
    <x v="0"/>
    <x v="8"/>
    <x v="8"/>
    <n v="3994.8150000000001"/>
    <n v="0"/>
    <n v="3994.8150000000001"/>
    <x v="0"/>
    <n v="3994.8150000000001"/>
    <n v="67.665999999999997"/>
    <n v="357.05368499999997"/>
    <m/>
  </r>
  <r>
    <x v="0"/>
    <x v="0"/>
    <x v="33"/>
    <x v="0"/>
    <x v="5"/>
    <x v="2"/>
    <x v="0"/>
    <x v="0"/>
    <x v="9"/>
    <x v="9"/>
    <n v="1992.5060000000001"/>
    <n v="0"/>
    <n v="1992.5060000000001"/>
    <x v="0"/>
    <n v="1992.5060000000001"/>
    <n v="39.889999000000003"/>
    <n v="211.32833299999999"/>
    <m/>
  </r>
  <r>
    <x v="0"/>
    <x v="0"/>
    <x v="33"/>
    <x v="0"/>
    <x v="5"/>
    <x v="2"/>
    <x v="0"/>
    <x v="0"/>
    <x v="10"/>
    <x v="10"/>
    <n v="2610.9380000000001"/>
    <n v="0"/>
    <n v="2610.9380000000001"/>
    <x v="0"/>
    <n v="2610.9380000000001"/>
    <n v="53.102899999999998"/>
    <n v="351.35758700000002"/>
    <m/>
  </r>
  <r>
    <x v="0"/>
    <x v="0"/>
    <x v="33"/>
    <x v="0"/>
    <x v="5"/>
    <x v="2"/>
    <x v="0"/>
    <x v="0"/>
    <x v="11"/>
    <x v="11"/>
    <n v="6927.2190000000001"/>
    <n v="0"/>
    <n v="6927.2190000000001"/>
    <x v="0"/>
    <n v="6927.2190000000001"/>
    <n v="1171.3517179999999"/>
    <n v="4156.9718570000005"/>
    <m/>
  </r>
  <r>
    <x v="0"/>
    <x v="0"/>
    <x v="33"/>
    <x v="0"/>
    <x v="5"/>
    <x v="2"/>
    <x v="0"/>
    <x v="0"/>
    <x v="12"/>
    <x v="3"/>
    <n v="39869.72"/>
    <n v="-10939.581901"/>
    <n v="28930.138099"/>
    <x v="0"/>
    <n v="28930.138099"/>
    <n v="6391.4524979999997"/>
    <n v="28854.122757000001"/>
    <m/>
  </r>
  <r>
    <x v="0"/>
    <x v="0"/>
    <x v="33"/>
    <x v="0"/>
    <x v="5"/>
    <x v="2"/>
    <x v="0"/>
    <x v="0"/>
    <x v="13"/>
    <x v="12"/>
    <n v="0"/>
    <n v="0"/>
    <n v="0"/>
    <x v="0"/>
    <n v="0"/>
    <n v="0"/>
    <n v="0"/>
    <m/>
  </r>
  <r>
    <x v="0"/>
    <x v="0"/>
    <x v="33"/>
    <x v="0"/>
    <x v="5"/>
    <x v="2"/>
    <x v="0"/>
    <x v="0"/>
    <x v="14"/>
    <x v="13"/>
    <n v="73867.441999999995"/>
    <n v="-10939.581901"/>
    <n v="62927.860098999998"/>
    <x v="0"/>
    <n v="62927.860098999998"/>
    <n v="9155.7872349999998"/>
    <n v="36803.065084000002"/>
    <m/>
  </r>
  <r>
    <x v="0"/>
    <x v="0"/>
    <x v="33"/>
    <x v="0"/>
    <x v="6"/>
    <x v="0"/>
    <x v="0"/>
    <x v="0"/>
    <x v="0"/>
    <x v="0"/>
    <n v="2789.9560000000001"/>
    <n v="0"/>
    <n v="2789.9560000000001"/>
    <x v="0"/>
    <n v="2789.9560000000001"/>
    <n v="1217.6064120000001"/>
    <n v="1841.210615"/>
    <m/>
  </r>
  <r>
    <x v="0"/>
    <x v="0"/>
    <x v="33"/>
    <x v="0"/>
    <x v="6"/>
    <x v="0"/>
    <x v="0"/>
    <x v="0"/>
    <x v="1"/>
    <x v="1"/>
    <n v="644"/>
    <n v="0"/>
    <n v="644"/>
    <x v="0"/>
    <n v="644"/>
    <n v="373.36658399999999"/>
    <n v="373.36658399999999"/>
    <m/>
  </r>
  <r>
    <x v="0"/>
    <x v="0"/>
    <x v="33"/>
    <x v="0"/>
    <x v="6"/>
    <x v="0"/>
    <x v="0"/>
    <x v="0"/>
    <x v="2"/>
    <x v="2"/>
    <n v="1549"/>
    <n v="0"/>
    <n v="1549"/>
    <x v="0"/>
    <n v="1549"/>
    <n v="438.91548499999999"/>
    <n v="897.740139"/>
    <m/>
  </r>
  <r>
    <x v="0"/>
    <x v="0"/>
    <x v="33"/>
    <x v="0"/>
    <x v="6"/>
    <x v="0"/>
    <x v="0"/>
    <x v="0"/>
    <x v="3"/>
    <x v="3"/>
    <n v="596.95600000000002"/>
    <n v="0"/>
    <n v="596.95600000000002"/>
    <x v="0"/>
    <n v="596.95600000000002"/>
    <n v="405.324343"/>
    <n v="570.10389199999997"/>
    <m/>
  </r>
  <r>
    <x v="0"/>
    <x v="0"/>
    <x v="33"/>
    <x v="0"/>
    <x v="6"/>
    <x v="0"/>
    <x v="0"/>
    <x v="0"/>
    <x v="4"/>
    <x v="4"/>
    <n v="71077.486000000004"/>
    <n v="-10939.581901"/>
    <n v="60137.904098999999"/>
    <x v="0"/>
    <n v="60137.904098999999"/>
    <n v="9300.7969680000006"/>
    <n v="43030.880680000002"/>
    <m/>
  </r>
  <r>
    <x v="0"/>
    <x v="0"/>
    <x v="33"/>
    <x v="0"/>
    <x v="6"/>
    <x v="0"/>
    <x v="0"/>
    <x v="0"/>
    <x v="5"/>
    <x v="5"/>
    <n v="31207.766"/>
    <n v="0"/>
    <n v="31207.766"/>
    <x v="0"/>
    <n v="31207.766"/>
    <n v="2335.8491309999999"/>
    <n v="14170.757503999999"/>
    <m/>
  </r>
  <r>
    <x v="0"/>
    <x v="0"/>
    <x v="33"/>
    <x v="0"/>
    <x v="6"/>
    <x v="0"/>
    <x v="0"/>
    <x v="0"/>
    <x v="6"/>
    <x v="6"/>
    <n v="31207.766"/>
    <n v="0"/>
    <n v="31207.766"/>
    <x v="0"/>
    <n v="31207.766"/>
    <n v="2335.8491309999999"/>
    <n v="14170.757503999999"/>
    <m/>
  </r>
  <r>
    <x v="0"/>
    <x v="0"/>
    <x v="33"/>
    <x v="0"/>
    <x v="6"/>
    <x v="0"/>
    <x v="0"/>
    <x v="0"/>
    <x v="7"/>
    <x v="7"/>
    <n v="15682.288"/>
    <n v="0"/>
    <n v="15682.288"/>
    <x v="0"/>
    <n v="15682.288"/>
    <n v="515.68768299999999"/>
    <n v="6539.9452499999998"/>
    <m/>
  </r>
  <r>
    <x v="0"/>
    <x v="0"/>
    <x v="33"/>
    <x v="0"/>
    <x v="6"/>
    <x v="0"/>
    <x v="0"/>
    <x v="0"/>
    <x v="8"/>
    <x v="8"/>
    <n v="3994.8150000000001"/>
    <n v="0"/>
    <n v="3994.8150000000001"/>
    <x v="0"/>
    <n v="3994.8150000000001"/>
    <n v="100.53100000000001"/>
    <n v="688.95368499999995"/>
    <m/>
  </r>
  <r>
    <x v="0"/>
    <x v="0"/>
    <x v="33"/>
    <x v="0"/>
    <x v="6"/>
    <x v="0"/>
    <x v="0"/>
    <x v="0"/>
    <x v="9"/>
    <x v="9"/>
    <n v="1992.5060000000001"/>
    <n v="0"/>
    <n v="1992.5060000000001"/>
    <x v="0"/>
    <n v="1992.5060000000001"/>
    <n v="64.542832000000004"/>
    <n v="292.92833300000001"/>
    <m/>
  </r>
  <r>
    <x v="0"/>
    <x v="0"/>
    <x v="33"/>
    <x v="0"/>
    <x v="6"/>
    <x v="0"/>
    <x v="0"/>
    <x v="0"/>
    <x v="10"/>
    <x v="10"/>
    <n v="2610.9380000000001"/>
    <n v="0"/>
    <n v="2610.9380000000001"/>
    <x v="0"/>
    <n v="2610.9380000000001"/>
    <n v="68.867900000000006"/>
    <n v="1676.5673790000001"/>
    <m/>
  </r>
  <r>
    <x v="0"/>
    <x v="0"/>
    <x v="33"/>
    <x v="0"/>
    <x v="6"/>
    <x v="0"/>
    <x v="0"/>
    <x v="0"/>
    <x v="11"/>
    <x v="11"/>
    <n v="6927.2190000000001"/>
    <n v="0"/>
    <n v="6927.2190000000001"/>
    <x v="0"/>
    <n v="6927.2190000000001"/>
    <n v="1586.2197160000001"/>
    <n v="4972.3628570000001"/>
    <m/>
  </r>
  <r>
    <x v="0"/>
    <x v="0"/>
    <x v="33"/>
    <x v="0"/>
    <x v="6"/>
    <x v="0"/>
    <x v="0"/>
    <x v="0"/>
    <x v="12"/>
    <x v="3"/>
    <n v="39869.72"/>
    <n v="-10939.581901"/>
    <n v="28930.138099"/>
    <x v="0"/>
    <n v="28930.138099"/>
    <n v="6964.9478369999997"/>
    <n v="28860.123176000001"/>
    <m/>
  </r>
  <r>
    <x v="0"/>
    <x v="0"/>
    <x v="33"/>
    <x v="0"/>
    <x v="6"/>
    <x v="0"/>
    <x v="0"/>
    <x v="0"/>
    <x v="13"/>
    <x v="12"/>
    <n v="0"/>
    <n v="0"/>
    <n v="0"/>
    <x v="0"/>
    <n v="0"/>
    <n v="0"/>
    <n v="0"/>
    <m/>
  </r>
  <r>
    <x v="0"/>
    <x v="0"/>
    <x v="33"/>
    <x v="0"/>
    <x v="6"/>
    <x v="0"/>
    <x v="0"/>
    <x v="0"/>
    <x v="14"/>
    <x v="13"/>
    <n v="73867.441999999995"/>
    <n v="-10939.581901"/>
    <n v="62927.860098999998"/>
    <x v="0"/>
    <n v="62927.860098999998"/>
    <n v="10518.40338"/>
    <n v="44872.091294999998"/>
    <m/>
  </r>
  <r>
    <x v="0"/>
    <x v="0"/>
    <x v="33"/>
    <x v="0"/>
    <x v="7"/>
    <x v="0"/>
    <x v="0"/>
    <x v="0"/>
    <x v="0"/>
    <x v="0"/>
    <n v="2789.9560000000001"/>
    <n v="0"/>
    <n v="2789.9560000000001"/>
    <x v="0"/>
    <n v="2789.9560000000001"/>
    <n v="1356.5763529999999"/>
    <n v="2101.9520470000002"/>
    <m/>
  </r>
  <r>
    <x v="0"/>
    <x v="0"/>
    <x v="33"/>
    <x v="0"/>
    <x v="7"/>
    <x v="0"/>
    <x v="0"/>
    <x v="0"/>
    <x v="1"/>
    <x v="1"/>
    <n v="644"/>
    <n v="0"/>
    <n v="644"/>
    <x v="0"/>
    <n v="644"/>
    <n v="426.91243300000002"/>
    <n v="426.91243300000002"/>
    <m/>
  </r>
  <r>
    <x v="0"/>
    <x v="0"/>
    <x v="33"/>
    <x v="0"/>
    <x v="7"/>
    <x v="0"/>
    <x v="0"/>
    <x v="0"/>
    <x v="2"/>
    <x v="2"/>
    <n v="1549"/>
    <n v="-160"/>
    <n v="1389"/>
    <x v="0"/>
    <n v="1389"/>
    <n v="509.87499500000001"/>
    <n v="926.95048799999995"/>
    <m/>
  </r>
  <r>
    <x v="0"/>
    <x v="0"/>
    <x v="33"/>
    <x v="0"/>
    <x v="7"/>
    <x v="0"/>
    <x v="0"/>
    <x v="0"/>
    <x v="3"/>
    <x v="3"/>
    <n v="596.95600000000002"/>
    <n v="160"/>
    <n v="756.95600000000002"/>
    <x v="0"/>
    <n v="756.95600000000002"/>
    <n v="419.78892500000001"/>
    <n v="748.08912599999996"/>
    <m/>
  </r>
  <r>
    <x v="0"/>
    <x v="0"/>
    <x v="33"/>
    <x v="0"/>
    <x v="7"/>
    <x v="0"/>
    <x v="0"/>
    <x v="0"/>
    <x v="4"/>
    <x v="4"/>
    <n v="71077.486000000004"/>
    <n v="-10939.581901"/>
    <n v="60137.904098999999"/>
    <x v="0"/>
    <n v="60137.904098999999"/>
    <n v="16427.232124999999"/>
    <n v="43678.182224999997"/>
    <m/>
  </r>
  <r>
    <x v="0"/>
    <x v="0"/>
    <x v="33"/>
    <x v="0"/>
    <x v="7"/>
    <x v="0"/>
    <x v="0"/>
    <x v="0"/>
    <x v="5"/>
    <x v="5"/>
    <n v="31207.766"/>
    <n v="0"/>
    <n v="31207.766"/>
    <x v="0"/>
    <n v="31207.766"/>
    <n v="5987.4115099999999"/>
    <n v="14818.059049"/>
    <m/>
  </r>
  <r>
    <x v="0"/>
    <x v="0"/>
    <x v="33"/>
    <x v="0"/>
    <x v="7"/>
    <x v="0"/>
    <x v="0"/>
    <x v="0"/>
    <x v="6"/>
    <x v="6"/>
    <n v="31207.766"/>
    <n v="0"/>
    <n v="31207.766"/>
    <x v="0"/>
    <n v="31207.766"/>
    <n v="5987.4115099999999"/>
    <n v="14818.059049"/>
    <m/>
  </r>
  <r>
    <x v="0"/>
    <x v="0"/>
    <x v="33"/>
    <x v="0"/>
    <x v="7"/>
    <x v="0"/>
    <x v="0"/>
    <x v="0"/>
    <x v="7"/>
    <x v="7"/>
    <n v="15682.288"/>
    <n v="0"/>
    <n v="15682.288"/>
    <x v="0"/>
    <n v="15682.288"/>
    <n v="3644.980172"/>
    <n v="6655.6452499999996"/>
    <m/>
  </r>
  <r>
    <x v="0"/>
    <x v="0"/>
    <x v="33"/>
    <x v="0"/>
    <x v="7"/>
    <x v="0"/>
    <x v="0"/>
    <x v="0"/>
    <x v="8"/>
    <x v="8"/>
    <n v="3994.8150000000001"/>
    <n v="0"/>
    <n v="3994.8150000000001"/>
    <x v="0"/>
    <n v="3994.8150000000001"/>
    <n v="132.256"/>
    <n v="688.95368499999995"/>
    <m/>
  </r>
  <r>
    <x v="0"/>
    <x v="0"/>
    <x v="33"/>
    <x v="0"/>
    <x v="7"/>
    <x v="0"/>
    <x v="0"/>
    <x v="0"/>
    <x v="9"/>
    <x v="9"/>
    <n v="1992.5060000000001"/>
    <n v="0"/>
    <n v="1992.5060000000001"/>
    <x v="0"/>
    <n v="1992.5060000000001"/>
    <n v="94.234498000000002"/>
    <n v="292.92833300000001"/>
    <m/>
  </r>
  <r>
    <x v="0"/>
    <x v="0"/>
    <x v="33"/>
    <x v="0"/>
    <x v="7"/>
    <x v="0"/>
    <x v="0"/>
    <x v="0"/>
    <x v="10"/>
    <x v="10"/>
    <n v="2610.9380000000001"/>
    <n v="0"/>
    <n v="2610.9380000000001"/>
    <x v="0"/>
    <n v="2610.9380000000001"/>
    <n v="84.632900000000006"/>
    <n v="1724.5673790000001"/>
    <m/>
  </r>
  <r>
    <x v="0"/>
    <x v="0"/>
    <x v="33"/>
    <x v="0"/>
    <x v="7"/>
    <x v="0"/>
    <x v="0"/>
    <x v="0"/>
    <x v="11"/>
    <x v="11"/>
    <n v="6927.2190000000001"/>
    <n v="0"/>
    <n v="6927.2190000000001"/>
    <x v="0"/>
    <n v="6927.2190000000001"/>
    <n v="2031.3079399999999"/>
    <n v="5455.9644019999996"/>
    <m/>
  </r>
  <r>
    <x v="0"/>
    <x v="0"/>
    <x v="33"/>
    <x v="0"/>
    <x v="7"/>
    <x v="0"/>
    <x v="0"/>
    <x v="0"/>
    <x v="12"/>
    <x v="3"/>
    <n v="39869.72"/>
    <n v="-10939.581901"/>
    <n v="28930.138099"/>
    <x v="0"/>
    <n v="28930.138099"/>
    <n v="10439.820615000001"/>
    <n v="28860.123176000001"/>
    <m/>
  </r>
  <r>
    <x v="0"/>
    <x v="0"/>
    <x v="33"/>
    <x v="0"/>
    <x v="7"/>
    <x v="0"/>
    <x v="0"/>
    <x v="0"/>
    <x v="13"/>
    <x v="12"/>
    <n v="0"/>
    <n v="0"/>
    <n v="0"/>
    <x v="0"/>
    <n v="0"/>
    <n v="0"/>
    <n v="0"/>
    <m/>
  </r>
  <r>
    <x v="0"/>
    <x v="0"/>
    <x v="33"/>
    <x v="0"/>
    <x v="7"/>
    <x v="0"/>
    <x v="0"/>
    <x v="0"/>
    <x v="14"/>
    <x v="13"/>
    <n v="73867.441999999995"/>
    <n v="-10939.581901"/>
    <n v="62927.860098999998"/>
    <x v="0"/>
    <n v="62927.860098999998"/>
    <n v="17783.808477999999"/>
    <n v="45780.134272000003"/>
    <m/>
  </r>
  <r>
    <x v="0"/>
    <x v="0"/>
    <x v="34"/>
    <x v="0"/>
    <x v="0"/>
    <x v="0"/>
    <x v="2"/>
    <x v="7"/>
    <x v="0"/>
    <x v="0"/>
    <n v="14337.097"/>
    <n v="0"/>
    <n v="14337.097"/>
    <x v="0"/>
    <n v="14337.097"/>
    <n v="510.64163600000001"/>
    <n v="879.18212500000004"/>
    <m/>
  </r>
  <r>
    <x v="0"/>
    <x v="0"/>
    <x v="34"/>
    <x v="0"/>
    <x v="0"/>
    <x v="0"/>
    <x v="2"/>
    <x v="7"/>
    <x v="1"/>
    <x v="1"/>
    <n v="11154.591"/>
    <n v="0"/>
    <n v="11154.591"/>
    <x v="0"/>
    <n v="11154.591"/>
    <n v="510.64163600000001"/>
    <n v="511.110636"/>
    <m/>
  </r>
  <r>
    <x v="0"/>
    <x v="0"/>
    <x v="34"/>
    <x v="0"/>
    <x v="0"/>
    <x v="0"/>
    <x v="2"/>
    <x v="7"/>
    <x v="2"/>
    <x v="2"/>
    <n v="3182.3760000000002"/>
    <n v="0"/>
    <n v="3182.3760000000002"/>
    <x v="0"/>
    <n v="3182.3760000000002"/>
    <n v="0"/>
    <n v="368.07148899999999"/>
    <m/>
  </r>
  <r>
    <x v="0"/>
    <x v="0"/>
    <x v="34"/>
    <x v="0"/>
    <x v="0"/>
    <x v="0"/>
    <x v="2"/>
    <x v="7"/>
    <x v="16"/>
    <x v="15"/>
    <n v="0.13"/>
    <n v="0"/>
    <n v="0.13"/>
    <x v="0"/>
    <n v="0.13"/>
    <n v="0"/>
    <n v="0"/>
    <m/>
  </r>
  <r>
    <x v="0"/>
    <x v="0"/>
    <x v="34"/>
    <x v="0"/>
    <x v="0"/>
    <x v="0"/>
    <x v="2"/>
    <x v="7"/>
    <x v="4"/>
    <x v="4"/>
    <n v="48550.09"/>
    <n v="0"/>
    <n v="48550.09"/>
    <x v="0"/>
    <n v="48550.09"/>
    <n v="4.5277200000000004"/>
    <n v="7832.4207589999996"/>
    <m/>
  </r>
  <r>
    <x v="0"/>
    <x v="0"/>
    <x v="34"/>
    <x v="0"/>
    <x v="0"/>
    <x v="0"/>
    <x v="2"/>
    <x v="7"/>
    <x v="5"/>
    <x v="5"/>
    <n v="48550.09"/>
    <n v="0"/>
    <n v="48550.09"/>
    <x v="0"/>
    <n v="48550.09"/>
    <n v="4.5277200000000004"/>
    <n v="7832.4207589999996"/>
    <m/>
  </r>
  <r>
    <x v="0"/>
    <x v="0"/>
    <x v="34"/>
    <x v="0"/>
    <x v="0"/>
    <x v="0"/>
    <x v="2"/>
    <x v="7"/>
    <x v="6"/>
    <x v="6"/>
    <n v="48550.09"/>
    <n v="0"/>
    <n v="48550.09"/>
    <x v="0"/>
    <n v="48550.09"/>
    <n v="4.5277200000000004"/>
    <n v="7832.4207589999996"/>
    <m/>
  </r>
  <r>
    <x v="0"/>
    <x v="0"/>
    <x v="34"/>
    <x v="0"/>
    <x v="0"/>
    <x v="0"/>
    <x v="2"/>
    <x v="7"/>
    <x v="7"/>
    <x v="7"/>
    <n v="26456.850999999999"/>
    <n v="0"/>
    <n v="26456.850999999999"/>
    <x v="0"/>
    <n v="26456.850999999999"/>
    <n v="0"/>
    <n v="2233.75711"/>
    <m/>
  </r>
  <r>
    <x v="0"/>
    <x v="0"/>
    <x v="34"/>
    <x v="0"/>
    <x v="0"/>
    <x v="0"/>
    <x v="2"/>
    <x v="7"/>
    <x v="9"/>
    <x v="9"/>
    <n v="9794.67"/>
    <n v="0"/>
    <n v="9794.67"/>
    <x v="0"/>
    <n v="9794.67"/>
    <n v="4.5055199999999997"/>
    <n v="1434.9088529999999"/>
    <m/>
  </r>
  <r>
    <x v="0"/>
    <x v="0"/>
    <x v="34"/>
    <x v="0"/>
    <x v="0"/>
    <x v="0"/>
    <x v="2"/>
    <x v="7"/>
    <x v="11"/>
    <x v="11"/>
    <n v="12298.569"/>
    <n v="0"/>
    <n v="12298.569"/>
    <x v="0"/>
    <n v="12298.569"/>
    <n v="2.2200000000000001E-2"/>
    <n v="4163.7547960000002"/>
    <m/>
  </r>
  <r>
    <x v="0"/>
    <x v="0"/>
    <x v="34"/>
    <x v="0"/>
    <x v="0"/>
    <x v="0"/>
    <x v="2"/>
    <x v="7"/>
    <x v="14"/>
    <x v="13"/>
    <n v="62887.186999999998"/>
    <n v="0"/>
    <n v="62887.186999999998"/>
    <x v="0"/>
    <n v="62887.186999999998"/>
    <n v="515.16935599999999"/>
    <n v="8711.6028839999999"/>
    <m/>
  </r>
  <r>
    <x v="0"/>
    <x v="0"/>
    <x v="34"/>
    <x v="0"/>
    <x v="1"/>
    <x v="0"/>
    <x v="2"/>
    <x v="7"/>
    <x v="0"/>
    <x v="0"/>
    <n v="14337.097"/>
    <n v="0"/>
    <n v="14337.097"/>
    <x v="0"/>
    <n v="14337.097"/>
    <n v="1247.890519"/>
    <n v="1594.741221"/>
    <m/>
  </r>
  <r>
    <x v="0"/>
    <x v="0"/>
    <x v="34"/>
    <x v="0"/>
    <x v="1"/>
    <x v="0"/>
    <x v="2"/>
    <x v="7"/>
    <x v="1"/>
    <x v="1"/>
    <n v="11154.591"/>
    <n v="0"/>
    <n v="11154.591"/>
    <x v="0"/>
    <n v="11154.591"/>
    <n v="1181.2361189999999"/>
    <n v="1181.2361189999999"/>
    <m/>
  </r>
  <r>
    <x v="0"/>
    <x v="0"/>
    <x v="34"/>
    <x v="0"/>
    <x v="1"/>
    <x v="0"/>
    <x v="2"/>
    <x v="7"/>
    <x v="2"/>
    <x v="2"/>
    <n v="3182.3760000000002"/>
    <n v="0"/>
    <n v="3182.3760000000002"/>
    <x v="0"/>
    <n v="3182.3760000000002"/>
    <n v="66.654399999999995"/>
    <n v="413.50510200000002"/>
    <m/>
  </r>
  <r>
    <x v="0"/>
    <x v="0"/>
    <x v="34"/>
    <x v="0"/>
    <x v="1"/>
    <x v="0"/>
    <x v="2"/>
    <x v="7"/>
    <x v="16"/>
    <x v="15"/>
    <n v="0.13"/>
    <n v="0"/>
    <n v="0.13"/>
    <x v="0"/>
    <n v="0.13"/>
    <n v="0"/>
    <n v="0"/>
    <m/>
  </r>
  <r>
    <x v="0"/>
    <x v="0"/>
    <x v="34"/>
    <x v="0"/>
    <x v="1"/>
    <x v="0"/>
    <x v="2"/>
    <x v="7"/>
    <x v="4"/>
    <x v="4"/>
    <n v="48550.09"/>
    <n v="0"/>
    <n v="48550.09"/>
    <x v="0"/>
    <n v="48550.09"/>
    <n v="840.25296400000002"/>
    <n v="15421.075455"/>
    <m/>
  </r>
  <r>
    <x v="0"/>
    <x v="0"/>
    <x v="34"/>
    <x v="0"/>
    <x v="1"/>
    <x v="0"/>
    <x v="2"/>
    <x v="7"/>
    <x v="5"/>
    <x v="5"/>
    <n v="48550.09"/>
    <n v="0"/>
    <n v="48550.09"/>
    <x v="0"/>
    <n v="48550.09"/>
    <n v="840.25296400000002"/>
    <n v="15421.075455"/>
    <m/>
  </r>
  <r>
    <x v="0"/>
    <x v="0"/>
    <x v="34"/>
    <x v="0"/>
    <x v="1"/>
    <x v="0"/>
    <x v="2"/>
    <x v="7"/>
    <x v="6"/>
    <x v="6"/>
    <n v="48550.09"/>
    <n v="0"/>
    <n v="48550.09"/>
    <x v="0"/>
    <n v="48550.09"/>
    <n v="840.25296400000002"/>
    <n v="15421.075455"/>
    <m/>
  </r>
  <r>
    <x v="0"/>
    <x v="0"/>
    <x v="34"/>
    <x v="0"/>
    <x v="1"/>
    <x v="0"/>
    <x v="2"/>
    <x v="7"/>
    <x v="7"/>
    <x v="7"/>
    <n v="26456.850999999999"/>
    <n v="0"/>
    <n v="26456.850999999999"/>
    <x v="0"/>
    <n v="26456.850999999999"/>
    <n v="640.32586400000002"/>
    <n v="4885.5912859999999"/>
    <m/>
  </r>
  <r>
    <x v="0"/>
    <x v="0"/>
    <x v="34"/>
    <x v="0"/>
    <x v="1"/>
    <x v="0"/>
    <x v="2"/>
    <x v="7"/>
    <x v="9"/>
    <x v="9"/>
    <n v="9794.67"/>
    <n v="0"/>
    <n v="9794.67"/>
    <x v="0"/>
    <n v="9794.67"/>
    <n v="97.634619999999998"/>
    <n v="3683.7458190000002"/>
    <m/>
  </r>
  <r>
    <x v="0"/>
    <x v="0"/>
    <x v="34"/>
    <x v="0"/>
    <x v="1"/>
    <x v="0"/>
    <x v="2"/>
    <x v="7"/>
    <x v="11"/>
    <x v="11"/>
    <n v="12298.569"/>
    <n v="0"/>
    <n v="12298.569"/>
    <x v="0"/>
    <n v="12298.569"/>
    <n v="102.29248"/>
    <n v="6851.7383499999996"/>
    <m/>
  </r>
  <r>
    <x v="0"/>
    <x v="0"/>
    <x v="34"/>
    <x v="0"/>
    <x v="1"/>
    <x v="0"/>
    <x v="2"/>
    <x v="7"/>
    <x v="14"/>
    <x v="13"/>
    <n v="62887.186999999998"/>
    <n v="0"/>
    <n v="62887.186999999998"/>
    <x v="0"/>
    <n v="62887.186999999998"/>
    <n v="2088.1434829999998"/>
    <n v="17015.816675999999"/>
    <m/>
  </r>
  <r>
    <x v="0"/>
    <x v="0"/>
    <x v="34"/>
    <x v="0"/>
    <x v="2"/>
    <x v="1"/>
    <x v="2"/>
    <x v="7"/>
    <x v="0"/>
    <x v="0"/>
    <n v="14337.097"/>
    <n v="0"/>
    <n v="14337.097"/>
    <x v="0"/>
    <n v="14337.097"/>
    <n v="2067.4951000000001"/>
    <n v="3664.9170909999998"/>
    <m/>
  </r>
  <r>
    <x v="0"/>
    <x v="0"/>
    <x v="34"/>
    <x v="0"/>
    <x v="2"/>
    <x v="1"/>
    <x v="2"/>
    <x v="7"/>
    <x v="1"/>
    <x v="1"/>
    <n v="11154.591"/>
    <n v="0"/>
    <n v="11154.591"/>
    <x v="0"/>
    <n v="11154.591"/>
    <n v="1866.7241369999999"/>
    <n v="1866.7241369999999"/>
    <m/>
  </r>
  <r>
    <x v="0"/>
    <x v="0"/>
    <x v="34"/>
    <x v="0"/>
    <x v="2"/>
    <x v="1"/>
    <x v="2"/>
    <x v="7"/>
    <x v="2"/>
    <x v="2"/>
    <n v="3182.3760000000002"/>
    <n v="0"/>
    <n v="3182.3760000000002"/>
    <x v="0"/>
    <n v="3182.3760000000002"/>
    <n v="200.77096299999999"/>
    <n v="1798.1929540000001"/>
    <m/>
  </r>
  <r>
    <x v="0"/>
    <x v="0"/>
    <x v="34"/>
    <x v="0"/>
    <x v="2"/>
    <x v="1"/>
    <x v="2"/>
    <x v="7"/>
    <x v="16"/>
    <x v="15"/>
    <n v="0.13"/>
    <n v="0"/>
    <n v="0.13"/>
    <x v="0"/>
    <n v="0.13"/>
    <n v="0"/>
    <n v="0"/>
    <m/>
  </r>
  <r>
    <x v="0"/>
    <x v="0"/>
    <x v="34"/>
    <x v="0"/>
    <x v="2"/>
    <x v="1"/>
    <x v="2"/>
    <x v="7"/>
    <x v="4"/>
    <x v="4"/>
    <n v="48550.09"/>
    <n v="0"/>
    <n v="48550.09"/>
    <x v="0"/>
    <n v="48550.09"/>
    <n v="2792.438807"/>
    <n v="22944.314027"/>
    <m/>
  </r>
  <r>
    <x v="0"/>
    <x v="0"/>
    <x v="34"/>
    <x v="0"/>
    <x v="2"/>
    <x v="1"/>
    <x v="2"/>
    <x v="7"/>
    <x v="5"/>
    <x v="5"/>
    <n v="48550.09"/>
    <n v="0"/>
    <n v="48550.09"/>
    <x v="0"/>
    <n v="48550.09"/>
    <n v="2792.438807"/>
    <n v="22944.314027"/>
    <m/>
  </r>
  <r>
    <x v="0"/>
    <x v="0"/>
    <x v="34"/>
    <x v="0"/>
    <x v="2"/>
    <x v="1"/>
    <x v="2"/>
    <x v="7"/>
    <x v="6"/>
    <x v="6"/>
    <n v="48550.09"/>
    <n v="0"/>
    <n v="48550.09"/>
    <x v="0"/>
    <n v="48550.09"/>
    <n v="2792.438807"/>
    <n v="22944.314027"/>
    <m/>
  </r>
  <r>
    <x v="0"/>
    <x v="0"/>
    <x v="34"/>
    <x v="0"/>
    <x v="2"/>
    <x v="1"/>
    <x v="2"/>
    <x v="7"/>
    <x v="7"/>
    <x v="7"/>
    <n v="26456.850999999999"/>
    <n v="0"/>
    <n v="26456.850999999999"/>
    <x v="0"/>
    <n v="26456.850999999999"/>
    <n v="1417.3842970000001"/>
    <n v="8597.4260809999996"/>
    <m/>
  </r>
  <r>
    <x v="0"/>
    <x v="0"/>
    <x v="34"/>
    <x v="0"/>
    <x v="2"/>
    <x v="1"/>
    <x v="2"/>
    <x v="7"/>
    <x v="9"/>
    <x v="9"/>
    <n v="9794.67"/>
    <n v="0"/>
    <n v="9794.67"/>
    <x v="0"/>
    <n v="9794.67"/>
    <n v="568.10484199999996"/>
    <n v="5156.5743000000002"/>
    <m/>
  </r>
  <r>
    <x v="0"/>
    <x v="0"/>
    <x v="34"/>
    <x v="0"/>
    <x v="2"/>
    <x v="1"/>
    <x v="2"/>
    <x v="7"/>
    <x v="11"/>
    <x v="11"/>
    <n v="12298.569"/>
    <n v="0"/>
    <n v="12298.569"/>
    <x v="0"/>
    <n v="12298.569"/>
    <n v="806.94966799999997"/>
    <n v="9190.3136460000005"/>
    <m/>
  </r>
  <r>
    <x v="0"/>
    <x v="0"/>
    <x v="34"/>
    <x v="0"/>
    <x v="2"/>
    <x v="1"/>
    <x v="2"/>
    <x v="7"/>
    <x v="14"/>
    <x v="13"/>
    <n v="62887.186999999998"/>
    <n v="0"/>
    <n v="62887.186999999998"/>
    <x v="0"/>
    <n v="62887.186999999998"/>
    <n v="4859.9339069999996"/>
    <n v="26609.231118"/>
    <m/>
  </r>
  <r>
    <x v="0"/>
    <x v="0"/>
    <x v="34"/>
    <x v="0"/>
    <x v="3"/>
    <x v="0"/>
    <x v="2"/>
    <x v="7"/>
    <x v="0"/>
    <x v="0"/>
    <n v="14337.097"/>
    <n v="0"/>
    <n v="14337.097"/>
    <x v="0"/>
    <n v="14337.097"/>
    <n v="2922.436905"/>
    <n v="4948.2030720000002"/>
    <m/>
  </r>
  <r>
    <x v="0"/>
    <x v="0"/>
    <x v="34"/>
    <x v="0"/>
    <x v="3"/>
    <x v="0"/>
    <x v="2"/>
    <x v="7"/>
    <x v="1"/>
    <x v="1"/>
    <n v="11154.591"/>
    <n v="0"/>
    <n v="11154.591"/>
    <x v="0"/>
    <n v="11154.591"/>
    <n v="2521.110334"/>
    <n v="2521.110334"/>
    <m/>
  </r>
  <r>
    <x v="0"/>
    <x v="0"/>
    <x v="34"/>
    <x v="0"/>
    <x v="3"/>
    <x v="0"/>
    <x v="2"/>
    <x v="7"/>
    <x v="2"/>
    <x v="2"/>
    <n v="3182.3760000000002"/>
    <n v="0"/>
    <n v="3182.3760000000002"/>
    <x v="0"/>
    <n v="3182.3760000000002"/>
    <n v="401.326571"/>
    <n v="2427.0927379999998"/>
    <m/>
  </r>
  <r>
    <x v="0"/>
    <x v="0"/>
    <x v="34"/>
    <x v="0"/>
    <x v="3"/>
    <x v="0"/>
    <x v="2"/>
    <x v="7"/>
    <x v="16"/>
    <x v="15"/>
    <n v="0.13"/>
    <n v="0"/>
    <n v="0.13"/>
    <x v="0"/>
    <n v="0.13"/>
    <n v="0"/>
    <n v="0"/>
    <m/>
  </r>
  <r>
    <x v="0"/>
    <x v="0"/>
    <x v="34"/>
    <x v="0"/>
    <x v="3"/>
    <x v="0"/>
    <x v="2"/>
    <x v="7"/>
    <x v="4"/>
    <x v="4"/>
    <n v="48550.09"/>
    <n v="-2209"/>
    <n v="46341.09"/>
    <x v="0"/>
    <n v="46341.09"/>
    <n v="5826.7466270000004"/>
    <n v="29283.707076999999"/>
    <m/>
  </r>
  <r>
    <x v="0"/>
    <x v="0"/>
    <x v="34"/>
    <x v="0"/>
    <x v="3"/>
    <x v="0"/>
    <x v="2"/>
    <x v="7"/>
    <x v="5"/>
    <x v="5"/>
    <n v="48550.09"/>
    <n v="-2209"/>
    <n v="46341.09"/>
    <x v="0"/>
    <n v="46341.09"/>
    <n v="5826.7466270000004"/>
    <n v="29283.707076999999"/>
    <m/>
  </r>
  <r>
    <x v="0"/>
    <x v="0"/>
    <x v="34"/>
    <x v="0"/>
    <x v="3"/>
    <x v="0"/>
    <x v="2"/>
    <x v="7"/>
    <x v="6"/>
    <x v="6"/>
    <n v="48550.09"/>
    <n v="-2209"/>
    <n v="46341.09"/>
    <x v="0"/>
    <n v="46341.09"/>
    <n v="5826.7466270000004"/>
    <n v="29283.707076999999"/>
    <m/>
  </r>
  <r>
    <x v="0"/>
    <x v="0"/>
    <x v="34"/>
    <x v="0"/>
    <x v="3"/>
    <x v="0"/>
    <x v="2"/>
    <x v="7"/>
    <x v="7"/>
    <x v="7"/>
    <n v="26456.850999999999"/>
    <n v="-968.75300000000004"/>
    <n v="25488.098000000002"/>
    <x v="0"/>
    <n v="25488.098000000002"/>
    <n v="3045.705868"/>
    <n v="13385.032424999999"/>
    <m/>
  </r>
  <r>
    <x v="0"/>
    <x v="0"/>
    <x v="34"/>
    <x v="0"/>
    <x v="3"/>
    <x v="0"/>
    <x v="2"/>
    <x v="7"/>
    <x v="9"/>
    <x v="9"/>
    <n v="9794.67"/>
    <n v="-319"/>
    <n v="9475.67"/>
    <x v="0"/>
    <n v="9475.67"/>
    <n v="1051.206475"/>
    <n v="6639.4060989999998"/>
    <m/>
  </r>
  <r>
    <x v="0"/>
    <x v="0"/>
    <x v="34"/>
    <x v="0"/>
    <x v="3"/>
    <x v="0"/>
    <x v="2"/>
    <x v="7"/>
    <x v="11"/>
    <x v="11"/>
    <n v="12298.569"/>
    <n v="-921.24699999999996"/>
    <n v="11377.322"/>
    <x v="0"/>
    <n v="11377.322"/>
    <n v="1729.834284"/>
    <n v="9259.2685529999999"/>
    <m/>
  </r>
  <r>
    <x v="0"/>
    <x v="0"/>
    <x v="34"/>
    <x v="0"/>
    <x v="3"/>
    <x v="0"/>
    <x v="2"/>
    <x v="7"/>
    <x v="14"/>
    <x v="13"/>
    <n v="62887.186999999998"/>
    <n v="-2209"/>
    <n v="60678.186999999998"/>
    <x v="0"/>
    <n v="60678.186999999998"/>
    <n v="8749.1835319999991"/>
    <n v="34231.910149000003"/>
    <m/>
  </r>
  <r>
    <x v="0"/>
    <x v="0"/>
    <x v="34"/>
    <x v="0"/>
    <x v="4"/>
    <x v="0"/>
    <x v="2"/>
    <x v="7"/>
    <x v="0"/>
    <x v="0"/>
    <n v="14337.097"/>
    <n v="0"/>
    <n v="14337.097"/>
    <x v="0"/>
    <n v="14337.097"/>
    <n v="4022.6020309999999"/>
    <n v="5757.9714389999999"/>
    <m/>
  </r>
  <r>
    <x v="0"/>
    <x v="0"/>
    <x v="34"/>
    <x v="0"/>
    <x v="4"/>
    <x v="0"/>
    <x v="2"/>
    <x v="7"/>
    <x v="1"/>
    <x v="1"/>
    <n v="11154.591"/>
    <n v="0"/>
    <n v="11154.591"/>
    <x v="0"/>
    <n v="11154.591"/>
    <n v="3312.1915720000002"/>
    <n v="3312.1915720000002"/>
    <m/>
  </r>
  <r>
    <x v="0"/>
    <x v="0"/>
    <x v="34"/>
    <x v="0"/>
    <x v="4"/>
    <x v="0"/>
    <x v="2"/>
    <x v="7"/>
    <x v="2"/>
    <x v="2"/>
    <n v="3182.3760000000002"/>
    <n v="0"/>
    <n v="3182.3760000000002"/>
    <x v="0"/>
    <n v="3182.3760000000002"/>
    <n v="710.41045899999995"/>
    <n v="2445.7798670000002"/>
    <m/>
  </r>
  <r>
    <x v="0"/>
    <x v="0"/>
    <x v="34"/>
    <x v="0"/>
    <x v="4"/>
    <x v="0"/>
    <x v="2"/>
    <x v="7"/>
    <x v="16"/>
    <x v="15"/>
    <n v="0.13"/>
    <n v="0"/>
    <n v="0.13"/>
    <x v="0"/>
    <n v="0.13"/>
    <n v="0"/>
    <n v="0"/>
    <m/>
  </r>
  <r>
    <x v="0"/>
    <x v="0"/>
    <x v="34"/>
    <x v="0"/>
    <x v="4"/>
    <x v="0"/>
    <x v="2"/>
    <x v="7"/>
    <x v="4"/>
    <x v="4"/>
    <n v="48550.09"/>
    <n v="-2209"/>
    <n v="46341.09"/>
    <x v="0"/>
    <n v="46341.09"/>
    <n v="8696.1159659999994"/>
    <n v="31849.521497000002"/>
    <m/>
  </r>
  <r>
    <x v="0"/>
    <x v="0"/>
    <x v="34"/>
    <x v="0"/>
    <x v="4"/>
    <x v="0"/>
    <x v="2"/>
    <x v="7"/>
    <x v="5"/>
    <x v="5"/>
    <n v="48550.09"/>
    <n v="-2209"/>
    <n v="46341.09"/>
    <x v="0"/>
    <n v="46341.09"/>
    <n v="8696.1159659999994"/>
    <n v="31849.521497000002"/>
    <m/>
  </r>
  <r>
    <x v="0"/>
    <x v="0"/>
    <x v="34"/>
    <x v="0"/>
    <x v="4"/>
    <x v="0"/>
    <x v="2"/>
    <x v="7"/>
    <x v="6"/>
    <x v="6"/>
    <n v="48550.09"/>
    <n v="-2209"/>
    <n v="46341.09"/>
    <x v="0"/>
    <n v="46341.09"/>
    <n v="8696.1159659999994"/>
    <n v="31849.521497000002"/>
    <m/>
  </r>
  <r>
    <x v="0"/>
    <x v="0"/>
    <x v="34"/>
    <x v="0"/>
    <x v="4"/>
    <x v="0"/>
    <x v="2"/>
    <x v="7"/>
    <x v="7"/>
    <x v="7"/>
    <n v="26456.850999999999"/>
    <n v="-968.75300000000004"/>
    <n v="25488.098000000002"/>
    <x v="0"/>
    <n v="25488.098000000002"/>
    <n v="4198.5538479999996"/>
    <n v="14925.910185999999"/>
    <m/>
  </r>
  <r>
    <x v="0"/>
    <x v="0"/>
    <x v="34"/>
    <x v="0"/>
    <x v="4"/>
    <x v="0"/>
    <x v="2"/>
    <x v="7"/>
    <x v="9"/>
    <x v="9"/>
    <n v="9794.67"/>
    <n v="-319"/>
    <n v="9475.67"/>
    <x v="0"/>
    <n v="9475.67"/>
    <n v="1635.904033"/>
    <n v="7228.2253019999998"/>
    <m/>
  </r>
  <r>
    <x v="0"/>
    <x v="0"/>
    <x v="34"/>
    <x v="0"/>
    <x v="4"/>
    <x v="0"/>
    <x v="2"/>
    <x v="7"/>
    <x v="11"/>
    <x v="11"/>
    <n v="12298.569"/>
    <n v="-921.24699999999996"/>
    <n v="11377.322"/>
    <x v="0"/>
    <n v="11377.322"/>
    <n v="2861.658085"/>
    <n v="9695.3860089999998"/>
    <m/>
  </r>
  <r>
    <x v="0"/>
    <x v="0"/>
    <x v="34"/>
    <x v="0"/>
    <x v="4"/>
    <x v="0"/>
    <x v="2"/>
    <x v="7"/>
    <x v="14"/>
    <x v="13"/>
    <n v="62887.186999999998"/>
    <n v="-2209"/>
    <n v="60678.186999999998"/>
    <x v="0"/>
    <n v="60678.186999999998"/>
    <n v="12718.717997"/>
    <n v="37607.492936000002"/>
    <m/>
  </r>
  <r>
    <x v="0"/>
    <x v="0"/>
    <x v="34"/>
    <x v="0"/>
    <x v="5"/>
    <x v="2"/>
    <x v="2"/>
    <x v="7"/>
    <x v="0"/>
    <x v="0"/>
    <n v="14337.097"/>
    <n v="0"/>
    <n v="14337.097"/>
    <x v="0"/>
    <n v="14337.097"/>
    <n v="5494.9631650000001"/>
    <n v="7210.1291289999999"/>
    <m/>
  </r>
  <r>
    <x v="0"/>
    <x v="0"/>
    <x v="34"/>
    <x v="0"/>
    <x v="5"/>
    <x v="2"/>
    <x v="2"/>
    <x v="7"/>
    <x v="1"/>
    <x v="1"/>
    <n v="11154.591"/>
    <n v="-30.597746000000001"/>
    <n v="11123.993254000001"/>
    <x v="0"/>
    <n v="11123.993254000001"/>
    <n v="4688.9581120000003"/>
    <n v="4688.9581120000003"/>
    <m/>
  </r>
  <r>
    <x v="0"/>
    <x v="0"/>
    <x v="34"/>
    <x v="0"/>
    <x v="5"/>
    <x v="2"/>
    <x v="2"/>
    <x v="7"/>
    <x v="2"/>
    <x v="2"/>
    <n v="3182.3760000000002"/>
    <n v="0"/>
    <n v="3182.3760000000002"/>
    <x v="0"/>
    <n v="3182.3760000000002"/>
    <n v="806.00505299999998"/>
    <n v="2490.5732710000002"/>
    <m/>
  </r>
  <r>
    <x v="0"/>
    <x v="0"/>
    <x v="34"/>
    <x v="0"/>
    <x v="5"/>
    <x v="2"/>
    <x v="2"/>
    <x v="7"/>
    <x v="16"/>
    <x v="15"/>
    <n v="0.13"/>
    <n v="0"/>
    <n v="0.13"/>
    <x v="0"/>
    <n v="0.13"/>
    <n v="0"/>
    <n v="0"/>
    <m/>
  </r>
  <r>
    <x v="0"/>
    <x v="0"/>
    <x v="34"/>
    <x v="0"/>
    <x v="5"/>
    <x v="2"/>
    <x v="2"/>
    <x v="7"/>
    <x v="15"/>
    <x v="14"/>
    <n v="0"/>
    <n v="30.597746000000001"/>
    <n v="30.597746000000001"/>
    <x v="0"/>
    <n v="30.597746000000001"/>
    <n v="0"/>
    <n v="30.597746000000001"/>
    <m/>
  </r>
  <r>
    <x v="0"/>
    <x v="0"/>
    <x v="34"/>
    <x v="0"/>
    <x v="5"/>
    <x v="2"/>
    <x v="2"/>
    <x v="7"/>
    <x v="4"/>
    <x v="4"/>
    <n v="48550.09"/>
    <n v="-2209"/>
    <n v="46341.09"/>
    <x v="0"/>
    <n v="46341.09"/>
    <n v="11780.275968"/>
    <n v="32991.340330999999"/>
    <m/>
  </r>
  <r>
    <x v="0"/>
    <x v="0"/>
    <x v="34"/>
    <x v="0"/>
    <x v="5"/>
    <x v="2"/>
    <x v="2"/>
    <x v="7"/>
    <x v="5"/>
    <x v="5"/>
    <n v="48550.09"/>
    <n v="-2209"/>
    <n v="46341.09"/>
    <x v="0"/>
    <n v="46341.09"/>
    <n v="11780.275968"/>
    <n v="32991.340330999999"/>
    <m/>
  </r>
  <r>
    <x v="0"/>
    <x v="0"/>
    <x v="34"/>
    <x v="0"/>
    <x v="5"/>
    <x v="2"/>
    <x v="2"/>
    <x v="7"/>
    <x v="6"/>
    <x v="6"/>
    <n v="48550.09"/>
    <n v="-2209"/>
    <n v="46341.09"/>
    <x v="0"/>
    <n v="46341.09"/>
    <n v="11780.275968"/>
    <n v="32991.340330999999"/>
    <m/>
  </r>
  <r>
    <x v="0"/>
    <x v="0"/>
    <x v="34"/>
    <x v="0"/>
    <x v="5"/>
    <x v="2"/>
    <x v="2"/>
    <x v="7"/>
    <x v="7"/>
    <x v="7"/>
    <n v="26456.850999999999"/>
    <n v="-968.75300000000004"/>
    <n v="25488.098000000002"/>
    <x v="0"/>
    <n v="25488.098000000002"/>
    <n v="5911.120371"/>
    <n v="15687.274611000001"/>
    <m/>
  </r>
  <r>
    <x v="0"/>
    <x v="0"/>
    <x v="34"/>
    <x v="0"/>
    <x v="5"/>
    <x v="2"/>
    <x v="2"/>
    <x v="7"/>
    <x v="9"/>
    <x v="9"/>
    <n v="9794.67"/>
    <n v="-319"/>
    <n v="9475.67"/>
    <x v="0"/>
    <n v="9475.67"/>
    <n v="2245.7584449999999"/>
    <n v="7548.3160799999996"/>
    <m/>
  </r>
  <r>
    <x v="0"/>
    <x v="0"/>
    <x v="34"/>
    <x v="0"/>
    <x v="5"/>
    <x v="2"/>
    <x v="2"/>
    <x v="7"/>
    <x v="11"/>
    <x v="11"/>
    <n v="12298.569"/>
    <n v="-921.24699999999996"/>
    <n v="11377.322"/>
    <x v="0"/>
    <n v="11377.322"/>
    <n v="3623.397152"/>
    <n v="9755.74964"/>
    <m/>
  </r>
  <r>
    <x v="0"/>
    <x v="0"/>
    <x v="34"/>
    <x v="0"/>
    <x v="5"/>
    <x v="2"/>
    <x v="2"/>
    <x v="7"/>
    <x v="14"/>
    <x v="13"/>
    <n v="62887.186999999998"/>
    <n v="-2209"/>
    <n v="60678.186999999998"/>
    <x v="0"/>
    <n v="60678.186999999998"/>
    <n v="17275.239132999999"/>
    <n v="40201.46946"/>
    <m/>
  </r>
  <r>
    <x v="0"/>
    <x v="0"/>
    <x v="34"/>
    <x v="0"/>
    <x v="6"/>
    <x v="0"/>
    <x v="2"/>
    <x v="7"/>
    <x v="0"/>
    <x v="0"/>
    <n v="14337.097"/>
    <n v="0"/>
    <n v="14337.097"/>
    <x v="0"/>
    <n v="14337.097"/>
    <n v="6433.1568189999998"/>
    <n v="7970.8170760000003"/>
    <m/>
  </r>
  <r>
    <x v="0"/>
    <x v="0"/>
    <x v="34"/>
    <x v="0"/>
    <x v="6"/>
    <x v="0"/>
    <x v="2"/>
    <x v="7"/>
    <x v="1"/>
    <x v="1"/>
    <n v="11154.591"/>
    <n v="-30.597746000000001"/>
    <n v="11123.993254000001"/>
    <x v="0"/>
    <n v="11123.993254000001"/>
    <n v="5436.1198400000003"/>
    <n v="5436.1198400000003"/>
    <m/>
  </r>
  <r>
    <x v="0"/>
    <x v="0"/>
    <x v="34"/>
    <x v="0"/>
    <x v="6"/>
    <x v="0"/>
    <x v="2"/>
    <x v="7"/>
    <x v="2"/>
    <x v="2"/>
    <n v="3182.3760000000002"/>
    <n v="0"/>
    <n v="3182.3760000000002"/>
    <x v="0"/>
    <n v="3182.3760000000002"/>
    <n v="966.43923299999994"/>
    <n v="2504.0994900000001"/>
    <m/>
  </r>
  <r>
    <x v="0"/>
    <x v="0"/>
    <x v="34"/>
    <x v="0"/>
    <x v="6"/>
    <x v="0"/>
    <x v="2"/>
    <x v="7"/>
    <x v="16"/>
    <x v="15"/>
    <n v="0.13"/>
    <n v="0"/>
    <n v="0.13"/>
    <x v="0"/>
    <n v="0.13"/>
    <n v="0"/>
    <n v="0"/>
    <m/>
  </r>
  <r>
    <x v="0"/>
    <x v="0"/>
    <x v="34"/>
    <x v="0"/>
    <x v="6"/>
    <x v="0"/>
    <x v="2"/>
    <x v="7"/>
    <x v="15"/>
    <x v="14"/>
    <n v="0"/>
    <n v="30.597746000000001"/>
    <n v="30.597746000000001"/>
    <x v="0"/>
    <n v="30.597746000000001"/>
    <n v="30.597746000000001"/>
    <n v="30.597746000000001"/>
    <m/>
  </r>
  <r>
    <x v="0"/>
    <x v="0"/>
    <x v="34"/>
    <x v="0"/>
    <x v="6"/>
    <x v="0"/>
    <x v="2"/>
    <x v="7"/>
    <x v="4"/>
    <x v="4"/>
    <n v="48550.09"/>
    <n v="-2209"/>
    <n v="46341.09"/>
    <x v="0"/>
    <n v="46341.09"/>
    <n v="15546.455152"/>
    <n v="34631.445439000003"/>
    <m/>
  </r>
  <r>
    <x v="0"/>
    <x v="0"/>
    <x v="34"/>
    <x v="0"/>
    <x v="6"/>
    <x v="0"/>
    <x v="2"/>
    <x v="7"/>
    <x v="5"/>
    <x v="5"/>
    <n v="48550.09"/>
    <n v="-2209"/>
    <n v="46341.09"/>
    <x v="0"/>
    <n v="46341.09"/>
    <n v="15546.455152"/>
    <n v="34631.445439000003"/>
    <m/>
  </r>
  <r>
    <x v="0"/>
    <x v="0"/>
    <x v="34"/>
    <x v="0"/>
    <x v="6"/>
    <x v="0"/>
    <x v="2"/>
    <x v="7"/>
    <x v="6"/>
    <x v="6"/>
    <n v="48550.09"/>
    <n v="-2209"/>
    <n v="46341.09"/>
    <x v="0"/>
    <n v="46341.09"/>
    <n v="15546.455152"/>
    <n v="34631.445439000003"/>
    <m/>
  </r>
  <r>
    <x v="0"/>
    <x v="0"/>
    <x v="34"/>
    <x v="0"/>
    <x v="6"/>
    <x v="0"/>
    <x v="2"/>
    <x v="7"/>
    <x v="7"/>
    <x v="7"/>
    <n v="26456.850999999999"/>
    <n v="-968.75300000000004"/>
    <n v="25488.098000000002"/>
    <x v="0"/>
    <n v="25488.098000000002"/>
    <n v="8017.7213940000001"/>
    <n v="17083.922858000002"/>
    <m/>
  </r>
  <r>
    <x v="0"/>
    <x v="0"/>
    <x v="34"/>
    <x v="0"/>
    <x v="6"/>
    <x v="0"/>
    <x v="2"/>
    <x v="7"/>
    <x v="9"/>
    <x v="9"/>
    <n v="9794.67"/>
    <n v="-319"/>
    <n v="9475.67"/>
    <x v="0"/>
    <n v="9475.67"/>
    <n v="3122.2308889999999"/>
    <n v="7725.6731380000001"/>
    <m/>
  </r>
  <r>
    <x v="0"/>
    <x v="0"/>
    <x v="34"/>
    <x v="0"/>
    <x v="6"/>
    <x v="0"/>
    <x v="2"/>
    <x v="7"/>
    <x v="11"/>
    <x v="11"/>
    <n v="12298.569"/>
    <n v="-921.24699999999996"/>
    <n v="11377.322"/>
    <x v="0"/>
    <n v="11377.322"/>
    <n v="4406.5028689999999"/>
    <n v="9821.8494429999992"/>
    <m/>
  </r>
  <r>
    <x v="0"/>
    <x v="0"/>
    <x v="34"/>
    <x v="0"/>
    <x v="6"/>
    <x v="0"/>
    <x v="2"/>
    <x v="7"/>
    <x v="14"/>
    <x v="13"/>
    <n v="62887.186999999998"/>
    <n v="-2209"/>
    <n v="60678.186999999998"/>
    <x v="0"/>
    <n v="60678.186999999998"/>
    <n v="21979.611970999998"/>
    <n v="42602.262515000002"/>
    <m/>
  </r>
  <r>
    <x v="0"/>
    <x v="0"/>
    <x v="34"/>
    <x v="0"/>
    <x v="7"/>
    <x v="0"/>
    <x v="2"/>
    <x v="7"/>
    <x v="0"/>
    <x v="0"/>
    <n v="14337.097"/>
    <n v="0"/>
    <n v="14337.097"/>
    <x v="0"/>
    <n v="14337.097"/>
    <n v="7562.4354119999998"/>
    <n v="8661.4246289999992"/>
    <m/>
  </r>
  <r>
    <x v="0"/>
    <x v="0"/>
    <x v="34"/>
    <x v="0"/>
    <x v="7"/>
    <x v="0"/>
    <x v="2"/>
    <x v="7"/>
    <x v="1"/>
    <x v="1"/>
    <n v="11154.591"/>
    <n v="-30.597746000000001"/>
    <n v="11123.993254000001"/>
    <x v="0"/>
    <n v="11123.993254000001"/>
    <n v="6104.9506250000004"/>
    <n v="6104.9506250000004"/>
    <m/>
  </r>
  <r>
    <x v="0"/>
    <x v="0"/>
    <x v="34"/>
    <x v="0"/>
    <x v="7"/>
    <x v="0"/>
    <x v="2"/>
    <x v="7"/>
    <x v="2"/>
    <x v="2"/>
    <n v="3182.3760000000002"/>
    <n v="0"/>
    <n v="3182.3760000000002"/>
    <x v="0"/>
    <n v="3182.3760000000002"/>
    <n v="1426.887041"/>
    <n v="2525.8762579999998"/>
    <m/>
  </r>
  <r>
    <x v="0"/>
    <x v="0"/>
    <x v="34"/>
    <x v="0"/>
    <x v="7"/>
    <x v="0"/>
    <x v="2"/>
    <x v="7"/>
    <x v="16"/>
    <x v="15"/>
    <n v="0.13"/>
    <n v="0"/>
    <n v="0.13"/>
    <x v="0"/>
    <n v="0.13"/>
    <n v="0"/>
    <n v="0"/>
    <m/>
  </r>
  <r>
    <x v="0"/>
    <x v="0"/>
    <x v="34"/>
    <x v="0"/>
    <x v="7"/>
    <x v="0"/>
    <x v="2"/>
    <x v="7"/>
    <x v="15"/>
    <x v="14"/>
    <n v="0"/>
    <n v="30.597746000000001"/>
    <n v="30.597746000000001"/>
    <x v="0"/>
    <n v="30.597746000000001"/>
    <n v="30.597746000000001"/>
    <n v="30.597746000000001"/>
    <m/>
  </r>
  <r>
    <x v="0"/>
    <x v="0"/>
    <x v="34"/>
    <x v="0"/>
    <x v="7"/>
    <x v="0"/>
    <x v="2"/>
    <x v="7"/>
    <x v="4"/>
    <x v="4"/>
    <n v="48550.09"/>
    <n v="-2209"/>
    <n v="46341.09"/>
    <x v="0"/>
    <n v="46341.09"/>
    <n v="19876.119193999999"/>
    <n v="37825.657979000003"/>
    <m/>
  </r>
  <r>
    <x v="0"/>
    <x v="0"/>
    <x v="34"/>
    <x v="0"/>
    <x v="7"/>
    <x v="0"/>
    <x v="2"/>
    <x v="7"/>
    <x v="5"/>
    <x v="5"/>
    <n v="48550.09"/>
    <n v="-2209"/>
    <n v="46341.09"/>
    <x v="0"/>
    <n v="46341.09"/>
    <n v="19876.119193999999"/>
    <n v="37825.657979000003"/>
    <m/>
  </r>
  <r>
    <x v="0"/>
    <x v="0"/>
    <x v="34"/>
    <x v="0"/>
    <x v="7"/>
    <x v="0"/>
    <x v="2"/>
    <x v="7"/>
    <x v="6"/>
    <x v="6"/>
    <n v="48550.09"/>
    <n v="-2209"/>
    <n v="46341.09"/>
    <x v="0"/>
    <n v="46341.09"/>
    <n v="19876.119193999999"/>
    <n v="37825.657979000003"/>
    <m/>
  </r>
  <r>
    <x v="0"/>
    <x v="0"/>
    <x v="34"/>
    <x v="0"/>
    <x v="7"/>
    <x v="0"/>
    <x v="2"/>
    <x v="7"/>
    <x v="7"/>
    <x v="7"/>
    <n v="26456.850999999999"/>
    <n v="-968.75300000000004"/>
    <n v="25488.098000000002"/>
    <x v="0"/>
    <n v="25488.098000000002"/>
    <n v="10128.545698"/>
    <n v="18939.037136999999"/>
    <m/>
  </r>
  <r>
    <x v="0"/>
    <x v="0"/>
    <x v="34"/>
    <x v="0"/>
    <x v="7"/>
    <x v="0"/>
    <x v="2"/>
    <x v="7"/>
    <x v="9"/>
    <x v="9"/>
    <n v="9794.67"/>
    <n v="-319"/>
    <n v="9475.67"/>
    <x v="0"/>
    <n v="9475.67"/>
    <n v="4037.7675909999998"/>
    <n v="8320.0328559999998"/>
    <m/>
  </r>
  <r>
    <x v="0"/>
    <x v="0"/>
    <x v="34"/>
    <x v="0"/>
    <x v="7"/>
    <x v="0"/>
    <x v="2"/>
    <x v="7"/>
    <x v="11"/>
    <x v="11"/>
    <n v="12298.569"/>
    <n v="-921.24699999999996"/>
    <n v="11377.322"/>
    <x v="0"/>
    <n v="11377.322"/>
    <n v="5709.8059050000002"/>
    <n v="10566.587986"/>
    <m/>
  </r>
  <r>
    <x v="0"/>
    <x v="0"/>
    <x v="34"/>
    <x v="0"/>
    <x v="7"/>
    <x v="0"/>
    <x v="2"/>
    <x v="7"/>
    <x v="14"/>
    <x v="13"/>
    <n v="62887.186999999998"/>
    <n v="-2209"/>
    <n v="60678.186999999998"/>
    <x v="0"/>
    <n v="60678.186999999998"/>
    <n v="27438.554606000002"/>
    <n v="46487.082607999997"/>
    <m/>
  </r>
  <r>
    <x v="0"/>
    <x v="0"/>
    <x v="35"/>
    <x v="0"/>
    <x v="0"/>
    <x v="0"/>
    <x v="2"/>
    <x v="6"/>
    <x v="0"/>
    <x v="0"/>
    <n v="21272.260999999999"/>
    <n v="0"/>
    <n v="21272.260999999999"/>
    <x v="0"/>
    <n v="21272.260999999999"/>
    <n v="156.993303"/>
    <n v="159.154313"/>
    <m/>
  </r>
  <r>
    <x v="0"/>
    <x v="0"/>
    <x v="35"/>
    <x v="0"/>
    <x v="0"/>
    <x v="0"/>
    <x v="2"/>
    <x v="6"/>
    <x v="2"/>
    <x v="2"/>
    <n v="17197.994999999999"/>
    <n v="0"/>
    <n v="17197.994999999999"/>
    <x v="0"/>
    <n v="17197.994999999999"/>
    <n v="156.993303"/>
    <n v="159.154313"/>
    <m/>
  </r>
  <r>
    <x v="0"/>
    <x v="0"/>
    <x v="35"/>
    <x v="0"/>
    <x v="0"/>
    <x v="0"/>
    <x v="2"/>
    <x v="6"/>
    <x v="16"/>
    <x v="15"/>
    <n v="1.266"/>
    <n v="0"/>
    <n v="1.266"/>
    <x v="0"/>
    <n v="1.266"/>
    <n v="0"/>
    <n v="0"/>
    <m/>
  </r>
  <r>
    <x v="0"/>
    <x v="0"/>
    <x v="35"/>
    <x v="0"/>
    <x v="0"/>
    <x v="0"/>
    <x v="2"/>
    <x v="6"/>
    <x v="15"/>
    <x v="14"/>
    <n v="4073"/>
    <n v="0"/>
    <n v="4073"/>
    <x v="0"/>
    <n v="4073"/>
    <n v="0"/>
    <n v="0"/>
    <m/>
  </r>
  <r>
    <x v="0"/>
    <x v="0"/>
    <x v="35"/>
    <x v="0"/>
    <x v="0"/>
    <x v="0"/>
    <x v="2"/>
    <x v="6"/>
    <x v="4"/>
    <x v="4"/>
    <n v="3387632.9130000002"/>
    <n v="0"/>
    <n v="3387632.9130000002"/>
    <x v="0"/>
    <n v="3387632.9130000002"/>
    <n v="0"/>
    <n v="331722.30069300003"/>
    <m/>
  </r>
  <r>
    <x v="0"/>
    <x v="0"/>
    <x v="35"/>
    <x v="0"/>
    <x v="0"/>
    <x v="0"/>
    <x v="2"/>
    <x v="6"/>
    <x v="5"/>
    <x v="5"/>
    <n v="3385717.0440000002"/>
    <n v="0"/>
    <n v="3385717.0440000002"/>
    <x v="0"/>
    <n v="3385717.0440000002"/>
    <n v="0"/>
    <n v="331722.30069300003"/>
    <m/>
  </r>
  <r>
    <x v="0"/>
    <x v="0"/>
    <x v="35"/>
    <x v="0"/>
    <x v="0"/>
    <x v="0"/>
    <x v="2"/>
    <x v="6"/>
    <x v="6"/>
    <x v="6"/>
    <n v="3385717.0440000002"/>
    <n v="0"/>
    <n v="3385717.0440000002"/>
    <x v="0"/>
    <n v="3385717.0440000002"/>
    <n v="0"/>
    <n v="331722.30069300003"/>
    <m/>
  </r>
  <r>
    <x v="0"/>
    <x v="0"/>
    <x v="35"/>
    <x v="0"/>
    <x v="0"/>
    <x v="0"/>
    <x v="2"/>
    <x v="6"/>
    <x v="7"/>
    <x v="7"/>
    <n v="3248271.37"/>
    <n v="0"/>
    <n v="3248271.37"/>
    <x v="0"/>
    <n v="3248271.37"/>
    <n v="0"/>
    <n v="331538.472855"/>
    <m/>
  </r>
  <r>
    <x v="0"/>
    <x v="0"/>
    <x v="35"/>
    <x v="0"/>
    <x v="0"/>
    <x v="0"/>
    <x v="2"/>
    <x v="6"/>
    <x v="8"/>
    <x v="8"/>
    <n v="55774.896000000001"/>
    <n v="0"/>
    <n v="55774.896000000001"/>
    <x v="0"/>
    <n v="55774.896000000001"/>
    <n v="0"/>
    <n v="0"/>
    <m/>
  </r>
  <r>
    <x v="0"/>
    <x v="0"/>
    <x v="35"/>
    <x v="0"/>
    <x v="0"/>
    <x v="0"/>
    <x v="2"/>
    <x v="6"/>
    <x v="9"/>
    <x v="9"/>
    <n v="27581.71"/>
    <n v="0"/>
    <n v="27581.71"/>
    <x v="0"/>
    <n v="27581.71"/>
    <n v="0"/>
    <n v="0"/>
    <m/>
  </r>
  <r>
    <x v="0"/>
    <x v="0"/>
    <x v="35"/>
    <x v="0"/>
    <x v="0"/>
    <x v="0"/>
    <x v="2"/>
    <x v="6"/>
    <x v="11"/>
    <x v="11"/>
    <n v="54089.067999999999"/>
    <n v="0"/>
    <n v="54089.067999999999"/>
    <x v="0"/>
    <n v="54089.067999999999"/>
    <n v="0"/>
    <n v="183.82783800000001"/>
    <m/>
  </r>
  <r>
    <x v="0"/>
    <x v="0"/>
    <x v="35"/>
    <x v="0"/>
    <x v="0"/>
    <x v="0"/>
    <x v="2"/>
    <x v="6"/>
    <x v="26"/>
    <x v="25"/>
    <n v="1915.8689999999999"/>
    <n v="0"/>
    <n v="1915.8689999999999"/>
    <x v="0"/>
    <n v="1915.8689999999999"/>
    <n v="0"/>
    <n v="0"/>
    <m/>
  </r>
  <r>
    <x v="0"/>
    <x v="0"/>
    <x v="35"/>
    <x v="0"/>
    <x v="0"/>
    <x v="0"/>
    <x v="2"/>
    <x v="6"/>
    <x v="14"/>
    <x v="13"/>
    <n v="3408905.1740000001"/>
    <n v="0"/>
    <n v="3408905.1740000001"/>
    <x v="0"/>
    <n v="3408905.1740000001"/>
    <n v="156.993303"/>
    <n v="331881.455006"/>
    <m/>
  </r>
  <r>
    <x v="0"/>
    <x v="0"/>
    <x v="35"/>
    <x v="0"/>
    <x v="1"/>
    <x v="0"/>
    <x v="2"/>
    <x v="6"/>
    <x v="0"/>
    <x v="0"/>
    <n v="21272.260999999999"/>
    <n v="0"/>
    <n v="21272.260999999999"/>
    <x v="0"/>
    <n v="21272.260999999999"/>
    <n v="370.885988"/>
    <n v="513.91066899999998"/>
    <m/>
  </r>
  <r>
    <x v="0"/>
    <x v="0"/>
    <x v="35"/>
    <x v="0"/>
    <x v="1"/>
    <x v="0"/>
    <x v="2"/>
    <x v="6"/>
    <x v="2"/>
    <x v="2"/>
    <n v="17197.994999999999"/>
    <n v="0"/>
    <n v="17197.994999999999"/>
    <x v="0"/>
    <n v="17197.994999999999"/>
    <n v="370.86755399999998"/>
    <n v="513.89223500000003"/>
    <m/>
  </r>
  <r>
    <x v="0"/>
    <x v="0"/>
    <x v="35"/>
    <x v="0"/>
    <x v="1"/>
    <x v="0"/>
    <x v="2"/>
    <x v="6"/>
    <x v="16"/>
    <x v="15"/>
    <n v="1.266"/>
    <n v="0"/>
    <n v="1.266"/>
    <x v="0"/>
    <n v="1.266"/>
    <n v="0"/>
    <n v="0"/>
    <m/>
  </r>
  <r>
    <x v="0"/>
    <x v="0"/>
    <x v="35"/>
    <x v="0"/>
    <x v="1"/>
    <x v="0"/>
    <x v="2"/>
    <x v="6"/>
    <x v="15"/>
    <x v="14"/>
    <n v="4073"/>
    <n v="0"/>
    <n v="4073"/>
    <x v="0"/>
    <n v="4073"/>
    <n v="1.8433999999999999E-2"/>
    <n v="1.8433999999999999E-2"/>
    <m/>
  </r>
  <r>
    <x v="0"/>
    <x v="0"/>
    <x v="35"/>
    <x v="0"/>
    <x v="1"/>
    <x v="0"/>
    <x v="2"/>
    <x v="6"/>
    <x v="4"/>
    <x v="4"/>
    <n v="3387632.9130000002"/>
    <n v="0"/>
    <n v="3387632.9130000002"/>
    <x v="0"/>
    <n v="3387632.9130000002"/>
    <n v="137165.672066"/>
    <n v="553741.15416999999"/>
    <m/>
  </r>
  <r>
    <x v="0"/>
    <x v="0"/>
    <x v="35"/>
    <x v="0"/>
    <x v="1"/>
    <x v="0"/>
    <x v="2"/>
    <x v="6"/>
    <x v="5"/>
    <x v="5"/>
    <n v="3385717.0440000002"/>
    <n v="0"/>
    <n v="3385717.0440000002"/>
    <x v="0"/>
    <n v="3385717.0440000002"/>
    <n v="137165.672066"/>
    <n v="553741.15416999999"/>
    <m/>
  </r>
  <r>
    <x v="0"/>
    <x v="0"/>
    <x v="35"/>
    <x v="0"/>
    <x v="1"/>
    <x v="0"/>
    <x v="2"/>
    <x v="6"/>
    <x v="6"/>
    <x v="6"/>
    <n v="3385717.0440000002"/>
    <n v="0"/>
    <n v="3385717.0440000002"/>
    <x v="0"/>
    <n v="3385717.0440000002"/>
    <n v="137165.672066"/>
    <n v="553741.15416999999"/>
    <m/>
  </r>
  <r>
    <x v="0"/>
    <x v="0"/>
    <x v="35"/>
    <x v="0"/>
    <x v="1"/>
    <x v="0"/>
    <x v="2"/>
    <x v="6"/>
    <x v="7"/>
    <x v="7"/>
    <n v="3248271.37"/>
    <n v="0"/>
    <n v="3248271.37"/>
    <x v="0"/>
    <n v="3248271.37"/>
    <n v="137144.656666"/>
    <n v="547604.082758"/>
    <m/>
  </r>
  <r>
    <x v="0"/>
    <x v="0"/>
    <x v="35"/>
    <x v="0"/>
    <x v="1"/>
    <x v="0"/>
    <x v="2"/>
    <x v="6"/>
    <x v="8"/>
    <x v="8"/>
    <n v="55774.896000000001"/>
    <n v="0"/>
    <n v="55774.896000000001"/>
    <x v="0"/>
    <n v="55774.896000000001"/>
    <n v="0"/>
    <n v="831.92346199999997"/>
    <m/>
  </r>
  <r>
    <x v="0"/>
    <x v="0"/>
    <x v="35"/>
    <x v="0"/>
    <x v="1"/>
    <x v="0"/>
    <x v="2"/>
    <x v="6"/>
    <x v="9"/>
    <x v="9"/>
    <n v="27581.71"/>
    <n v="0"/>
    <n v="27581.71"/>
    <x v="0"/>
    <n v="27581.71"/>
    <n v="0"/>
    <n v="152.60921999999999"/>
    <m/>
  </r>
  <r>
    <x v="0"/>
    <x v="0"/>
    <x v="35"/>
    <x v="0"/>
    <x v="1"/>
    <x v="0"/>
    <x v="2"/>
    <x v="6"/>
    <x v="11"/>
    <x v="11"/>
    <n v="54089.067999999999"/>
    <n v="0"/>
    <n v="54089.067999999999"/>
    <x v="0"/>
    <n v="54089.067999999999"/>
    <n v="21.0154"/>
    <n v="5152.5387300000002"/>
    <m/>
  </r>
  <r>
    <x v="0"/>
    <x v="0"/>
    <x v="35"/>
    <x v="0"/>
    <x v="1"/>
    <x v="0"/>
    <x v="2"/>
    <x v="6"/>
    <x v="26"/>
    <x v="25"/>
    <n v="1915.8689999999999"/>
    <n v="0"/>
    <n v="1915.8689999999999"/>
    <x v="0"/>
    <n v="1915.8689999999999"/>
    <n v="0"/>
    <n v="0"/>
    <m/>
  </r>
  <r>
    <x v="0"/>
    <x v="0"/>
    <x v="35"/>
    <x v="0"/>
    <x v="1"/>
    <x v="0"/>
    <x v="2"/>
    <x v="6"/>
    <x v="14"/>
    <x v="13"/>
    <n v="3408905.1740000001"/>
    <n v="0"/>
    <n v="3408905.1740000001"/>
    <x v="0"/>
    <n v="3408905.1740000001"/>
    <n v="137536.55805399999"/>
    <n v="554255.064839"/>
    <m/>
  </r>
  <r>
    <x v="0"/>
    <x v="0"/>
    <x v="35"/>
    <x v="0"/>
    <x v="2"/>
    <x v="1"/>
    <x v="2"/>
    <x v="6"/>
    <x v="0"/>
    <x v="0"/>
    <n v="21272.260999999999"/>
    <n v="0"/>
    <n v="21272.260999999999"/>
    <x v="0"/>
    <n v="21272.260999999999"/>
    <n v="519.77213800000004"/>
    <n v="1841.047221"/>
    <m/>
  </r>
  <r>
    <x v="0"/>
    <x v="0"/>
    <x v="35"/>
    <x v="0"/>
    <x v="2"/>
    <x v="1"/>
    <x v="2"/>
    <x v="6"/>
    <x v="2"/>
    <x v="2"/>
    <n v="17197.994999999999"/>
    <n v="0"/>
    <n v="17197.994999999999"/>
    <x v="0"/>
    <n v="17197.994999999999"/>
    <n v="519.75370399999997"/>
    <n v="1839.860625"/>
    <m/>
  </r>
  <r>
    <x v="0"/>
    <x v="0"/>
    <x v="35"/>
    <x v="0"/>
    <x v="2"/>
    <x v="1"/>
    <x v="2"/>
    <x v="6"/>
    <x v="16"/>
    <x v="15"/>
    <n v="1.266"/>
    <n v="0"/>
    <n v="1.266"/>
    <x v="0"/>
    <n v="1.266"/>
    <n v="0"/>
    <n v="0"/>
    <m/>
  </r>
  <r>
    <x v="0"/>
    <x v="0"/>
    <x v="35"/>
    <x v="0"/>
    <x v="2"/>
    <x v="1"/>
    <x v="2"/>
    <x v="6"/>
    <x v="15"/>
    <x v="14"/>
    <n v="4073"/>
    <n v="0"/>
    <n v="4073"/>
    <x v="0"/>
    <n v="4073"/>
    <n v="1.8433999999999999E-2"/>
    <n v="1.186596"/>
    <m/>
  </r>
  <r>
    <x v="0"/>
    <x v="0"/>
    <x v="35"/>
    <x v="0"/>
    <x v="2"/>
    <x v="1"/>
    <x v="2"/>
    <x v="6"/>
    <x v="4"/>
    <x v="4"/>
    <n v="3387632.9130000002"/>
    <n v="0"/>
    <n v="3387632.9130000002"/>
    <x v="0"/>
    <n v="3387632.9130000002"/>
    <n v="277547.44506100001"/>
    <n v="816090.91365700006"/>
    <m/>
  </r>
  <r>
    <x v="0"/>
    <x v="0"/>
    <x v="35"/>
    <x v="0"/>
    <x v="2"/>
    <x v="1"/>
    <x v="2"/>
    <x v="6"/>
    <x v="5"/>
    <x v="5"/>
    <n v="3385717.0440000002"/>
    <n v="0"/>
    <n v="3385717.0440000002"/>
    <x v="0"/>
    <n v="3385717.0440000002"/>
    <n v="277232.62753699999"/>
    <n v="815776.09613299998"/>
    <m/>
  </r>
  <r>
    <x v="0"/>
    <x v="0"/>
    <x v="35"/>
    <x v="0"/>
    <x v="2"/>
    <x v="1"/>
    <x v="2"/>
    <x v="6"/>
    <x v="6"/>
    <x v="6"/>
    <n v="3385717.0440000002"/>
    <n v="0"/>
    <n v="3385717.0440000002"/>
    <x v="0"/>
    <n v="3385717.0440000002"/>
    <n v="277232.62753699999"/>
    <n v="815776.09613299998"/>
    <m/>
  </r>
  <r>
    <x v="0"/>
    <x v="0"/>
    <x v="35"/>
    <x v="0"/>
    <x v="2"/>
    <x v="1"/>
    <x v="2"/>
    <x v="6"/>
    <x v="7"/>
    <x v="7"/>
    <n v="3248271.37"/>
    <n v="0"/>
    <n v="3248271.37"/>
    <x v="0"/>
    <n v="3248271.37"/>
    <n v="276989.13931499998"/>
    <n v="786599.81455000001"/>
    <m/>
  </r>
  <r>
    <x v="0"/>
    <x v="0"/>
    <x v="35"/>
    <x v="0"/>
    <x v="2"/>
    <x v="1"/>
    <x v="2"/>
    <x v="6"/>
    <x v="8"/>
    <x v="8"/>
    <n v="55774.896000000001"/>
    <n v="0"/>
    <n v="55774.896000000001"/>
    <x v="0"/>
    <n v="55774.896000000001"/>
    <n v="0"/>
    <n v="15888.185474"/>
    <m/>
  </r>
  <r>
    <x v="0"/>
    <x v="0"/>
    <x v="35"/>
    <x v="0"/>
    <x v="2"/>
    <x v="1"/>
    <x v="2"/>
    <x v="6"/>
    <x v="9"/>
    <x v="9"/>
    <n v="27581.71"/>
    <n v="0"/>
    <n v="27581.71"/>
    <x v="0"/>
    <n v="27581.71"/>
    <n v="0"/>
    <n v="3106.4434999999999"/>
    <m/>
  </r>
  <r>
    <x v="0"/>
    <x v="0"/>
    <x v="35"/>
    <x v="0"/>
    <x v="2"/>
    <x v="1"/>
    <x v="2"/>
    <x v="6"/>
    <x v="11"/>
    <x v="11"/>
    <n v="54089.067999999999"/>
    <n v="0"/>
    <n v="54089.067999999999"/>
    <x v="0"/>
    <n v="54089.067999999999"/>
    <n v="243.48822200000001"/>
    <n v="10181.652609000001"/>
    <m/>
  </r>
  <r>
    <x v="0"/>
    <x v="0"/>
    <x v="35"/>
    <x v="0"/>
    <x v="2"/>
    <x v="1"/>
    <x v="2"/>
    <x v="6"/>
    <x v="26"/>
    <x v="25"/>
    <n v="1915.8689999999999"/>
    <n v="0"/>
    <n v="1915.8689999999999"/>
    <x v="0"/>
    <n v="1915.8689999999999"/>
    <n v="314.81752399999999"/>
    <n v="314.81752399999999"/>
    <m/>
  </r>
  <r>
    <x v="0"/>
    <x v="0"/>
    <x v="35"/>
    <x v="0"/>
    <x v="2"/>
    <x v="1"/>
    <x v="2"/>
    <x v="6"/>
    <x v="14"/>
    <x v="13"/>
    <n v="3408905.1740000001"/>
    <n v="0"/>
    <n v="3408905.1740000001"/>
    <x v="0"/>
    <n v="3408905.1740000001"/>
    <n v="278067.21719900001"/>
    <n v="817931.96087800001"/>
    <m/>
  </r>
  <r>
    <x v="0"/>
    <x v="0"/>
    <x v="35"/>
    <x v="0"/>
    <x v="3"/>
    <x v="0"/>
    <x v="2"/>
    <x v="6"/>
    <x v="0"/>
    <x v="0"/>
    <n v="21272.260999999999"/>
    <n v="0"/>
    <n v="21272.260999999999"/>
    <x v="0"/>
    <n v="21272.260999999999"/>
    <n v="2429.0985519999999"/>
    <n v="3374.1952999999999"/>
    <m/>
  </r>
  <r>
    <x v="0"/>
    <x v="0"/>
    <x v="35"/>
    <x v="0"/>
    <x v="3"/>
    <x v="0"/>
    <x v="2"/>
    <x v="6"/>
    <x v="2"/>
    <x v="2"/>
    <n v="17197.994999999999"/>
    <n v="0"/>
    <n v="17197.994999999999"/>
    <x v="0"/>
    <n v="17197.994999999999"/>
    <n v="1165.899318"/>
    <n v="2110.9960660000002"/>
    <m/>
  </r>
  <r>
    <x v="0"/>
    <x v="0"/>
    <x v="35"/>
    <x v="0"/>
    <x v="3"/>
    <x v="0"/>
    <x v="2"/>
    <x v="6"/>
    <x v="16"/>
    <x v="15"/>
    <n v="1.266"/>
    <n v="0"/>
    <n v="1.266"/>
    <x v="0"/>
    <n v="1.266"/>
    <n v="0"/>
    <n v="0"/>
    <m/>
  </r>
  <r>
    <x v="0"/>
    <x v="0"/>
    <x v="35"/>
    <x v="0"/>
    <x v="3"/>
    <x v="0"/>
    <x v="2"/>
    <x v="6"/>
    <x v="15"/>
    <x v="14"/>
    <n v="4073"/>
    <n v="0"/>
    <n v="4073"/>
    <x v="0"/>
    <n v="4073"/>
    <n v="1263.1992339999999"/>
    <n v="1263.1992339999999"/>
    <m/>
  </r>
  <r>
    <x v="0"/>
    <x v="0"/>
    <x v="35"/>
    <x v="0"/>
    <x v="3"/>
    <x v="0"/>
    <x v="2"/>
    <x v="6"/>
    <x v="4"/>
    <x v="4"/>
    <n v="3387632.9130000002"/>
    <n v="0"/>
    <n v="3387632.9130000002"/>
    <x v="0"/>
    <n v="3387632.9130000002"/>
    <n v="714135.02108900005"/>
    <n v="1153415.526327"/>
    <m/>
  </r>
  <r>
    <x v="0"/>
    <x v="0"/>
    <x v="35"/>
    <x v="0"/>
    <x v="3"/>
    <x v="0"/>
    <x v="2"/>
    <x v="6"/>
    <x v="5"/>
    <x v="5"/>
    <n v="3385717.0440000002"/>
    <n v="0"/>
    <n v="3385717.0440000002"/>
    <x v="0"/>
    <n v="3385717.0440000002"/>
    <n v="713592.39182599995"/>
    <n v="1152872.8970639999"/>
    <m/>
  </r>
  <r>
    <x v="0"/>
    <x v="0"/>
    <x v="35"/>
    <x v="0"/>
    <x v="3"/>
    <x v="0"/>
    <x v="2"/>
    <x v="6"/>
    <x v="6"/>
    <x v="6"/>
    <n v="3385717.0440000002"/>
    <n v="0"/>
    <n v="3385717.0440000002"/>
    <x v="0"/>
    <n v="3385717.0440000002"/>
    <n v="713592.39182599995"/>
    <n v="1152872.8970639999"/>
    <m/>
  </r>
  <r>
    <x v="0"/>
    <x v="0"/>
    <x v="35"/>
    <x v="0"/>
    <x v="3"/>
    <x v="0"/>
    <x v="2"/>
    <x v="6"/>
    <x v="7"/>
    <x v="7"/>
    <n v="3248271.37"/>
    <n v="0"/>
    <n v="3248271.37"/>
    <x v="0"/>
    <n v="3248271.37"/>
    <n v="708276.260106"/>
    <n v="1118750.2202649999"/>
    <m/>
  </r>
  <r>
    <x v="0"/>
    <x v="0"/>
    <x v="35"/>
    <x v="0"/>
    <x v="3"/>
    <x v="0"/>
    <x v="2"/>
    <x v="6"/>
    <x v="8"/>
    <x v="8"/>
    <n v="55774.896000000001"/>
    <n v="0"/>
    <n v="55774.896000000001"/>
    <x v="0"/>
    <n v="55774.896000000001"/>
    <n v="3543.152251"/>
    <n v="15888.185474"/>
    <m/>
  </r>
  <r>
    <x v="0"/>
    <x v="0"/>
    <x v="35"/>
    <x v="0"/>
    <x v="3"/>
    <x v="0"/>
    <x v="2"/>
    <x v="6"/>
    <x v="9"/>
    <x v="9"/>
    <n v="27581.71"/>
    <n v="0"/>
    <n v="27581.71"/>
    <x v="0"/>
    <n v="27581.71"/>
    <n v="769.63798099999997"/>
    <n v="3106.4434999999999"/>
    <m/>
  </r>
  <r>
    <x v="0"/>
    <x v="0"/>
    <x v="35"/>
    <x v="0"/>
    <x v="3"/>
    <x v="0"/>
    <x v="2"/>
    <x v="6"/>
    <x v="11"/>
    <x v="11"/>
    <n v="54089.067999999999"/>
    <n v="0"/>
    <n v="54089.067999999999"/>
    <x v="0"/>
    <n v="54089.067999999999"/>
    <n v="1003.341488"/>
    <n v="15128.047825"/>
    <m/>
  </r>
  <r>
    <x v="0"/>
    <x v="0"/>
    <x v="35"/>
    <x v="0"/>
    <x v="3"/>
    <x v="0"/>
    <x v="2"/>
    <x v="6"/>
    <x v="26"/>
    <x v="25"/>
    <n v="1915.8689999999999"/>
    <n v="0"/>
    <n v="1915.8689999999999"/>
    <x v="0"/>
    <n v="1915.8689999999999"/>
    <n v="542.62926300000004"/>
    <n v="542.62926300000004"/>
    <m/>
  </r>
  <r>
    <x v="0"/>
    <x v="0"/>
    <x v="35"/>
    <x v="0"/>
    <x v="3"/>
    <x v="0"/>
    <x v="2"/>
    <x v="6"/>
    <x v="14"/>
    <x v="13"/>
    <n v="3408905.1740000001"/>
    <n v="0"/>
    <n v="3408905.1740000001"/>
    <x v="0"/>
    <n v="3408905.1740000001"/>
    <n v="716564.11964100006"/>
    <n v="1156789.721627"/>
    <m/>
  </r>
  <r>
    <x v="0"/>
    <x v="0"/>
    <x v="35"/>
    <x v="0"/>
    <x v="4"/>
    <x v="0"/>
    <x v="2"/>
    <x v="6"/>
    <x v="0"/>
    <x v="0"/>
    <n v="21272.260999999999"/>
    <n v="0"/>
    <n v="21272.260999999999"/>
    <x v="0"/>
    <n v="21272.260999999999"/>
    <n v="2952.4602479999999"/>
    <n v="7296.425115"/>
    <m/>
  </r>
  <r>
    <x v="0"/>
    <x v="0"/>
    <x v="35"/>
    <x v="0"/>
    <x v="4"/>
    <x v="0"/>
    <x v="2"/>
    <x v="6"/>
    <x v="2"/>
    <x v="2"/>
    <n v="17197.994999999999"/>
    <n v="0"/>
    <n v="17197.994999999999"/>
    <x v="0"/>
    <n v="17197.994999999999"/>
    <n v="1688.0793799999999"/>
    <n v="6032.0442469999998"/>
    <m/>
  </r>
  <r>
    <x v="0"/>
    <x v="0"/>
    <x v="35"/>
    <x v="0"/>
    <x v="4"/>
    <x v="0"/>
    <x v="2"/>
    <x v="6"/>
    <x v="16"/>
    <x v="15"/>
    <n v="1.266"/>
    <n v="0"/>
    <n v="1.266"/>
    <x v="0"/>
    <n v="1.266"/>
    <n v="0"/>
    <n v="0"/>
    <m/>
  </r>
  <r>
    <x v="0"/>
    <x v="0"/>
    <x v="35"/>
    <x v="0"/>
    <x v="4"/>
    <x v="0"/>
    <x v="2"/>
    <x v="6"/>
    <x v="15"/>
    <x v="14"/>
    <n v="4073"/>
    <n v="0"/>
    <n v="4073"/>
    <x v="0"/>
    <n v="4073"/>
    <n v="1264.380868"/>
    <n v="1264.380868"/>
    <m/>
  </r>
  <r>
    <x v="0"/>
    <x v="0"/>
    <x v="35"/>
    <x v="0"/>
    <x v="4"/>
    <x v="0"/>
    <x v="2"/>
    <x v="6"/>
    <x v="4"/>
    <x v="4"/>
    <n v="3387632.9130000002"/>
    <n v="0"/>
    <n v="3387632.9130000002"/>
    <x v="0"/>
    <n v="3387632.9130000002"/>
    <n v="1067934.028437"/>
    <n v="1348804.592614"/>
    <m/>
  </r>
  <r>
    <x v="0"/>
    <x v="0"/>
    <x v="35"/>
    <x v="0"/>
    <x v="4"/>
    <x v="0"/>
    <x v="2"/>
    <x v="6"/>
    <x v="5"/>
    <x v="5"/>
    <n v="3385717.0440000002"/>
    <n v="0"/>
    <n v="3385717.0440000002"/>
    <x v="0"/>
    <n v="3385717.0440000002"/>
    <n v="1067151.460402"/>
    <n v="1348022.024579"/>
    <m/>
  </r>
  <r>
    <x v="0"/>
    <x v="0"/>
    <x v="35"/>
    <x v="0"/>
    <x v="4"/>
    <x v="0"/>
    <x v="2"/>
    <x v="6"/>
    <x v="6"/>
    <x v="6"/>
    <n v="3385717.0440000002"/>
    <n v="0"/>
    <n v="3385717.0440000002"/>
    <x v="0"/>
    <n v="3385717.0440000002"/>
    <n v="1067151.460402"/>
    <n v="1348022.024579"/>
    <m/>
  </r>
  <r>
    <x v="0"/>
    <x v="0"/>
    <x v="35"/>
    <x v="0"/>
    <x v="4"/>
    <x v="0"/>
    <x v="2"/>
    <x v="6"/>
    <x v="7"/>
    <x v="7"/>
    <n v="3248271.37"/>
    <n v="-600"/>
    <n v="3247671.37"/>
    <x v="0"/>
    <n v="3247671.37"/>
    <n v="1056339.9403349999"/>
    <n v="1306299.6985500001"/>
    <m/>
  </r>
  <r>
    <x v="0"/>
    <x v="0"/>
    <x v="35"/>
    <x v="0"/>
    <x v="4"/>
    <x v="0"/>
    <x v="2"/>
    <x v="6"/>
    <x v="8"/>
    <x v="8"/>
    <n v="55774.896000000001"/>
    <n v="0"/>
    <n v="55774.896000000001"/>
    <x v="0"/>
    <n v="55774.896000000001"/>
    <n v="6889.9842680000002"/>
    <n v="15888.185474"/>
    <m/>
  </r>
  <r>
    <x v="0"/>
    <x v="0"/>
    <x v="35"/>
    <x v="0"/>
    <x v="4"/>
    <x v="0"/>
    <x v="2"/>
    <x v="6"/>
    <x v="9"/>
    <x v="9"/>
    <n v="27581.71"/>
    <n v="0"/>
    <n v="27581.71"/>
    <x v="0"/>
    <n v="27581.71"/>
    <n v="1421.8445959999999"/>
    <n v="3106.4434999999999"/>
    <m/>
  </r>
  <r>
    <x v="0"/>
    <x v="0"/>
    <x v="35"/>
    <x v="0"/>
    <x v="4"/>
    <x v="0"/>
    <x v="2"/>
    <x v="6"/>
    <x v="11"/>
    <x v="11"/>
    <n v="54089.067999999999"/>
    <n v="600"/>
    <n v="54689.067999999999"/>
    <x v="0"/>
    <n v="54689.067999999999"/>
    <n v="2499.6912029999999"/>
    <n v="22727.697055000001"/>
    <m/>
  </r>
  <r>
    <x v="0"/>
    <x v="0"/>
    <x v="35"/>
    <x v="0"/>
    <x v="4"/>
    <x v="0"/>
    <x v="2"/>
    <x v="6"/>
    <x v="26"/>
    <x v="25"/>
    <n v="1915.8689999999999"/>
    <n v="0"/>
    <n v="1915.8689999999999"/>
    <x v="0"/>
    <n v="1915.8689999999999"/>
    <n v="782.56803500000001"/>
    <n v="782.56803500000001"/>
    <m/>
  </r>
  <r>
    <x v="0"/>
    <x v="0"/>
    <x v="35"/>
    <x v="0"/>
    <x v="4"/>
    <x v="0"/>
    <x v="2"/>
    <x v="6"/>
    <x v="14"/>
    <x v="13"/>
    <n v="3408905.1740000001"/>
    <n v="0"/>
    <n v="3408905.1740000001"/>
    <x v="0"/>
    <n v="3408905.1740000001"/>
    <n v="1070886.488685"/>
    <n v="1356101.017729"/>
    <m/>
  </r>
  <r>
    <x v="0"/>
    <x v="0"/>
    <x v="35"/>
    <x v="0"/>
    <x v="5"/>
    <x v="2"/>
    <x v="2"/>
    <x v="6"/>
    <x v="0"/>
    <x v="0"/>
    <n v="21272.260999999999"/>
    <n v="0"/>
    <n v="21272.260999999999"/>
    <x v="0"/>
    <n v="21272.260999999999"/>
    <n v="3210.8174560000002"/>
    <n v="8170.1422730000004"/>
    <m/>
  </r>
  <r>
    <x v="0"/>
    <x v="0"/>
    <x v="35"/>
    <x v="0"/>
    <x v="5"/>
    <x v="2"/>
    <x v="2"/>
    <x v="6"/>
    <x v="2"/>
    <x v="2"/>
    <n v="17197.994999999999"/>
    <n v="0"/>
    <n v="17197.994999999999"/>
    <x v="0"/>
    <n v="17197.994999999999"/>
    <n v="1945.399588"/>
    <n v="6904.7244049999999"/>
    <m/>
  </r>
  <r>
    <x v="0"/>
    <x v="0"/>
    <x v="35"/>
    <x v="0"/>
    <x v="5"/>
    <x v="2"/>
    <x v="2"/>
    <x v="6"/>
    <x v="16"/>
    <x v="15"/>
    <n v="1.266"/>
    <n v="0"/>
    <n v="1.266"/>
    <x v="0"/>
    <n v="1.266"/>
    <n v="1.0369999999999999"/>
    <n v="1.0369999999999999"/>
    <m/>
  </r>
  <r>
    <x v="0"/>
    <x v="0"/>
    <x v="35"/>
    <x v="0"/>
    <x v="5"/>
    <x v="2"/>
    <x v="2"/>
    <x v="6"/>
    <x v="15"/>
    <x v="14"/>
    <n v="4073"/>
    <n v="0"/>
    <n v="4073"/>
    <x v="0"/>
    <n v="4073"/>
    <n v="1264.380868"/>
    <n v="1264.380868"/>
    <m/>
  </r>
  <r>
    <x v="0"/>
    <x v="0"/>
    <x v="35"/>
    <x v="0"/>
    <x v="5"/>
    <x v="2"/>
    <x v="2"/>
    <x v="6"/>
    <x v="4"/>
    <x v="4"/>
    <n v="3387632.9130000002"/>
    <n v="0"/>
    <n v="3387632.9130000002"/>
    <x v="0"/>
    <n v="3387632.9130000002"/>
    <n v="1252514.9452200001"/>
    <n v="1626001.146191"/>
    <m/>
  </r>
  <r>
    <x v="0"/>
    <x v="0"/>
    <x v="35"/>
    <x v="0"/>
    <x v="5"/>
    <x v="2"/>
    <x v="2"/>
    <x v="6"/>
    <x v="5"/>
    <x v="5"/>
    <n v="3385717.0440000002"/>
    <n v="0"/>
    <n v="3385717.0440000002"/>
    <x v="0"/>
    <n v="3385717.0440000002"/>
    <n v="1251462.402641"/>
    <n v="1624948.6036119999"/>
    <m/>
  </r>
  <r>
    <x v="0"/>
    <x v="0"/>
    <x v="35"/>
    <x v="0"/>
    <x v="5"/>
    <x v="2"/>
    <x v="2"/>
    <x v="6"/>
    <x v="6"/>
    <x v="6"/>
    <n v="3385717.0440000002"/>
    <n v="0"/>
    <n v="3385717.0440000002"/>
    <x v="0"/>
    <n v="3385717.0440000002"/>
    <n v="1251462.402641"/>
    <n v="1624948.6036119999"/>
    <m/>
  </r>
  <r>
    <x v="0"/>
    <x v="0"/>
    <x v="35"/>
    <x v="0"/>
    <x v="5"/>
    <x v="2"/>
    <x v="2"/>
    <x v="6"/>
    <x v="7"/>
    <x v="7"/>
    <n v="3248271.37"/>
    <n v="4689.7479999999996"/>
    <n v="3252961.1179999998"/>
    <x v="0"/>
    <n v="3252961.1179999998"/>
    <n v="1234629.56822"/>
    <n v="1559207.598855"/>
    <m/>
  </r>
  <r>
    <x v="0"/>
    <x v="0"/>
    <x v="35"/>
    <x v="0"/>
    <x v="5"/>
    <x v="2"/>
    <x v="2"/>
    <x v="6"/>
    <x v="8"/>
    <x v="8"/>
    <n v="55774.896000000001"/>
    <n v="0"/>
    <n v="55774.896000000001"/>
    <x v="0"/>
    <n v="55774.896000000001"/>
    <n v="10205.809235000001"/>
    <n v="32469.176374999999"/>
    <m/>
  </r>
  <r>
    <x v="0"/>
    <x v="0"/>
    <x v="35"/>
    <x v="0"/>
    <x v="5"/>
    <x v="2"/>
    <x v="2"/>
    <x v="6"/>
    <x v="9"/>
    <x v="9"/>
    <n v="27581.71"/>
    <n v="-5289.7479999999996"/>
    <n v="22291.962"/>
    <x v="0"/>
    <n v="22291.962"/>
    <n v="2074.051211"/>
    <n v="6050.7052999999996"/>
    <m/>
  </r>
  <r>
    <x v="0"/>
    <x v="0"/>
    <x v="35"/>
    <x v="0"/>
    <x v="5"/>
    <x v="2"/>
    <x v="2"/>
    <x v="6"/>
    <x v="11"/>
    <x v="11"/>
    <n v="54089.067999999999"/>
    <n v="600"/>
    <n v="54689.067999999999"/>
    <x v="0"/>
    <n v="54689.067999999999"/>
    <n v="4552.9739749999999"/>
    <n v="27221.123081999998"/>
    <m/>
  </r>
  <r>
    <x v="0"/>
    <x v="0"/>
    <x v="35"/>
    <x v="0"/>
    <x v="5"/>
    <x v="2"/>
    <x v="2"/>
    <x v="6"/>
    <x v="26"/>
    <x v="25"/>
    <n v="1915.8689999999999"/>
    <n v="0"/>
    <n v="1915.8689999999999"/>
    <x v="0"/>
    <n v="1915.8689999999999"/>
    <n v="1052.5425789999999"/>
    <n v="1052.5425789999999"/>
    <m/>
  </r>
  <r>
    <x v="0"/>
    <x v="0"/>
    <x v="35"/>
    <x v="0"/>
    <x v="5"/>
    <x v="2"/>
    <x v="2"/>
    <x v="6"/>
    <x v="14"/>
    <x v="13"/>
    <n v="3408905.1740000001"/>
    <n v="0"/>
    <n v="3408905.1740000001"/>
    <x v="0"/>
    <n v="3408905.1740000001"/>
    <n v="1255725.7626759999"/>
    <n v="1634171.288464"/>
    <m/>
  </r>
  <r>
    <x v="0"/>
    <x v="0"/>
    <x v="35"/>
    <x v="0"/>
    <x v="6"/>
    <x v="0"/>
    <x v="2"/>
    <x v="6"/>
    <x v="0"/>
    <x v="0"/>
    <n v="21272.260999999999"/>
    <n v="0"/>
    <n v="21272.260999999999"/>
    <x v="0"/>
    <n v="21272.260999999999"/>
    <n v="3908.859633"/>
    <n v="10735.948205999999"/>
    <m/>
  </r>
  <r>
    <x v="0"/>
    <x v="0"/>
    <x v="35"/>
    <x v="0"/>
    <x v="6"/>
    <x v="0"/>
    <x v="2"/>
    <x v="6"/>
    <x v="2"/>
    <x v="2"/>
    <n v="17197.994999999999"/>
    <n v="0"/>
    <n v="17197.994999999999"/>
    <x v="0"/>
    <n v="17197.994999999999"/>
    <n v="2567.88096"/>
    <n v="9394.9695329999995"/>
    <m/>
  </r>
  <r>
    <x v="0"/>
    <x v="0"/>
    <x v="35"/>
    <x v="0"/>
    <x v="6"/>
    <x v="0"/>
    <x v="2"/>
    <x v="6"/>
    <x v="16"/>
    <x v="15"/>
    <n v="1.266"/>
    <n v="0"/>
    <n v="1.266"/>
    <x v="0"/>
    <n v="1.266"/>
    <n v="1.0369999999999999"/>
    <n v="1.0369999999999999"/>
    <m/>
  </r>
  <r>
    <x v="0"/>
    <x v="0"/>
    <x v="35"/>
    <x v="0"/>
    <x v="6"/>
    <x v="0"/>
    <x v="2"/>
    <x v="6"/>
    <x v="15"/>
    <x v="14"/>
    <n v="4073"/>
    <n v="0"/>
    <n v="4073"/>
    <x v="0"/>
    <n v="4073"/>
    <n v="1339.941673"/>
    <n v="1339.941673"/>
    <m/>
  </r>
  <r>
    <x v="0"/>
    <x v="0"/>
    <x v="35"/>
    <x v="0"/>
    <x v="6"/>
    <x v="0"/>
    <x v="2"/>
    <x v="6"/>
    <x v="4"/>
    <x v="4"/>
    <n v="3387632.9130000002"/>
    <n v="0"/>
    <n v="3387632.9130000002"/>
    <x v="0"/>
    <n v="3387632.9130000002"/>
    <n v="1440610.3296070001"/>
    <n v="1856542.070271"/>
    <m/>
  </r>
  <r>
    <x v="0"/>
    <x v="0"/>
    <x v="35"/>
    <x v="0"/>
    <x v="6"/>
    <x v="0"/>
    <x v="2"/>
    <x v="6"/>
    <x v="5"/>
    <x v="5"/>
    <n v="3385717.0440000002"/>
    <n v="0"/>
    <n v="3385717.0440000002"/>
    <x v="0"/>
    <n v="3385717.0440000002"/>
    <n v="1439322.618728"/>
    <n v="1855254.3593919999"/>
    <m/>
  </r>
  <r>
    <x v="0"/>
    <x v="0"/>
    <x v="35"/>
    <x v="0"/>
    <x v="6"/>
    <x v="0"/>
    <x v="2"/>
    <x v="6"/>
    <x v="6"/>
    <x v="6"/>
    <n v="3385717.0440000002"/>
    <n v="0"/>
    <n v="3385717.0440000002"/>
    <x v="0"/>
    <n v="3385717.0440000002"/>
    <n v="1439322.618728"/>
    <n v="1855254.3593919999"/>
    <m/>
  </r>
  <r>
    <x v="0"/>
    <x v="0"/>
    <x v="35"/>
    <x v="0"/>
    <x v="6"/>
    <x v="0"/>
    <x v="2"/>
    <x v="6"/>
    <x v="7"/>
    <x v="7"/>
    <n v="3248271.37"/>
    <n v="4689.7479999999996"/>
    <n v="3252961.1179999998"/>
    <x v="0"/>
    <n v="3252961.1179999998"/>
    <n v="1415987.0117579999"/>
    <n v="1786430.9496869999"/>
    <m/>
  </r>
  <r>
    <x v="0"/>
    <x v="0"/>
    <x v="35"/>
    <x v="0"/>
    <x v="6"/>
    <x v="0"/>
    <x v="2"/>
    <x v="6"/>
    <x v="8"/>
    <x v="8"/>
    <n v="55774.896000000001"/>
    <n v="0"/>
    <n v="55774.896000000001"/>
    <x v="0"/>
    <n v="55774.896000000001"/>
    <n v="13522.991477"/>
    <n v="34271.158394999999"/>
    <m/>
  </r>
  <r>
    <x v="0"/>
    <x v="0"/>
    <x v="35"/>
    <x v="0"/>
    <x v="6"/>
    <x v="0"/>
    <x v="2"/>
    <x v="6"/>
    <x v="9"/>
    <x v="9"/>
    <n v="27581.71"/>
    <n v="-5289.7479999999996"/>
    <n v="22291.962"/>
    <x v="0"/>
    <n v="22291.962"/>
    <n v="2582.8395639999999"/>
    <n v="6050.7052999999996"/>
    <m/>
  </r>
  <r>
    <x v="0"/>
    <x v="0"/>
    <x v="35"/>
    <x v="0"/>
    <x v="6"/>
    <x v="0"/>
    <x v="2"/>
    <x v="6"/>
    <x v="11"/>
    <x v="11"/>
    <n v="54089.067999999999"/>
    <n v="600"/>
    <n v="54689.067999999999"/>
    <x v="0"/>
    <n v="54689.067999999999"/>
    <n v="7229.7759290000004"/>
    <n v="28501.546009999998"/>
    <m/>
  </r>
  <r>
    <x v="0"/>
    <x v="0"/>
    <x v="35"/>
    <x v="0"/>
    <x v="6"/>
    <x v="0"/>
    <x v="2"/>
    <x v="6"/>
    <x v="26"/>
    <x v="25"/>
    <n v="1915.8689999999999"/>
    <n v="0"/>
    <n v="1915.8689999999999"/>
    <x v="0"/>
    <n v="1915.8689999999999"/>
    <n v="1287.710879"/>
    <n v="1287.710879"/>
    <m/>
  </r>
  <r>
    <x v="0"/>
    <x v="0"/>
    <x v="35"/>
    <x v="0"/>
    <x v="6"/>
    <x v="0"/>
    <x v="2"/>
    <x v="6"/>
    <x v="14"/>
    <x v="13"/>
    <n v="3408905.1740000001"/>
    <n v="0"/>
    <n v="3408905.1740000001"/>
    <x v="0"/>
    <n v="3408905.1740000001"/>
    <n v="1444519.18924"/>
    <n v="1867278.0184770001"/>
    <m/>
  </r>
  <r>
    <x v="0"/>
    <x v="0"/>
    <x v="35"/>
    <x v="0"/>
    <x v="7"/>
    <x v="0"/>
    <x v="2"/>
    <x v="6"/>
    <x v="0"/>
    <x v="0"/>
    <n v="21272.260999999999"/>
    <n v="0"/>
    <n v="21272.260999999999"/>
    <x v="0"/>
    <n v="21272.260999999999"/>
    <n v="7272.5609340000001"/>
    <n v="12769.685691999999"/>
    <m/>
  </r>
  <r>
    <x v="0"/>
    <x v="0"/>
    <x v="35"/>
    <x v="0"/>
    <x v="7"/>
    <x v="0"/>
    <x v="2"/>
    <x v="6"/>
    <x v="2"/>
    <x v="2"/>
    <n v="17197.994999999999"/>
    <n v="0"/>
    <n v="17197.994999999999"/>
    <x v="0"/>
    <n v="17197.994999999999"/>
    <n v="5550.6112709999998"/>
    <n v="10163.077297"/>
    <m/>
  </r>
  <r>
    <x v="0"/>
    <x v="0"/>
    <x v="35"/>
    <x v="0"/>
    <x v="7"/>
    <x v="0"/>
    <x v="2"/>
    <x v="6"/>
    <x v="16"/>
    <x v="15"/>
    <n v="1.266"/>
    <n v="0"/>
    <n v="1.266"/>
    <x v="0"/>
    <n v="1.266"/>
    <n v="1.0369999999999999"/>
    <n v="1.0369999999999999"/>
    <m/>
  </r>
  <r>
    <x v="0"/>
    <x v="0"/>
    <x v="35"/>
    <x v="0"/>
    <x v="7"/>
    <x v="0"/>
    <x v="2"/>
    <x v="6"/>
    <x v="15"/>
    <x v="14"/>
    <n v="4073"/>
    <n v="0"/>
    <n v="4073"/>
    <x v="0"/>
    <n v="4073"/>
    <n v="1720.9126630000001"/>
    <n v="2605.5713949999999"/>
    <m/>
  </r>
  <r>
    <x v="0"/>
    <x v="0"/>
    <x v="35"/>
    <x v="0"/>
    <x v="7"/>
    <x v="0"/>
    <x v="2"/>
    <x v="6"/>
    <x v="4"/>
    <x v="4"/>
    <n v="3387632.9130000002"/>
    <n v="0"/>
    <n v="3387632.9130000002"/>
    <x v="0"/>
    <n v="3387632.9130000002"/>
    <n v="1729420.4754659999"/>
    <n v="2140008.8895330001"/>
    <m/>
  </r>
  <r>
    <x v="0"/>
    <x v="0"/>
    <x v="35"/>
    <x v="0"/>
    <x v="7"/>
    <x v="0"/>
    <x v="2"/>
    <x v="6"/>
    <x v="5"/>
    <x v="5"/>
    <n v="3385717.0440000002"/>
    <n v="0"/>
    <n v="3385717.0440000002"/>
    <x v="0"/>
    <n v="3385717.0440000002"/>
    <n v="1728132.764587"/>
    <n v="2138721.1786540002"/>
    <m/>
  </r>
  <r>
    <x v="0"/>
    <x v="0"/>
    <x v="35"/>
    <x v="0"/>
    <x v="7"/>
    <x v="0"/>
    <x v="2"/>
    <x v="6"/>
    <x v="6"/>
    <x v="6"/>
    <n v="3385717.0440000002"/>
    <n v="0"/>
    <n v="3385717.0440000002"/>
    <x v="0"/>
    <n v="3385717.0440000002"/>
    <n v="1728132.764587"/>
    <n v="2138721.1786540002"/>
    <m/>
  </r>
  <r>
    <x v="0"/>
    <x v="0"/>
    <x v="35"/>
    <x v="0"/>
    <x v="7"/>
    <x v="0"/>
    <x v="2"/>
    <x v="6"/>
    <x v="7"/>
    <x v="7"/>
    <n v="3248271.37"/>
    <n v="4689.7479999999996"/>
    <n v="3252961.1179999998"/>
    <x v="0"/>
    <n v="3252961.1179999998"/>
    <n v="1697553.3559010001"/>
    <n v="2065217.761165"/>
    <m/>
  </r>
  <r>
    <x v="0"/>
    <x v="0"/>
    <x v="35"/>
    <x v="0"/>
    <x v="7"/>
    <x v="0"/>
    <x v="2"/>
    <x v="6"/>
    <x v="8"/>
    <x v="8"/>
    <n v="55774.896000000001"/>
    <n v="0"/>
    <n v="55774.896000000001"/>
    <x v="0"/>
    <n v="55774.896000000001"/>
    <n v="17047.730663999999"/>
    <n v="35298.454830000002"/>
    <m/>
  </r>
  <r>
    <x v="0"/>
    <x v="0"/>
    <x v="35"/>
    <x v="0"/>
    <x v="7"/>
    <x v="0"/>
    <x v="2"/>
    <x v="6"/>
    <x v="9"/>
    <x v="9"/>
    <n v="27581.71"/>
    <n v="-5289.7479999999996"/>
    <n v="22291.962"/>
    <x v="0"/>
    <n v="22291.962"/>
    <n v="3226.1607669999999"/>
    <n v="6050.7052999999996"/>
    <m/>
  </r>
  <r>
    <x v="0"/>
    <x v="0"/>
    <x v="35"/>
    <x v="0"/>
    <x v="7"/>
    <x v="0"/>
    <x v="2"/>
    <x v="6"/>
    <x v="11"/>
    <x v="11"/>
    <n v="54089.067999999999"/>
    <n v="600"/>
    <n v="54689.067999999999"/>
    <x v="0"/>
    <n v="54689.067999999999"/>
    <n v="10305.517255000001"/>
    <n v="32154.257358999999"/>
    <m/>
  </r>
  <r>
    <x v="0"/>
    <x v="0"/>
    <x v="35"/>
    <x v="0"/>
    <x v="7"/>
    <x v="0"/>
    <x v="2"/>
    <x v="6"/>
    <x v="26"/>
    <x v="25"/>
    <n v="1915.8689999999999"/>
    <n v="0"/>
    <n v="1915.8689999999999"/>
    <x v="0"/>
    <n v="1915.8689999999999"/>
    <n v="1287.710879"/>
    <n v="1287.710879"/>
    <m/>
  </r>
  <r>
    <x v="0"/>
    <x v="0"/>
    <x v="35"/>
    <x v="0"/>
    <x v="7"/>
    <x v="0"/>
    <x v="2"/>
    <x v="6"/>
    <x v="14"/>
    <x v="13"/>
    <n v="3408905.1740000001"/>
    <n v="0"/>
    <n v="3408905.1740000001"/>
    <x v="0"/>
    <n v="3408905.1740000001"/>
    <n v="1736693.0364000001"/>
    <n v="2152778.5752249998"/>
    <m/>
  </r>
  <r>
    <x v="0"/>
    <x v="0"/>
    <x v="36"/>
    <x v="0"/>
    <x v="0"/>
    <x v="0"/>
    <x v="2"/>
    <x v="13"/>
    <x v="0"/>
    <x v="0"/>
    <n v="19504.782999999999"/>
    <n v="0"/>
    <n v="19504.782999999999"/>
    <x v="0"/>
    <n v="19504.782999999999"/>
    <n v="826.95797900000002"/>
    <n v="853.88582499999995"/>
    <m/>
  </r>
  <r>
    <x v="0"/>
    <x v="0"/>
    <x v="36"/>
    <x v="0"/>
    <x v="0"/>
    <x v="0"/>
    <x v="2"/>
    <x v="13"/>
    <x v="1"/>
    <x v="1"/>
    <n v="17415.782999999999"/>
    <n v="0"/>
    <n v="17415.782999999999"/>
    <x v="0"/>
    <n v="17415.782999999999"/>
    <n v="806.55109900000002"/>
    <n v="806.55109900000002"/>
    <m/>
  </r>
  <r>
    <x v="0"/>
    <x v="0"/>
    <x v="36"/>
    <x v="0"/>
    <x v="0"/>
    <x v="0"/>
    <x v="2"/>
    <x v="13"/>
    <x v="2"/>
    <x v="2"/>
    <n v="2089"/>
    <n v="0"/>
    <n v="2089"/>
    <x v="0"/>
    <n v="2089"/>
    <n v="20.406880000000001"/>
    <n v="47.334726000000003"/>
    <m/>
  </r>
  <r>
    <x v="0"/>
    <x v="0"/>
    <x v="36"/>
    <x v="0"/>
    <x v="0"/>
    <x v="0"/>
    <x v="2"/>
    <x v="13"/>
    <x v="4"/>
    <x v="4"/>
    <n v="22286.937000000002"/>
    <n v="0"/>
    <n v="22286.937000000002"/>
    <x v="0"/>
    <n v="22286.937000000002"/>
    <n v="0"/>
    <n v="641.50599999999997"/>
    <m/>
  </r>
  <r>
    <x v="0"/>
    <x v="0"/>
    <x v="36"/>
    <x v="0"/>
    <x v="0"/>
    <x v="0"/>
    <x v="2"/>
    <x v="13"/>
    <x v="5"/>
    <x v="5"/>
    <n v="22286.937000000002"/>
    <n v="0"/>
    <n v="22286.937000000002"/>
    <x v="0"/>
    <n v="22286.937000000002"/>
    <n v="0"/>
    <n v="641.50599999999997"/>
    <m/>
  </r>
  <r>
    <x v="0"/>
    <x v="0"/>
    <x v="36"/>
    <x v="0"/>
    <x v="0"/>
    <x v="0"/>
    <x v="2"/>
    <x v="13"/>
    <x v="6"/>
    <x v="6"/>
    <n v="22286.937000000002"/>
    <n v="0"/>
    <n v="22286.937000000002"/>
    <x v="0"/>
    <n v="22286.937000000002"/>
    <n v="0"/>
    <n v="641.50599999999997"/>
    <m/>
  </r>
  <r>
    <x v="0"/>
    <x v="0"/>
    <x v="36"/>
    <x v="0"/>
    <x v="0"/>
    <x v="0"/>
    <x v="2"/>
    <x v="13"/>
    <x v="8"/>
    <x v="8"/>
    <n v="15665.504000000001"/>
    <n v="0"/>
    <n v="15665.504000000001"/>
    <x v="0"/>
    <n v="15665.504000000001"/>
    <n v="0"/>
    <n v="184.12899999999999"/>
    <m/>
  </r>
  <r>
    <x v="0"/>
    <x v="0"/>
    <x v="36"/>
    <x v="0"/>
    <x v="0"/>
    <x v="0"/>
    <x v="2"/>
    <x v="13"/>
    <x v="11"/>
    <x v="11"/>
    <n v="6621.433"/>
    <n v="0"/>
    <n v="6621.433"/>
    <x v="0"/>
    <n v="6621.433"/>
    <n v="0"/>
    <n v="457.37700000000001"/>
    <m/>
  </r>
  <r>
    <x v="0"/>
    <x v="0"/>
    <x v="36"/>
    <x v="0"/>
    <x v="0"/>
    <x v="0"/>
    <x v="2"/>
    <x v="13"/>
    <x v="14"/>
    <x v="13"/>
    <n v="41791.72"/>
    <n v="0"/>
    <n v="41791.72"/>
    <x v="0"/>
    <n v="41791.72"/>
    <n v="826.95797900000002"/>
    <n v="1495.3918249999999"/>
    <m/>
  </r>
  <r>
    <x v="0"/>
    <x v="0"/>
    <x v="36"/>
    <x v="0"/>
    <x v="1"/>
    <x v="0"/>
    <x v="2"/>
    <x v="13"/>
    <x v="0"/>
    <x v="0"/>
    <n v="19504.782999999999"/>
    <n v="0"/>
    <n v="19504.782999999999"/>
    <x v="0"/>
    <n v="19504.782999999999"/>
    <n v="1942.8976299999999"/>
    <n v="1944.188905"/>
    <m/>
  </r>
  <r>
    <x v="0"/>
    <x v="0"/>
    <x v="36"/>
    <x v="0"/>
    <x v="1"/>
    <x v="0"/>
    <x v="2"/>
    <x v="13"/>
    <x v="1"/>
    <x v="1"/>
    <n v="17415.782999999999"/>
    <n v="0"/>
    <n v="17415.782999999999"/>
    <x v="0"/>
    <n v="17415.782999999999"/>
    <n v="1871.0925199999999"/>
    <n v="1871.0925199999999"/>
    <m/>
  </r>
  <r>
    <x v="0"/>
    <x v="0"/>
    <x v="36"/>
    <x v="0"/>
    <x v="1"/>
    <x v="0"/>
    <x v="2"/>
    <x v="13"/>
    <x v="2"/>
    <x v="2"/>
    <n v="2089"/>
    <n v="0"/>
    <n v="2089"/>
    <x v="0"/>
    <n v="2089"/>
    <n v="71.805109999999999"/>
    <n v="73.096384999999998"/>
    <m/>
  </r>
  <r>
    <x v="0"/>
    <x v="0"/>
    <x v="36"/>
    <x v="0"/>
    <x v="1"/>
    <x v="0"/>
    <x v="2"/>
    <x v="13"/>
    <x v="4"/>
    <x v="4"/>
    <n v="22286.937000000002"/>
    <n v="0"/>
    <n v="22286.937000000002"/>
    <x v="0"/>
    <n v="22286.937000000002"/>
    <n v="22.320432"/>
    <n v="4015.4656239999999"/>
    <m/>
  </r>
  <r>
    <x v="0"/>
    <x v="0"/>
    <x v="36"/>
    <x v="0"/>
    <x v="1"/>
    <x v="0"/>
    <x v="2"/>
    <x v="13"/>
    <x v="5"/>
    <x v="5"/>
    <n v="22286.937000000002"/>
    <n v="0"/>
    <n v="22286.937000000002"/>
    <x v="0"/>
    <n v="22286.937000000002"/>
    <n v="22.320432"/>
    <n v="4015.4656239999999"/>
    <m/>
  </r>
  <r>
    <x v="0"/>
    <x v="0"/>
    <x v="36"/>
    <x v="0"/>
    <x v="1"/>
    <x v="0"/>
    <x v="2"/>
    <x v="13"/>
    <x v="6"/>
    <x v="6"/>
    <n v="22286.937000000002"/>
    <n v="0"/>
    <n v="22286.937000000002"/>
    <x v="0"/>
    <n v="22286.937000000002"/>
    <n v="22.320432"/>
    <n v="4015.4656239999999"/>
    <m/>
  </r>
  <r>
    <x v="0"/>
    <x v="0"/>
    <x v="36"/>
    <x v="0"/>
    <x v="1"/>
    <x v="0"/>
    <x v="2"/>
    <x v="13"/>
    <x v="8"/>
    <x v="8"/>
    <n v="15665.504000000001"/>
    <n v="0"/>
    <n v="15665.504000000001"/>
    <x v="0"/>
    <n v="15665.504000000001"/>
    <n v="1.2658670000000001"/>
    <n v="2266.826"/>
    <m/>
  </r>
  <r>
    <x v="0"/>
    <x v="0"/>
    <x v="36"/>
    <x v="0"/>
    <x v="1"/>
    <x v="0"/>
    <x v="2"/>
    <x v="13"/>
    <x v="11"/>
    <x v="11"/>
    <n v="6621.433"/>
    <n v="0"/>
    <n v="6621.433"/>
    <x v="0"/>
    <n v="6621.433"/>
    <n v="21.054565"/>
    <n v="1748.6396239999999"/>
    <m/>
  </r>
  <r>
    <x v="0"/>
    <x v="0"/>
    <x v="36"/>
    <x v="0"/>
    <x v="1"/>
    <x v="0"/>
    <x v="2"/>
    <x v="13"/>
    <x v="14"/>
    <x v="13"/>
    <n v="41791.72"/>
    <n v="0"/>
    <n v="41791.72"/>
    <x v="0"/>
    <n v="41791.72"/>
    <n v="1965.2180619999999"/>
    <n v="5959.6545290000004"/>
    <m/>
  </r>
  <r>
    <x v="0"/>
    <x v="0"/>
    <x v="36"/>
    <x v="0"/>
    <x v="2"/>
    <x v="1"/>
    <x v="2"/>
    <x v="13"/>
    <x v="0"/>
    <x v="0"/>
    <n v="19504.782999999999"/>
    <n v="0"/>
    <n v="19504.782999999999"/>
    <x v="0"/>
    <n v="19504.782999999999"/>
    <n v="3024.9018430000001"/>
    <n v="3237.0407129999999"/>
    <m/>
  </r>
  <r>
    <x v="0"/>
    <x v="0"/>
    <x v="36"/>
    <x v="0"/>
    <x v="2"/>
    <x v="1"/>
    <x v="2"/>
    <x v="13"/>
    <x v="1"/>
    <x v="1"/>
    <n v="17415.782999999999"/>
    <n v="0"/>
    <n v="17415.782999999999"/>
    <x v="0"/>
    <n v="17415.782999999999"/>
    <n v="2929.050941"/>
    <n v="2929.050941"/>
    <m/>
  </r>
  <r>
    <x v="0"/>
    <x v="0"/>
    <x v="36"/>
    <x v="0"/>
    <x v="2"/>
    <x v="1"/>
    <x v="2"/>
    <x v="13"/>
    <x v="2"/>
    <x v="2"/>
    <n v="2089"/>
    <n v="0"/>
    <n v="2089"/>
    <x v="0"/>
    <n v="2089"/>
    <n v="95.850902000000005"/>
    <n v="307.98977200000002"/>
    <m/>
  </r>
  <r>
    <x v="0"/>
    <x v="0"/>
    <x v="36"/>
    <x v="0"/>
    <x v="2"/>
    <x v="1"/>
    <x v="2"/>
    <x v="13"/>
    <x v="4"/>
    <x v="4"/>
    <n v="22286.937000000002"/>
    <n v="0"/>
    <n v="22286.937000000002"/>
    <x v="0"/>
    <n v="22286.937000000002"/>
    <n v="322.60169200000001"/>
    <n v="7203.7134589999996"/>
    <m/>
  </r>
  <r>
    <x v="0"/>
    <x v="0"/>
    <x v="36"/>
    <x v="0"/>
    <x v="2"/>
    <x v="1"/>
    <x v="2"/>
    <x v="13"/>
    <x v="5"/>
    <x v="5"/>
    <n v="22286.937000000002"/>
    <n v="0"/>
    <n v="22286.937000000002"/>
    <x v="0"/>
    <n v="22286.937000000002"/>
    <n v="322.60169200000001"/>
    <n v="7203.7134589999996"/>
    <m/>
  </r>
  <r>
    <x v="0"/>
    <x v="0"/>
    <x v="36"/>
    <x v="0"/>
    <x v="2"/>
    <x v="1"/>
    <x v="2"/>
    <x v="13"/>
    <x v="6"/>
    <x v="6"/>
    <n v="22286.937000000002"/>
    <n v="0"/>
    <n v="22286.937000000002"/>
    <x v="0"/>
    <n v="22286.937000000002"/>
    <n v="322.60169200000001"/>
    <n v="7203.7134589999996"/>
    <m/>
  </r>
  <r>
    <x v="0"/>
    <x v="0"/>
    <x v="36"/>
    <x v="0"/>
    <x v="2"/>
    <x v="1"/>
    <x v="2"/>
    <x v="13"/>
    <x v="8"/>
    <x v="8"/>
    <n v="15665.504000000001"/>
    <n v="0"/>
    <n v="15665.504000000001"/>
    <x v="0"/>
    <n v="15665.504000000001"/>
    <n v="154.86886699999999"/>
    <n v="3957.1033000000002"/>
    <m/>
  </r>
  <r>
    <x v="0"/>
    <x v="0"/>
    <x v="36"/>
    <x v="0"/>
    <x v="2"/>
    <x v="1"/>
    <x v="2"/>
    <x v="13"/>
    <x v="11"/>
    <x v="11"/>
    <n v="6621.433"/>
    <n v="0"/>
    <n v="6621.433"/>
    <x v="0"/>
    <n v="6621.433"/>
    <n v="167.73282499999999"/>
    <n v="3246.6101589999998"/>
    <m/>
  </r>
  <r>
    <x v="0"/>
    <x v="0"/>
    <x v="36"/>
    <x v="0"/>
    <x v="2"/>
    <x v="1"/>
    <x v="2"/>
    <x v="13"/>
    <x v="14"/>
    <x v="13"/>
    <n v="41791.72"/>
    <n v="0"/>
    <n v="41791.72"/>
    <x v="0"/>
    <n v="41791.72"/>
    <n v="3347.5035349999998"/>
    <n v="10440.754172000001"/>
    <m/>
  </r>
  <r>
    <x v="0"/>
    <x v="0"/>
    <x v="36"/>
    <x v="0"/>
    <x v="3"/>
    <x v="0"/>
    <x v="2"/>
    <x v="13"/>
    <x v="0"/>
    <x v="0"/>
    <n v="19504.782999999999"/>
    <n v="0"/>
    <n v="19504.782999999999"/>
    <x v="0"/>
    <n v="19504.782999999999"/>
    <n v="4154.2442190000002"/>
    <n v="4449.1232179999997"/>
    <m/>
  </r>
  <r>
    <x v="0"/>
    <x v="0"/>
    <x v="36"/>
    <x v="0"/>
    <x v="3"/>
    <x v="0"/>
    <x v="2"/>
    <x v="13"/>
    <x v="1"/>
    <x v="1"/>
    <n v="17415.782999999999"/>
    <n v="0"/>
    <n v="17415.782999999999"/>
    <x v="0"/>
    <n v="17415.782999999999"/>
    <n v="4022.7073820000001"/>
    <n v="4022.7073820000001"/>
    <m/>
  </r>
  <r>
    <x v="0"/>
    <x v="0"/>
    <x v="36"/>
    <x v="0"/>
    <x v="3"/>
    <x v="0"/>
    <x v="2"/>
    <x v="13"/>
    <x v="2"/>
    <x v="2"/>
    <n v="2089"/>
    <n v="0"/>
    <n v="2089"/>
    <x v="0"/>
    <n v="2089"/>
    <n v="131.53683699999999"/>
    <n v="426.41583600000001"/>
    <m/>
  </r>
  <r>
    <x v="0"/>
    <x v="0"/>
    <x v="36"/>
    <x v="0"/>
    <x v="3"/>
    <x v="0"/>
    <x v="2"/>
    <x v="13"/>
    <x v="4"/>
    <x v="4"/>
    <n v="22286.937000000002"/>
    <n v="-1505"/>
    <n v="20781.937000000002"/>
    <x v="0"/>
    <n v="20781.937000000002"/>
    <n v="1024.2374119999999"/>
    <n v="8889.730834"/>
    <m/>
  </r>
  <r>
    <x v="0"/>
    <x v="0"/>
    <x v="36"/>
    <x v="0"/>
    <x v="3"/>
    <x v="0"/>
    <x v="2"/>
    <x v="13"/>
    <x v="5"/>
    <x v="5"/>
    <n v="22286.937000000002"/>
    <n v="-1505"/>
    <n v="20781.937000000002"/>
    <x v="0"/>
    <n v="20781.937000000002"/>
    <n v="1024.2374119999999"/>
    <n v="8889.730834"/>
    <m/>
  </r>
  <r>
    <x v="0"/>
    <x v="0"/>
    <x v="36"/>
    <x v="0"/>
    <x v="3"/>
    <x v="0"/>
    <x v="2"/>
    <x v="13"/>
    <x v="6"/>
    <x v="6"/>
    <n v="22286.937000000002"/>
    <n v="-1505"/>
    <n v="20781.937000000002"/>
    <x v="0"/>
    <n v="20781.937000000002"/>
    <n v="1024.2374119999999"/>
    <n v="8889.730834"/>
    <m/>
  </r>
  <r>
    <x v="0"/>
    <x v="0"/>
    <x v="36"/>
    <x v="0"/>
    <x v="3"/>
    <x v="0"/>
    <x v="2"/>
    <x v="13"/>
    <x v="8"/>
    <x v="8"/>
    <n v="15665.504000000001"/>
    <n v="-1505"/>
    <n v="14160.504000000001"/>
    <x v="0"/>
    <n v="14160.504000000001"/>
    <n v="553.42225499999995"/>
    <n v="4949.0401709999996"/>
    <m/>
  </r>
  <r>
    <x v="0"/>
    <x v="0"/>
    <x v="36"/>
    <x v="0"/>
    <x v="3"/>
    <x v="0"/>
    <x v="2"/>
    <x v="13"/>
    <x v="11"/>
    <x v="11"/>
    <n v="6621.433"/>
    <n v="0"/>
    <n v="6621.433"/>
    <x v="0"/>
    <n v="6621.433"/>
    <n v="470.815157"/>
    <n v="3940.6906629999999"/>
    <m/>
  </r>
  <r>
    <x v="0"/>
    <x v="0"/>
    <x v="36"/>
    <x v="0"/>
    <x v="3"/>
    <x v="0"/>
    <x v="2"/>
    <x v="13"/>
    <x v="14"/>
    <x v="13"/>
    <n v="41791.72"/>
    <n v="-1505"/>
    <n v="40286.720000000001"/>
    <x v="0"/>
    <n v="40286.720000000001"/>
    <n v="5178.4816309999997"/>
    <n v="13338.854052000001"/>
    <m/>
  </r>
  <r>
    <x v="0"/>
    <x v="0"/>
    <x v="36"/>
    <x v="0"/>
    <x v="4"/>
    <x v="0"/>
    <x v="2"/>
    <x v="13"/>
    <x v="0"/>
    <x v="0"/>
    <n v="19504.782999999999"/>
    <n v="0"/>
    <n v="19504.782999999999"/>
    <x v="0"/>
    <n v="19504.782999999999"/>
    <n v="5706.4884940000002"/>
    <n v="6304.2338280000004"/>
    <m/>
  </r>
  <r>
    <x v="0"/>
    <x v="0"/>
    <x v="36"/>
    <x v="0"/>
    <x v="4"/>
    <x v="0"/>
    <x v="2"/>
    <x v="13"/>
    <x v="1"/>
    <x v="1"/>
    <n v="17415.782999999999"/>
    <n v="0"/>
    <n v="17415.782999999999"/>
    <x v="0"/>
    <n v="17415.782999999999"/>
    <n v="5210.4522450000004"/>
    <n v="5210.4522450000004"/>
    <m/>
  </r>
  <r>
    <x v="0"/>
    <x v="0"/>
    <x v="36"/>
    <x v="0"/>
    <x v="4"/>
    <x v="0"/>
    <x v="2"/>
    <x v="13"/>
    <x v="2"/>
    <x v="2"/>
    <n v="2089"/>
    <n v="0"/>
    <n v="2089"/>
    <x v="0"/>
    <n v="2089"/>
    <n v="496.036249"/>
    <n v="1093.781583"/>
    <m/>
  </r>
  <r>
    <x v="0"/>
    <x v="0"/>
    <x v="36"/>
    <x v="0"/>
    <x v="4"/>
    <x v="0"/>
    <x v="2"/>
    <x v="13"/>
    <x v="4"/>
    <x v="4"/>
    <n v="22286.937000000002"/>
    <n v="-1505"/>
    <n v="20781.937000000002"/>
    <x v="0"/>
    <n v="20781.937000000002"/>
    <n v="2139.512084"/>
    <n v="9144.0056440000008"/>
    <m/>
  </r>
  <r>
    <x v="0"/>
    <x v="0"/>
    <x v="36"/>
    <x v="0"/>
    <x v="4"/>
    <x v="0"/>
    <x v="2"/>
    <x v="13"/>
    <x v="5"/>
    <x v="5"/>
    <n v="22286.937000000002"/>
    <n v="-1505"/>
    <n v="20781.937000000002"/>
    <x v="0"/>
    <n v="20781.937000000002"/>
    <n v="2139.512084"/>
    <n v="9144.0056440000008"/>
    <m/>
  </r>
  <r>
    <x v="0"/>
    <x v="0"/>
    <x v="36"/>
    <x v="0"/>
    <x v="4"/>
    <x v="0"/>
    <x v="2"/>
    <x v="13"/>
    <x v="6"/>
    <x v="6"/>
    <n v="22286.937000000002"/>
    <n v="-1505"/>
    <n v="20781.937000000002"/>
    <x v="0"/>
    <n v="20781.937000000002"/>
    <n v="2139.512084"/>
    <n v="9144.0056440000008"/>
    <m/>
  </r>
  <r>
    <x v="0"/>
    <x v="0"/>
    <x v="36"/>
    <x v="0"/>
    <x v="4"/>
    <x v="0"/>
    <x v="2"/>
    <x v="13"/>
    <x v="8"/>
    <x v="8"/>
    <n v="15665.504000000001"/>
    <n v="-1505"/>
    <n v="14160.504000000001"/>
    <x v="0"/>
    <n v="14160.504000000001"/>
    <n v="1158.183129"/>
    <n v="5057.6441709999999"/>
    <m/>
  </r>
  <r>
    <x v="0"/>
    <x v="0"/>
    <x v="36"/>
    <x v="0"/>
    <x v="4"/>
    <x v="0"/>
    <x v="2"/>
    <x v="13"/>
    <x v="11"/>
    <x v="11"/>
    <n v="6621.433"/>
    <n v="0"/>
    <n v="6621.433"/>
    <x v="0"/>
    <n v="6621.433"/>
    <n v="981.32895499999995"/>
    <n v="4086.3614729999999"/>
    <m/>
  </r>
  <r>
    <x v="0"/>
    <x v="0"/>
    <x v="36"/>
    <x v="0"/>
    <x v="4"/>
    <x v="0"/>
    <x v="2"/>
    <x v="13"/>
    <x v="14"/>
    <x v="13"/>
    <n v="41791.72"/>
    <n v="-1505"/>
    <n v="40286.720000000001"/>
    <x v="0"/>
    <n v="40286.720000000001"/>
    <n v="7846.0005780000001"/>
    <n v="15448.239471999999"/>
    <m/>
  </r>
  <r>
    <x v="0"/>
    <x v="0"/>
    <x v="36"/>
    <x v="0"/>
    <x v="5"/>
    <x v="2"/>
    <x v="2"/>
    <x v="13"/>
    <x v="0"/>
    <x v="0"/>
    <n v="19504.782999999999"/>
    <n v="0"/>
    <n v="19504.782999999999"/>
    <x v="0"/>
    <n v="19504.782999999999"/>
    <n v="7791.6483159999998"/>
    <n v="8381.2023289999997"/>
    <m/>
  </r>
  <r>
    <x v="0"/>
    <x v="0"/>
    <x v="36"/>
    <x v="0"/>
    <x v="5"/>
    <x v="2"/>
    <x v="2"/>
    <x v="13"/>
    <x v="1"/>
    <x v="1"/>
    <n v="17415.782999999999"/>
    <n v="0"/>
    <n v="17415.782999999999"/>
    <x v="0"/>
    <n v="17415.782999999999"/>
    <n v="7238.7172350000001"/>
    <n v="7238.7172350000001"/>
    <m/>
  </r>
  <r>
    <x v="0"/>
    <x v="0"/>
    <x v="36"/>
    <x v="0"/>
    <x v="5"/>
    <x v="2"/>
    <x v="2"/>
    <x v="13"/>
    <x v="2"/>
    <x v="2"/>
    <n v="2089"/>
    <n v="0"/>
    <n v="2089"/>
    <x v="0"/>
    <n v="2089"/>
    <n v="552.93108099999995"/>
    <n v="1142.4850939999999"/>
    <m/>
  </r>
  <r>
    <x v="0"/>
    <x v="0"/>
    <x v="36"/>
    <x v="0"/>
    <x v="5"/>
    <x v="2"/>
    <x v="2"/>
    <x v="13"/>
    <x v="4"/>
    <x v="4"/>
    <n v="22286.937000000002"/>
    <n v="-1505"/>
    <n v="20781.937000000002"/>
    <x v="0"/>
    <n v="20781.937000000002"/>
    <n v="3266.8898319999998"/>
    <n v="10025.270789"/>
    <m/>
  </r>
  <r>
    <x v="0"/>
    <x v="0"/>
    <x v="36"/>
    <x v="0"/>
    <x v="5"/>
    <x v="2"/>
    <x v="2"/>
    <x v="13"/>
    <x v="5"/>
    <x v="5"/>
    <n v="22286.937000000002"/>
    <n v="-1505"/>
    <n v="20781.937000000002"/>
    <x v="0"/>
    <n v="20781.937000000002"/>
    <n v="3266.8898319999998"/>
    <n v="10025.270789"/>
    <m/>
  </r>
  <r>
    <x v="0"/>
    <x v="0"/>
    <x v="36"/>
    <x v="0"/>
    <x v="5"/>
    <x v="2"/>
    <x v="2"/>
    <x v="13"/>
    <x v="6"/>
    <x v="6"/>
    <n v="22286.937000000002"/>
    <n v="-1505"/>
    <n v="20781.937000000002"/>
    <x v="0"/>
    <n v="20781.937000000002"/>
    <n v="3266.8898319999998"/>
    <n v="10025.270789"/>
    <m/>
  </r>
  <r>
    <x v="0"/>
    <x v="0"/>
    <x v="36"/>
    <x v="0"/>
    <x v="5"/>
    <x v="2"/>
    <x v="2"/>
    <x v="13"/>
    <x v="8"/>
    <x v="8"/>
    <n v="15665.504000000001"/>
    <n v="-1505"/>
    <n v="14160.504000000001"/>
    <x v="0"/>
    <n v="14160.504000000001"/>
    <n v="1761.655751"/>
    <n v="5465.9628489999996"/>
    <m/>
  </r>
  <r>
    <x v="0"/>
    <x v="0"/>
    <x v="36"/>
    <x v="0"/>
    <x v="5"/>
    <x v="2"/>
    <x v="2"/>
    <x v="13"/>
    <x v="11"/>
    <x v="11"/>
    <n v="6621.433"/>
    <n v="0"/>
    <n v="6621.433"/>
    <x v="0"/>
    <n v="6621.433"/>
    <n v="1505.2340810000001"/>
    <n v="4559.3079399999997"/>
    <m/>
  </r>
  <r>
    <x v="0"/>
    <x v="0"/>
    <x v="36"/>
    <x v="0"/>
    <x v="5"/>
    <x v="2"/>
    <x v="2"/>
    <x v="13"/>
    <x v="14"/>
    <x v="13"/>
    <n v="41791.72"/>
    <n v="-1505"/>
    <n v="40286.720000000001"/>
    <x v="0"/>
    <n v="40286.720000000001"/>
    <n v="11058.538148"/>
    <n v="18406.473118000002"/>
    <m/>
  </r>
  <r>
    <x v="0"/>
    <x v="0"/>
    <x v="36"/>
    <x v="0"/>
    <x v="6"/>
    <x v="0"/>
    <x v="2"/>
    <x v="13"/>
    <x v="0"/>
    <x v="0"/>
    <n v="19504.782999999999"/>
    <n v="0"/>
    <n v="19504.782999999999"/>
    <x v="0"/>
    <n v="19504.782999999999"/>
    <n v="9275.9693009999992"/>
    <n v="9816.5997129999996"/>
    <m/>
  </r>
  <r>
    <x v="0"/>
    <x v="0"/>
    <x v="36"/>
    <x v="0"/>
    <x v="6"/>
    <x v="0"/>
    <x v="2"/>
    <x v="13"/>
    <x v="1"/>
    <x v="1"/>
    <n v="17415.782999999999"/>
    <n v="0"/>
    <n v="17415.782999999999"/>
    <x v="0"/>
    <n v="17415.782999999999"/>
    <n v="8601.7734999999993"/>
    <n v="8601.7734999999993"/>
    <m/>
  </r>
  <r>
    <x v="0"/>
    <x v="0"/>
    <x v="36"/>
    <x v="0"/>
    <x v="6"/>
    <x v="0"/>
    <x v="2"/>
    <x v="13"/>
    <x v="2"/>
    <x v="2"/>
    <n v="2089"/>
    <n v="0"/>
    <n v="2089"/>
    <x v="0"/>
    <n v="2089"/>
    <n v="674.19580099999996"/>
    <n v="1214.8262130000001"/>
    <m/>
  </r>
  <r>
    <x v="0"/>
    <x v="0"/>
    <x v="36"/>
    <x v="0"/>
    <x v="6"/>
    <x v="0"/>
    <x v="2"/>
    <x v="13"/>
    <x v="16"/>
    <x v="15"/>
    <n v="0"/>
    <n v="0"/>
    <n v="0"/>
    <x v="0"/>
    <n v="0"/>
    <n v="0"/>
    <n v="0"/>
    <m/>
  </r>
  <r>
    <x v="0"/>
    <x v="0"/>
    <x v="36"/>
    <x v="0"/>
    <x v="6"/>
    <x v="0"/>
    <x v="2"/>
    <x v="13"/>
    <x v="4"/>
    <x v="4"/>
    <n v="22286.937000000002"/>
    <n v="-1505"/>
    <n v="20781.937000000002"/>
    <x v="0"/>
    <n v="20781.937000000002"/>
    <n v="4248.7454820000003"/>
    <n v="12118.584523"/>
    <m/>
  </r>
  <r>
    <x v="0"/>
    <x v="0"/>
    <x v="36"/>
    <x v="0"/>
    <x v="6"/>
    <x v="0"/>
    <x v="2"/>
    <x v="13"/>
    <x v="5"/>
    <x v="5"/>
    <n v="22286.937000000002"/>
    <n v="-1505"/>
    <n v="20781.937000000002"/>
    <x v="0"/>
    <n v="20781.937000000002"/>
    <n v="4248.7454820000003"/>
    <n v="12118.584523"/>
    <m/>
  </r>
  <r>
    <x v="0"/>
    <x v="0"/>
    <x v="36"/>
    <x v="0"/>
    <x v="6"/>
    <x v="0"/>
    <x v="2"/>
    <x v="13"/>
    <x v="6"/>
    <x v="6"/>
    <n v="22286.937000000002"/>
    <n v="-1505"/>
    <n v="20781.937000000002"/>
    <x v="0"/>
    <n v="20781.937000000002"/>
    <n v="4248.7454820000003"/>
    <n v="12118.584523"/>
    <m/>
  </r>
  <r>
    <x v="0"/>
    <x v="0"/>
    <x v="36"/>
    <x v="0"/>
    <x v="6"/>
    <x v="0"/>
    <x v="2"/>
    <x v="13"/>
    <x v="8"/>
    <x v="8"/>
    <n v="15665.504000000001"/>
    <n v="-1505"/>
    <n v="14160.504000000001"/>
    <x v="0"/>
    <n v="14160.504000000001"/>
    <n v="2224.4897510000001"/>
    <n v="7318.9202990000003"/>
    <m/>
  </r>
  <r>
    <x v="0"/>
    <x v="0"/>
    <x v="36"/>
    <x v="0"/>
    <x v="6"/>
    <x v="0"/>
    <x v="2"/>
    <x v="13"/>
    <x v="11"/>
    <x v="11"/>
    <n v="6621.433"/>
    <n v="0"/>
    <n v="6621.433"/>
    <x v="0"/>
    <n v="6621.433"/>
    <n v="2024.255731"/>
    <n v="4799.6642240000001"/>
    <m/>
  </r>
  <r>
    <x v="0"/>
    <x v="0"/>
    <x v="36"/>
    <x v="0"/>
    <x v="6"/>
    <x v="0"/>
    <x v="2"/>
    <x v="13"/>
    <x v="14"/>
    <x v="13"/>
    <n v="41791.72"/>
    <n v="-1505"/>
    <n v="40286.720000000001"/>
    <x v="0"/>
    <n v="40286.720000000001"/>
    <n v="13524.714782999999"/>
    <n v="21935.184236000001"/>
    <m/>
  </r>
  <r>
    <x v="0"/>
    <x v="0"/>
    <x v="36"/>
    <x v="0"/>
    <x v="7"/>
    <x v="0"/>
    <x v="2"/>
    <x v="13"/>
    <x v="0"/>
    <x v="0"/>
    <n v="19504.782999999999"/>
    <n v="0"/>
    <n v="19504.782999999999"/>
    <x v="0"/>
    <n v="19504.782999999999"/>
    <n v="10443.786222999999"/>
    <n v="10994.393908"/>
    <m/>
  </r>
  <r>
    <x v="0"/>
    <x v="0"/>
    <x v="36"/>
    <x v="0"/>
    <x v="7"/>
    <x v="0"/>
    <x v="2"/>
    <x v="13"/>
    <x v="1"/>
    <x v="1"/>
    <n v="17415.782999999999"/>
    <n v="0"/>
    <n v="17415.782999999999"/>
    <x v="0"/>
    <n v="17415.782999999999"/>
    <n v="9657.3102629999994"/>
    <n v="9657.3102629999994"/>
    <m/>
  </r>
  <r>
    <x v="0"/>
    <x v="0"/>
    <x v="36"/>
    <x v="0"/>
    <x v="7"/>
    <x v="0"/>
    <x v="2"/>
    <x v="13"/>
    <x v="2"/>
    <x v="2"/>
    <n v="2089"/>
    <n v="-1.159"/>
    <n v="2087.8409999999999"/>
    <x v="0"/>
    <n v="2087.8409999999999"/>
    <n v="785.31695999999999"/>
    <n v="1335.9246450000001"/>
    <m/>
  </r>
  <r>
    <x v="0"/>
    <x v="0"/>
    <x v="36"/>
    <x v="0"/>
    <x v="7"/>
    <x v="0"/>
    <x v="2"/>
    <x v="13"/>
    <x v="16"/>
    <x v="15"/>
    <n v="0"/>
    <n v="1.159"/>
    <n v="1.159"/>
    <x v="0"/>
    <n v="1.159"/>
    <n v="1.159"/>
    <n v="1.159"/>
    <m/>
  </r>
  <r>
    <x v="0"/>
    <x v="0"/>
    <x v="36"/>
    <x v="0"/>
    <x v="7"/>
    <x v="0"/>
    <x v="2"/>
    <x v="13"/>
    <x v="4"/>
    <x v="4"/>
    <n v="22286.937000000002"/>
    <n v="-1505"/>
    <n v="20781.937000000002"/>
    <x v="0"/>
    <n v="20781.937000000002"/>
    <n v="5293.5878059999995"/>
    <n v="12633.73574"/>
    <m/>
  </r>
  <r>
    <x v="0"/>
    <x v="0"/>
    <x v="36"/>
    <x v="0"/>
    <x v="7"/>
    <x v="0"/>
    <x v="2"/>
    <x v="13"/>
    <x v="5"/>
    <x v="5"/>
    <n v="22286.937000000002"/>
    <n v="-1505"/>
    <n v="20781.937000000002"/>
    <x v="0"/>
    <n v="20781.937000000002"/>
    <n v="5293.5878059999995"/>
    <n v="12633.73574"/>
    <m/>
  </r>
  <r>
    <x v="0"/>
    <x v="0"/>
    <x v="36"/>
    <x v="0"/>
    <x v="7"/>
    <x v="0"/>
    <x v="2"/>
    <x v="13"/>
    <x v="6"/>
    <x v="6"/>
    <n v="22286.937000000002"/>
    <n v="-1505"/>
    <n v="20781.937000000002"/>
    <x v="0"/>
    <n v="20781.937000000002"/>
    <n v="5293.5878059999995"/>
    <n v="12633.73574"/>
    <m/>
  </r>
  <r>
    <x v="0"/>
    <x v="0"/>
    <x v="36"/>
    <x v="0"/>
    <x v="7"/>
    <x v="0"/>
    <x v="2"/>
    <x v="13"/>
    <x v="8"/>
    <x v="8"/>
    <n v="15665.504000000001"/>
    <n v="-1505"/>
    <n v="14160.504000000001"/>
    <x v="0"/>
    <n v="14160.504000000001"/>
    <n v="2703.4561840000001"/>
    <n v="7478.6536299999998"/>
    <m/>
  </r>
  <r>
    <x v="0"/>
    <x v="0"/>
    <x v="36"/>
    <x v="0"/>
    <x v="7"/>
    <x v="0"/>
    <x v="2"/>
    <x v="13"/>
    <x v="11"/>
    <x v="11"/>
    <n v="6621.433"/>
    <n v="0"/>
    <n v="6621.433"/>
    <x v="0"/>
    <n v="6621.433"/>
    <n v="2590.1316219999999"/>
    <n v="5155.0821100000003"/>
    <m/>
  </r>
  <r>
    <x v="0"/>
    <x v="0"/>
    <x v="36"/>
    <x v="0"/>
    <x v="7"/>
    <x v="0"/>
    <x v="2"/>
    <x v="13"/>
    <x v="14"/>
    <x v="13"/>
    <n v="41791.72"/>
    <n v="-1505"/>
    <n v="40286.720000000001"/>
    <x v="0"/>
    <n v="40286.720000000001"/>
    <n v="15737.374029000001"/>
    <n v="23628.129647999998"/>
    <m/>
  </r>
  <r>
    <x v="0"/>
    <x v="0"/>
    <x v="37"/>
    <x v="0"/>
    <x v="0"/>
    <x v="0"/>
    <x v="2"/>
    <x v="5"/>
    <x v="0"/>
    <x v="0"/>
    <n v="72781.216"/>
    <n v="0"/>
    <n v="72781.216"/>
    <x v="0"/>
    <n v="72781.216"/>
    <n v="2699.3151509999998"/>
    <n v="2735.1735530000001"/>
    <m/>
  </r>
  <r>
    <x v="0"/>
    <x v="0"/>
    <x v="37"/>
    <x v="0"/>
    <x v="0"/>
    <x v="0"/>
    <x v="2"/>
    <x v="5"/>
    <x v="1"/>
    <x v="1"/>
    <n v="57714.216"/>
    <n v="0"/>
    <n v="57714.216"/>
    <x v="0"/>
    <n v="57714.216"/>
    <n v="2656.9023350000002"/>
    <n v="2658.8869060000002"/>
    <m/>
  </r>
  <r>
    <x v="0"/>
    <x v="0"/>
    <x v="37"/>
    <x v="0"/>
    <x v="0"/>
    <x v="0"/>
    <x v="2"/>
    <x v="5"/>
    <x v="2"/>
    <x v="2"/>
    <n v="15060.35"/>
    <n v="0"/>
    <n v="15060.35"/>
    <x v="0"/>
    <n v="15060.35"/>
    <n v="42.412815999999999"/>
    <n v="75.786647000000002"/>
    <m/>
  </r>
  <r>
    <x v="0"/>
    <x v="0"/>
    <x v="37"/>
    <x v="0"/>
    <x v="0"/>
    <x v="0"/>
    <x v="2"/>
    <x v="5"/>
    <x v="16"/>
    <x v="15"/>
    <n v="3.8"/>
    <n v="0"/>
    <n v="3.8"/>
    <x v="0"/>
    <n v="3.8"/>
    <n v="0"/>
    <n v="0"/>
    <m/>
  </r>
  <r>
    <x v="0"/>
    <x v="0"/>
    <x v="37"/>
    <x v="0"/>
    <x v="0"/>
    <x v="0"/>
    <x v="2"/>
    <x v="5"/>
    <x v="15"/>
    <x v="14"/>
    <n v="2.85"/>
    <n v="0"/>
    <n v="2.85"/>
    <x v="0"/>
    <n v="2.85"/>
    <n v="0"/>
    <n v="0.5"/>
    <m/>
  </r>
  <r>
    <x v="0"/>
    <x v="0"/>
    <x v="37"/>
    <x v="0"/>
    <x v="0"/>
    <x v="0"/>
    <x v="2"/>
    <x v="5"/>
    <x v="4"/>
    <x v="4"/>
    <n v="2617039.7719999999"/>
    <n v="0"/>
    <n v="2617039.7719999999"/>
    <x v="0"/>
    <n v="2617039.7719999999"/>
    <n v="6.0679800000000004"/>
    <n v="6051.3136910000003"/>
    <m/>
  </r>
  <r>
    <x v="0"/>
    <x v="0"/>
    <x v="37"/>
    <x v="0"/>
    <x v="0"/>
    <x v="0"/>
    <x v="2"/>
    <x v="5"/>
    <x v="5"/>
    <x v="5"/>
    <n v="2615039.7719999999"/>
    <n v="0"/>
    <n v="2615039.7719999999"/>
    <x v="0"/>
    <n v="2615039.7719999999"/>
    <n v="6.0679800000000004"/>
    <n v="6051.3136910000003"/>
    <m/>
  </r>
  <r>
    <x v="0"/>
    <x v="0"/>
    <x v="37"/>
    <x v="0"/>
    <x v="0"/>
    <x v="0"/>
    <x v="2"/>
    <x v="5"/>
    <x v="6"/>
    <x v="6"/>
    <n v="2615039.7719999999"/>
    <n v="0"/>
    <n v="2615039.7719999999"/>
    <x v="0"/>
    <n v="2615039.7719999999"/>
    <n v="6.0679800000000004"/>
    <n v="6051.3136910000003"/>
    <m/>
  </r>
  <r>
    <x v="0"/>
    <x v="0"/>
    <x v="37"/>
    <x v="0"/>
    <x v="0"/>
    <x v="0"/>
    <x v="2"/>
    <x v="5"/>
    <x v="8"/>
    <x v="8"/>
    <n v="476146.38400000002"/>
    <n v="0"/>
    <n v="476146.38400000002"/>
    <x v="0"/>
    <n v="476146.38400000002"/>
    <n v="0"/>
    <n v="2911.3015529999998"/>
    <m/>
  </r>
  <r>
    <x v="0"/>
    <x v="0"/>
    <x v="37"/>
    <x v="0"/>
    <x v="0"/>
    <x v="0"/>
    <x v="2"/>
    <x v="5"/>
    <x v="10"/>
    <x v="10"/>
    <n v="1991141.159"/>
    <n v="0"/>
    <n v="1991141.159"/>
    <x v="0"/>
    <n v="1991141.159"/>
    <n v="0"/>
    <n v="2792.5114920000001"/>
    <m/>
  </r>
  <r>
    <x v="0"/>
    <x v="0"/>
    <x v="37"/>
    <x v="0"/>
    <x v="0"/>
    <x v="0"/>
    <x v="2"/>
    <x v="5"/>
    <x v="11"/>
    <x v="11"/>
    <n v="147752.22899999999"/>
    <n v="0"/>
    <n v="147752.22899999999"/>
    <x v="0"/>
    <n v="147752.22899999999"/>
    <n v="6.0679800000000004"/>
    <n v="347.50064600000002"/>
    <m/>
  </r>
  <r>
    <x v="0"/>
    <x v="0"/>
    <x v="37"/>
    <x v="0"/>
    <x v="0"/>
    <x v="0"/>
    <x v="2"/>
    <x v="5"/>
    <x v="26"/>
    <x v="25"/>
    <n v="2000"/>
    <n v="0"/>
    <n v="2000"/>
    <x v="0"/>
    <n v="2000"/>
    <n v="0"/>
    <n v="0"/>
    <m/>
  </r>
  <r>
    <x v="0"/>
    <x v="0"/>
    <x v="37"/>
    <x v="0"/>
    <x v="0"/>
    <x v="0"/>
    <x v="2"/>
    <x v="5"/>
    <x v="14"/>
    <x v="13"/>
    <n v="2689820.9879999999"/>
    <n v="0"/>
    <n v="2689820.9879999999"/>
    <x v="0"/>
    <n v="2689820.9879999999"/>
    <n v="2705.383131"/>
    <n v="8786.4872439999999"/>
    <m/>
  </r>
  <r>
    <x v="0"/>
    <x v="0"/>
    <x v="37"/>
    <x v="0"/>
    <x v="1"/>
    <x v="0"/>
    <x v="2"/>
    <x v="5"/>
    <x v="0"/>
    <x v="0"/>
    <n v="72781.216"/>
    <n v="0"/>
    <n v="72781.216"/>
    <x v="0"/>
    <n v="72781.216"/>
    <n v="6053.8211199999996"/>
    <n v="6060.4713089999996"/>
    <m/>
  </r>
  <r>
    <x v="0"/>
    <x v="0"/>
    <x v="37"/>
    <x v="0"/>
    <x v="1"/>
    <x v="0"/>
    <x v="2"/>
    <x v="5"/>
    <x v="1"/>
    <x v="1"/>
    <n v="57714.216"/>
    <n v="0"/>
    <n v="57714.216"/>
    <x v="0"/>
    <n v="57714.216"/>
    <n v="5941.6810999999998"/>
    <n v="5945.8798729999999"/>
    <m/>
  </r>
  <r>
    <x v="0"/>
    <x v="0"/>
    <x v="37"/>
    <x v="0"/>
    <x v="1"/>
    <x v="0"/>
    <x v="2"/>
    <x v="5"/>
    <x v="2"/>
    <x v="2"/>
    <n v="15060.35"/>
    <n v="0"/>
    <n v="15060.35"/>
    <x v="0"/>
    <n v="15060.35"/>
    <n v="111.64002000000001"/>
    <n v="114.091436"/>
    <m/>
  </r>
  <r>
    <x v="0"/>
    <x v="0"/>
    <x v="37"/>
    <x v="0"/>
    <x v="1"/>
    <x v="0"/>
    <x v="2"/>
    <x v="5"/>
    <x v="16"/>
    <x v="15"/>
    <n v="3.8"/>
    <n v="0"/>
    <n v="3.8"/>
    <x v="0"/>
    <n v="3.8"/>
    <n v="0"/>
    <n v="0"/>
    <m/>
  </r>
  <r>
    <x v="0"/>
    <x v="0"/>
    <x v="37"/>
    <x v="0"/>
    <x v="1"/>
    <x v="0"/>
    <x v="2"/>
    <x v="5"/>
    <x v="15"/>
    <x v="14"/>
    <n v="2.85"/>
    <n v="0"/>
    <n v="2.85"/>
    <x v="0"/>
    <n v="2.85"/>
    <n v="0.5"/>
    <n v="0.5"/>
    <m/>
  </r>
  <r>
    <x v="0"/>
    <x v="0"/>
    <x v="37"/>
    <x v="0"/>
    <x v="1"/>
    <x v="0"/>
    <x v="2"/>
    <x v="5"/>
    <x v="4"/>
    <x v="4"/>
    <n v="2617039.7719999999"/>
    <n v="0"/>
    <n v="2617039.7719999999"/>
    <x v="0"/>
    <n v="2617039.7719999999"/>
    <n v="40558.795319999997"/>
    <n v="66911.802133000005"/>
    <m/>
  </r>
  <r>
    <x v="0"/>
    <x v="0"/>
    <x v="37"/>
    <x v="0"/>
    <x v="1"/>
    <x v="0"/>
    <x v="2"/>
    <x v="5"/>
    <x v="5"/>
    <x v="5"/>
    <n v="2615039.7719999999"/>
    <n v="0"/>
    <n v="2615039.7719999999"/>
    <x v="0"/>
    <n v="2615039.7719999999"/>
    <n v="40558.795319999997"/>
    <n v="66911.802133000005"/>
    <m/>
  </r>
  <r>
    <x v="0"/>
    <x v="0"/>
    <x v="37"/>
    <x v="0"/>
    <x v="1"/>
    <x v="0"/>
    <x v="2"/>
    <x v="5"/>
    <x v="6"/>
    <x v="6"/>
    <n v="2615039.7719999999"/>
    <n v="0"/>
    <n v="2615039.7719999999"/>
    <x v="0"/>
    <n v="2615039.7719999999"/>
    <n v="40558.795319999997"/>
    <n v="66911.802133000005"/>
    <m/>
  </r>
  <r>
    <x v="0"/>
    <x v="0"/>
    <x v="37"/>
    <x v="0"/>
    <x v="1"/>
    <x v="0"/>
    <x v="2"/>
    <x v="5"/>
    <x v="8"/>
    <x v="8"/>
    <n v="476146.38400000002"/>
    <n v="0"/>
    <n v="476146.38400000002"/>
    <x v="0"/>
    <n v="476146.38400000002"/>
    <n v="5317.4991499999996"/>
    <n v="5590.232661"/>
    <m/>
  </r>
  <r>
    <x v="0"/>
    <x v="0"/>
    <x v="37"/>
    <x v="0"/>
    <x v="1"/>
    <x v="0"/>
    <x v="2"/>
    <x v="5"/>
    <x v="10"/>
    <x v="10"/>
    <n v="1991141.159"/>
    <n v="0"/>
    <n v="1991141.159"/>
    <x v="0"/>
    <n v="1991141.159"/>
    <n v="35079.337591000003"/>
    <n v="42333.005232000003"/>
    <m/>
  </r>
  <r>
    <x v="0"/>
    <x v="0"/>
    <x v="37"/>
    <x v="0"/>
    <x v="1"/>
    <x v="0"/>
    <x v="2"/>
    <x v="5"/>
    <x v="11"/>
    <x v="11"/>
    <n v="147752.22899999999"/>
    <n v="0"/>
    <n v="147752.22899999999"/>
    <x v="0"/>
    <n v="147752.22899999999"/>
    <n v="161.95857899999999"/>
    <n v="18988.56424"/>
    <m/>
  </r>
  <r>
    <x v="0"/>
    <x v="0"/>
    <x v="37"/>
    <x v="0"/>
    <x v="1"/>
    <x v="0"/>
    <x v="2"/>
    <x v="5"/>
    <x v="26"/>
    <x v="25"/>
    <n v="2000"/>
    <n v="0"/>
    <n v="2000"/>
    <x v="0"/>
    <n v="2000"/>
    <n v="0"/>
    <n v="0"/>
    <m/>
  </r>
  <r>
    <x v="0"/>
    <x v="0"/>
    <x v="37"/>
    <x v="0"/>
    <x v="1"/>
    <x v="0"/>
    <x v="2"/>
    <x v="5"/>
    <x v="14"/>
    <x v="13"/>
    <n v="2689820.9879999999"/>
    <n v="0"/>
    <n v="2689820.9879999999"/>
    <x v="0"/>
    <n v="2689820.9879999999"/>
    <n v="46612.616439999998"/>
    <n v="72972.273442000005"/>
    <m/>
  </r>
  <r>
    <x v="0"/>
    <x v="0"/>
    <x v="37"/>
    <x v="0"/>
    <x v="2"/>
    <x v="1"/>
    <x v="2"/>
    <x v="5"/>
    <x v="0"/>
    <x v="0"/>
    <n v="72781.216"/>
    <n v="0"/>
    <n v="72781.216"/>
    <x v="0"/>
    <n v="72781.216"/>
    <n v="9486.0571999999993"/>
    <n v="9568.1297470000009"/>
    <m/>
  </r>
  <r>
    <x v="0"/>
    <x v="0"/>
    <x v="37"/>
    <x v="0"/>
    <x v="2"/>
    <x v="1"/>
    <x v="2"/>
    <x v="5"/>
    <x v="1"/>
    <x v="1"/>
    <n v="57714.216"/>
    <n v="0"/>
    <n v="57714.216"/>
    <x v="0"/>
    <n v="57714.216"/>
    <n v="9314.5709910000005"/>
    <n v="9318.8006789999999"/>
    <m/>
  </r>
  <r>
    <x v="0"/>
    <x v="0"/>
    <x v="37"/>
    <x v="0"/>
    <x v="2"/>
    <x v="1"/>
    <x v="2"/>
    <x v="5"/>
    <x v="2"/>
    <x v="2"/>
    <n v="15060.35"/>
    <n v="0"/>
    <n v="15060.35"/>
    <x v="0"/>
    <n v="15060.35"/>
    <n v="170.986209"/>
    <n v="248.82226800000001"/>
    <m/>
  </r>
  <r>
    <x v="0"/>
    <x v="0"/>
    <x v="37"/>
    <x v="0"/>
    <x v="2"/>
    <x v="1"/>
    <x v="2"/>
    <x v="5"/>
    <x v="16"/>
    <x v="15"/>
    <n v="3.8"/>
    <n v="0"/>
    <n v="3.8"/>
    <x v="0"/>
    <n v="3.8"/>
    <n v="0"/>
    <n v="0"/>
    <m/>
  </r>
  <r>
    <x v="0"/>
    <x v="0"/>
    <x v="37"/>
    <x v="0"/>
    <x v="2"/>
    <x v="1"/>
    <x v="2"/>
    <x v="5"/>
    <x v="15"/>
    <x v="14"/>
    <n v="2.85"/>
    <n v="0"/>
    <n v="2.85"/>
    <x v="0"/>
    <n v="2.85"/>
    <n v="0.5"/>
    <n v="0.50680000000000003"/>
    <m/>
  </r>
  <r>
    <x v="0"/>
    <x v="0"/>
    <x v="37"/>
    <x v="0"/>
    <x v="2"/>
    <x v="1"/>
    <x v="2"/>
    <x v="5"/>
    <x v="4"/>
    <x v="4"/>
    <n v="2617039.7719999999"/>
    <n v="0"/>
    <n v="2617039.7719999999"/>
    <x v="0"/>
    <n v="2617039.7719999999"/>
    <n v="75529.263474000007"/>
    <n v="134402.75914099999"/>
    <m/>
  </r>
  <r>
    <x v="0"/>
    <x v="0"/>
    <x v="37"/>
    <x v="0"/>
    <x v="2"/>
    <x v="1"/>
    <x v="2"/>
    <x v="5"/>
    <x v="5"/>
    <x v="5"/>
    <n v="2615039.7719999999"/>
    <n v="0"/>
    <n v="2615039.7719999999"/>
    <x v="0"/>
    <n v="2615039.7719999999"/>
    <n v="75529.263474000007"/>
    <n v="134402.75914099999"/>
    <m/>
  </r>
  <r>
    <x v="0"/>
    <x v="0"/>
    <x v="37"/>
    <x v="0"/>
    <x v="2"/>
    <x v="1"/>
    <x v="2"/>
    <x v="5"/>
    <x v="6"/>
    <x v="6"/>
    <n v="2615039.7719999999"/>
    <n v="0"/>
    <n v="2615039.7719999999"/>
    <x v="0"/>
    <n v="2615039.7719999999"/>
    <n v="75529.263474000007"/>
    <n v="134402.75914099999"/>
    <m/>
  </r>
  <r>
    <x v="0"/>
    <x v="0"/>
    <x v="37"/>
    <x v="0"/>
    <x v="2"/>
    <x v="1"/>
    <x v="2"/>
    <x v="5"/>
    <x v="8"/>
    <x v="8"/>
    <n v="476146.38400000002"/>
    <n v="0"/>
    <n v="476146.38400000002"/>
    <x v="0"/>
    <n v="476146.38400000002"/>
    <n v="8985.5498380000008"/>
    <n v="24988.510398999999"/>
    <m/>
  </r>
  <r>
    <x v="0"/>
    <x v="0"/>
    <x v="37"/>
    <x v="0"/>
    <x v="2"/>
    <x v="1"/>
    <x v="2"/>
    <x v="5"/>
    <x v="10"/>
    <x v="10"/>
    <n v="1991141.159"/>
    <n v="0"/>
    <n v="1991141.159"/>
    <x v="0"/>
    <n v="1991141.159"/>
    <n v="64754.782105999999"/>
    <n v="80222.057553999999"/>
    <m/>
  </r>
  <r>
    <x v="0"/>
    <x v="0"/>
    <x v="37"/>
    <x v="0"/>
    <x v="2"/>
    <x v="1"/>
    <x v="2"/>
    <x v="5"/>
    <x v="11"/>
    <x v="11"/>
    <n v="147752.22899999999"/>
    <n v="0"/>
    <n v="147752.22899999999"/>
    <x v="0"/>
    <n v="147752.22899999999"/>
    <n v="1788.9315300000001"/>
    <n v="29192.191188000001"/>
    <m/>
  </r>
  <r>
    <x v="0"/>
    <x v="0"/>
    <x v="37"/>
    <x v="0"/>
    <x v="2"/>
    <x v="1"/>
    <x v="2"/>
    <x v="5"/>
    <x v="26"/>
    <x v="25"/>
    <n v="2000"/>
    <n v="0"/>
    <n v="2000"/>
    <x v="0"/>
    <n v="2000"/>
    <n v="0"/>
    <n v="0"/>
    <m/>
  </r>
  <r>
    <x v="0"/>
    <x v="0"/>
    <x v="37"/>
    <x v="0"/>
    <x v="2"/>
    <x v="1"/>
    <x v="2"/>
    <x v="5"/>
    <x v="14"/>
    <x v="13"/>
    <n v="2689820.9879999999"/>
    <n v="0"/>
    <n v="2689820.9879999999"/>
    <x v="0"/>
    <n v="2689820.9879999999"/>
    <n v="85015.320674000002"/>
    <n v="143970.88888799999"/>
    <m/>
  </r>
  <r>
    <x v="0"/>
    <x v="0"/>
    <x v="37"/>
    <x v="0"/>
    <x v="3"/>
    <x v="0"/>
    <x v="2"/>
    <x v="5"/>
    <x v="0"/>
    <x v="0"/>
    <n v="72781.216"/>
    <n v="-2589"/>
    <n v="70192.216"/>
    <x v="0"/>
    <n v="70192.216"/>
    <n v="12855.900492000001"/>
    <n v="13277.390138999999"/>
    <m/>
  </r>
  <r>
    <x v="0"/>
    <x v="0"/>
    <x v="37"/>
    <x v="0"/>
    <x v="3"/>
    <x v="0"/>
    <x v="2"/>
    <x v="5"/>
    <x v="1"/>
    <x v="1"/>
    <n v="57714.216"/>
    <n v="-2589"/>
    <n v="55125.216"/>
    <x v="0"/>
    <n v="55125.216"/>
    <n v="12627.450763000001"/>
    <n v="12631.566116"/>
    <m/>
  </r>
  <r>
    <x v="0"/>
    <x v="0"/>
    <x v="37"/>
    <x v="0"/>
    <x v="3"/>
    <x v="0"/>
    <x v="2"/>
    <x v="5"/>
    <x v="2"/>
    <x v="2"/>
    <n v="15060.35"/>
    <n v="0"/>
    <n v="15060.35"/>
    <x v="0"/>
    <n v="15060.35"/>
    <n v="227.94292899999999"/>
    <n v="645.31722300000001"/>
    <m/>
  </r>
  <r>
    <x v="0"/>
    <x v="0"/>
    <x v="37"/>
    <x v="0"/>
    <x v="3"/>
    <x v="0"/>
    <x v="2"/>
    <x v="5"/>
    <x v="16"/>
    <x v="15"/>
    <n v="3.8"/>
    <n v="0"/>
    <n v="3.8"/>
    <x v="0"/>
    <n v="3.8"/>
    <n v="0"/>
    <n v="0"/>
    <m/>
  </r>
  <r>
    <x v="0"/>
    <x v="0"/>
    <x v="37"/>
    <x v="0"/>
    <x v="3"/>
    <x v="0"/>
    <x v="2"/>
    <x v="5"/>
    <x v="15"/>
    <x v="14"/>
    <n v="2.85"/>
    <n v="0"/>
    <n v="2.85"/>
    <x v="0"/>
    <n v="2.85"/>
    <n v="0.50680000000000003"/>
    <n v="0.50680000000000003"/>
    <m/>
  </r>
  <r>
    <x v="0"/>
    <x v="0"/>
    <x v="37"/>
    <x v="0"/>
    <x v="3"/>
    <x v="0"/>
    <x v="2"/>
    <x v="5"/>
    <x v="4"/>
    <x v="4"/>
    <n v="2617039.7719999999"/>
    <n v="-132550"/>
    <n v="2484489.7719999999"/>
    <x v="0"/>
    <n v="2484489.7719999999"/>
    <n v="123967.21481999999"/>
    <n v="232971.65777799999"/>
    <m/>
  </r>
  <r>
    <x v="0"/>
    <x v="0"/>
    <x v="37"/>
    <x v="0"/>
    <x v="3"/>
    <x v="0"/>
    <x v="2"/>
    <x v="5"/>
    <x v="5"/>
    <x v="5"/>
    <n v="2615039.7719999999"/>
    <n v="-132550"/>
    <n v="2482489.7719999999"/>
    <x v="0"/>
    <n v="2482489.7719999999"/>
    <n v="123967.21481999999"/>
    <n v="232971.65777799999"/>
    <m/>
  </r>
  <r>
    <x v="0"/>
    <x v="0"/>
    <x v="37"/>
    <x v="0"/>
    <x v="3"/>
    <x v="0"/>
    <x v="2"/>
    <x v="5"/>
    <x v="6"/>
    <x v="6"/>
    <n v="2615039.7719999999"/>
    <n v="-132550"/>
    <n v="2482489.7719999999"/>
    <x v="0"/>
    <n v="2482489.7719999999"/>
    <n v="123967.21481999999"/>
    <n v="232971.65777799999"/>
    <m/>
  </r>
  <r>
    <x v="0"/>
    <x v="0"/>
    <x v="37"/>
    <x v="0"/>
    <x v="3"/>
    <x v="0"/>
    <x v="2"/>
    <x v="5"/>
    <x v="8"/>
    <x v="8"/>
    <n v="476146.38400000002"/>
    <n v="-56955.147752999997"/>
    <n v="419191.23624699999"/>
    <x v="0"/>
    <n v="419191.23624699999"/>
    <n v="17304.428037000001"/>
    <n v="32954.794207999999"/>
    <m/>
  </r>
  <r>
    <x v="0"/>
    <x v="0"/>
    <x v="37"/>
    <x v="0"/>
    <x v="3"/>
    <x v="0"/>
    <x v="2"/>
    <x v="5"/>
    <x v="10"/>
    <x v="10"/>
    <n v="1991141.159"/>
    <n v="-75594.852247000003"/>
    <n v="1915546.306753"/>
    <x v="0"/>
    <n v="1915546.306753"/>
    <n v="97206.972339"/>
    <n v="117417.833757"/>
    <m/>
  </r>
  <r>
    <x v="0"/>
    <x v="0"/>
    <x v="37"/>
    <x v="0"/>
    <x v="3"/>
    <x v="0"/>
    <x v="2"/>
    <x v="5"/>
    <x v="11"/>
    <x v="11"/>
    <n v="147752.22899999999"/>
    <n v="0"/>
    <n v="147752.22899999999"/>
    <x v="0"/>
    <n v="147752.22899999999"/>
    <n v="9455.8144439999996"/>
    <n v="82599.029813000001"/>
    <m/>
  </r>
  <r>
    <x v="0"/>
    <x v="0"/>
    <x v="37"/>
    <x v="0"/>
    <x v="3"/>
    <x v="0"/>
    <x v="2"/>
    <x v="5"/>
    <x v="26"/>
    <x v="25"/>
    <n v="2000"/>
    <n v="0"/>
    <n v="2000"/>
    <x v="0"/>
    <n v="2000"/>
    <n v="0"/>
    <n v="0"/>
    <m/>
  </r>
  <r>
    <x v="0"/>
    <x v="0"/>
    <x v="37"/>
    <x v="0"/>
    <x v="3"/>
    <x v="0"/>
    <x v="2"/>
    <x v="5"/>
    <x v="14"/>
    <x v="13"/>
    <n v="2689820.9879999999"/>
    <n v="-135139"/>
    <n v="2554681.9879999999"/>
    <x v="0"/>
    <n v="2554681.9879999999"/>
    <n v="136823.11531200001"/>
    <n v="246249.04791699999"/>
    <m/>
  </r>
  <r>
    <x v="0"/>
    <x v="0"/>
    <x v="37"/>
    <x v="0"/>
    <x v="4"/>
    <x v="0"/>
    <x v="2"/>
    <x v="5"/>
    <x v="0"/>
    <x v="0"/>
    <n v="72781.216"/>
    <n v="-2589"/>
    <n v="70192.216"/>
    <x v="0"/>
    <n v="70192.216"/>
    <n v="16780.332859999999"/>
    <n v="20941.824095"/>
    <m/>
  </r>
  <r>
    <x v="0"/>
    <x v="0"/>
    <x v="37"/>
    <x v="0"/>
    <x v="4"/>
    <x v="0"/>
    <x v="2"/>
    <x v="5"/>
    <x v="1"/>
    <x v="1"/>
    <n v="57714.216"/>
    <n v="-2589"/>
    <n v="55125.216"/>
    <x v="0"/>
    <n v="55125.216"/>
    <n v="16367.409793000001"/>
    <n v="19339.829935999998"/>
    <m/>
  </r>
  <r>
    <x v="0"/>
    <x v="0"/>
    <x v="37"/>
    <x v="0"/>
    <x v="4"/>
    <x v="0"/>
    <x v="2"/>
    <x v="5"/>
    <x v="2"/>
    <x v="2"/>
    <n v="15060.35"/>
    <n v="0"/>
    <n v="15060.35"/>
    <x v="0"/>
    <n v="15060.35"/>
    <n v="412.416267"/>
    <n v="1601.487359"/>
    <m/>
  </r>
  <r>
    <x v="0"/>
    <x v="0"/>
    <x v="37"/>
    <x v="0"/>
    <x v="4"/>
    <x v="0"/>
    <x v="2"/>
    <x v="5"/>
    <x v="16"/>
    <x v="15"/>
    <n v="3.8"/>
    <n v="0"/>
    <n v="3.8"/>
    <x v="0"/>
    <n v="3.8"/>
    <n v="0"/>
    <n v="0"/>
    <m/>
  </r>
  <r>
    <x v="0"/>
    <x v="0"/>
    <x v="37"/>
    <x v="0"/>
    <x v="4"/>
    <x v="0"/>
    <x v="2"/>
    <x v="5"/>
    <x v="15"/>
    <x v="14"/>
    <n v="2.85"/>
    <n v="0"/>
    <n v="2.85"/>
    <x v="0"/>
    <n v="2.85"/>
    <n v="0.50680000000000003"/>
    <n v="0.50680000000000003"/>
    <m/>
  </r>
  <r>
    <x v="0"/>
    <x v="0"/>
    <x v="37"/>
    <x v="0"/>
    <x v="4"/>
    <x v="0"/>
    <x v="2"/>
    <x v="5"/>
    <x v="4"/>
    <x v="4"/>
    <n v="2617039.7719999999"/>
    <n v="-132550"/>
    <n v="2484489.7719999999"/>
    <x v="0"/>
    <n v="2484489.7719999999"/>
    <n v="154173.29436599999"/>
    <n v="305196.74539499998"/>
    <m/>
  </r>
  <r>
    <x v="0"/>
    <x v="0"/>
    <x v="37"/>
    <x v="0"/>
    <x v="4"/>
    <x v="0"/>
    <x v="2"/>
    <x v="5"/>
    <x v="5"/>
    <x v="5"/>
    <n v="2615039.7719999999"/>
    <n v="-132550"/>
    <n v="2482489.7719999999"/>
    <x v="0"/>
    <n v="2482489.7719999999"/>
    <n v="154173.29436599999"/>
    <n v="305196.74539499998"/>
    <m/>
  </r>
  <r>
    <x v="0"/>
    <x v="0"/>
    <x v="37"/>
    <x v="0"/>
    <x v="4"/>
    <x v="0"/>
    <x v="2"/>
    <x v="5"/>
    <x v="6"/>
    <x v="6"/>
    <n v="2615039.7719999999"/>
    <n v="-132550"/>
    <n v="2482489.7719999999"/>
    <x v="0"/>
    <n v="2482489.7719999999"/>
    <n v="154173.29436599999"/>
    <n v="305196.74539499998"/>
    <m/>
  </r>
  <r>
    <x v="0"/>
    <x v="0"/>
    <x v="37"/>
    <x v="0"/>
    <x v="4"/>
    <x v="0"/>
    <x v="2"/>
    <x v="5"/>
    <x v="8"/>
    <x v="8"/>
    <n v="476146.38400000002"/>
    <n v="-59737.048574"/>
    <n v="416409.33542600001"/>
    <x v="0"/>
    <n v="416409.33542600001"/>
    <n v="22244.828538000002"/>
    <n v="40775.872209000001"/>
    <m/>
  </r>
  <r>
    <x v="0"/>
    <x v="0"/>
    <x v="37"/>
    <x v="0"/>
    <x v="4"/>
    <x v="0"/>
    <x v="2"/>
    <x v="5"/>
    <x v="10"/>
    <x v="10"/>
    <n v="1991141.159"/>
    <n v="-74200.643748999995"/>
    <n v="1916940.5152509999"/>
    <x v="0"/>
    <n v="1916940.5152509999"/>
    <n v="116675.35128"/>
    <n v="167425.21817000001"/>
    <m/>
  </r>
  <r>
    <x v="0"/>
    <x v="0"/>
    <x v="37"/>
    <x v="0"/>
    <x v="4"/>
    <x v="0"/>
    <x v="2"/>
    <x v="5"/>
    <x v="11"/>
    <x v="11"/>
    <n v="147752.22899999999"/>
    <n v="1387.692323"/>
    <n v="149139.92132299999"/>
    <x v="0"/>
    <n v="149139.92132299999"/>
    <n v="15253.114548"/>
    <n v="96995.655016000004"/>
    <m/>
  </r>
  <r>
    <x v="0"/>
    <x v="0"/>
    <x v="37"/>
    <x v="0"/>
    <x v="4"/>
    <x v="0"/>
    <x v="2"/>
    <x v="5"/>
    <x v="26"/>
    <x v="25"/>
    <n v="2000"/>
    <n v="0"/>
    <n v="2000"/>
    <x v="0"/>
    <n v="2000"/>
    <n v="0"/>
    <n v="0"/>
    <m/>
  </r>
  <r>
    <x v="0"/>
    <x v="0"/>
    <x v="37"/>
    <x v="0"/>
    <x v="4"/>
    <x v="0"/>
    <x v="2"/>
    <x v="5"/>
    <x v="14"/>
    <x v="13"/>
    <n v="2689820.9879999999"/>
    <n v="-135139"/>
    <n v="2554681.9879999999"/>
    <x v="0"/>
    <n v="2554681.9879999999"/>
    <n v="170953.62722600001"/>
    <n v="326138.56949000002"/>
    <m/>
  </r>
  <r>
    <x v="0"/>
    <x v="0"/>
    <x v="37"/>
    <x v="0"/>
    <x v="5"/>
    <x v="2"/>
    <x v="2"/>
    <x v="5"/>
    <x v="0"/>
    <x v="0"/>
    <n v="72781.216"/>
    <n v="-2589"/>
    <n v="70192.216"/>
    <x v="0"/>
    <n v="70192.216"/>
    <n v="23268.278541"/>
    <n v="26197.319705999998"/>
    <m/>
  </r>
  <r>
    <x v="0"/>
    <x v="0"/>
    <x v="37"/>
    <x v="0"/>
    <x v="5"/>
    <x v="2"/>
    <x v="2"/>
    <x v="5"/>
    <x v="1"/>
    <x v="1"/>
    <n v="57714.216"/>
    <n v="-2589"/>
    <n v="55125.216"/>
    <x v="0"/>
    <n v="55125.216"/>
    <n v="22764.345241999999"/>
    <n v="22771.377777000002"/>
    <m/>
  </r>
  <r>
    <x v="0"/>
    <x v="0"/>
    <x v="37"/>
    <x v="0"/>
    <x v="5"/>
    <x v="2"/>
    <x v="2"/>
    <x v="5"/>
    <x v="2"/>
    <x v="2"/>
    <n v="15060.35"/>
    <n v="0"/>
    <n v="15060.35"/>
    <x v="0"/>
    <n v="15060.35"/>
    <n v="501.04749900000002"/>
    <n v="3423.0561290000001"/>
    <m/>
  </r>
  <r>
    <x v="0"/>
    <x v="0"/>
    <x v="37"/>
    <x v="0"/>
    <x v="5"/>
    <x v="2"/>
    <x v="2"/>
    <x v="5"/>
    <x v="16"/>
    <x v="15"/>
    <n v="3.8"/>
    <n v="0"/>
    <n v="3.8"/>
    <x v="0"/>
    <n v="3.8"/>
    <n v="2.379"/>
    <n v="2.379"/>
    <m/>
  </r>
  <r>
    <x v="0"/>
    <x v="0"/>
    <x v="37"/>
    <x v="0"/>
    <x v="5"/>
    <x v="2"/>
    <x v="2"/>
    <x v="5"/>
    <x v="15"/>
    <x v="14"/>
    <n v="2.85"/>
    <n v="0"/>
    <n v="2.85"/>
    <x v="0"/>
    <n v="2.85"/>
    <n v="0.50680000000000003"/>
    <n v="0.50680000000000003"/>
    <m/>
  </r>
  <r>
    <x v="0"/>
    <x v="0"/>
    <x v="37"/>
    <x v="0"/>
    <x v="5"/>
    <x v="2"/>
    <x v="2"/>
    <x v="5"/>
    <x v="4"/>
    <x v="4"/>
    <n v="2617039.7719999999"/>
    <n v="-132550"/>
    <n v="2484489.7719999999"/>
    <x v="0"/>
    <n v="2484489.7719999999"/>
    <n v="188753.447484"/>
    <n v="377331.95692099998"/>
    <m/>
  </r>
  <r>
    <x v="0"/>
    <x v="0"/>
    <x v="37"/>
    <x v="0"/>
    <x v="5"/>
    <x v="2"/>
    <x v="2"/>
    <x v="5"/>
    <x v="5"/>
    <x v="5"/>
    <n v="2615039.7719999999"/>
    <n v="-132550"/>
    <n v="2482489.7719999999"/>
    <x v="0"/>
    <n v="2482489.7719999999"/>
    <n v="188753.447484"/>
    <n v="377331.95692099998"/>
    <m/>
  </r>
  <r>
    <x v="0"/>
    <x v="0"/>
    <x v="37"/>
    <x v="0"/>
    <x v="5"/>
    <x v="2"/>
    <x v="2"/>
    <x v="5"/>
    <x v="6"/>
    <x v="6"/>
    <n v="2615039.7719999999"/>
    <n v="-132550"/>
    <n v="2482489.7719999999"/>
    <x v="0"/>
    <n v="2482489.7719999999"/>
    <n v="188753.447484"/>
    <n v="377331.95692099998"/>
    <m/>
  </r>
  <r>
    <x v="0"/>
    <x v="0"/>
    <x v="37"/>
    <x v="0"/>
    <x v="5"/>
    <x v="2"/>
    <x v="2"/>
    <x v="5"/>
    <x v="8"/>
    <x v="8"/>
    <n v="476146.38400000002"/>
    <n v="-59737.048574"/>
    <n v="416409.33542600001"/>
    <x v="0"/>
    <n v="416409.33542600001"/>
    <n v="25828.468948000002"/>
    <n v="44429.026855999997"/>
    <m/>
  </r>
  <r>
    <x v="0"/>
    <x v="0"/>
    <x v="37"/>
    <x v="0"/>
    <x v="5"/>
    <x v="2"/>
    <x v="2"/>
    <x v="5"/>
    <x v="10"/>
    <x v="10"/>
    <n v="1991141.159"/>
    <n v="-74200.643748999995"/>
    <n v="1916940.5152509999"/>
    <x v="0"/>
    <n v="1916940.5152509999"/>
    <n v="137150.617849"/>
    <n v="229441.91060199999"/>
    <m/>
  </r>
  <r>
    <x v="0"/>
    <x v="0"/>
    <x v="37"/>
    <x v="0"/>
    <x v="5"/>
    <x v="2"/>
    <x v="2"/>
    <x v="5"/>
    <x v="11"/>
    <x v="11"/>
    <n v="147752.22899999999"/>
    <n v="1387.692323"/>
    <n v="149139.92132299999"/>
    <x v="0"/>
    <n v="149139.92132299999"/>
    <n v="25774.360687"/>
    <n v="103461.019463"/>
    <m/>
  </r>
  <r>
    <x v="0"/>
    <x v="0"/>
    <x v="37"/>
    <x v="0"/>
    <x v="5"/>
    <x v="2"/>
    <x v="2"/>
    <x v="5"/>
    <x v="26"/>
    <x v="25"/>
    <n v="2000"/>
    <n v="0"/>
    <n v="2000"/>
    <x v="0"/>
    <n v="2000"/>
    <n v="0"/>
    <n v="0"/>
    <m/>
  </r>
  <r>
    <x v="0"/>
    <x v="0"/>
    <x v="37"/>
    <x v="0"/>
    <x v="5"/>
    <x v="2"/>
    <x v="2"/>
    <x v="5"/>
    <x v="14"/>
    <x v="13"/>
    <n v="2689820.9879999999"/>
    <n v="-135139"/>
    <n v="2554681.9879999999"/>
    <x v="0"/>
    <n v="2554681.9879999999"/>
    <n v="212021.72602500001"/>
    <n v="403529.27662700001"/>
    <m/>
  </r>
  <r>
    <x v="0"/>
    <x v="0"/>
    <x v="37"/>
    <x v="0"/>
    <x v="6"/>
    <x v="0"/>
    <x v="2"/>
    <x v="5"/>
    <x v="0"/>
    <x v="0"/>
    <n v="72781.216"/>
    <n v="-2589"/>
    <n v="70192.216"/>
    <x v="0"/>
    <n v="70192.216"/>
    <n v="27632.659952000002"/>
    <n v="31919.883768"/>
    <m/>
  </r>
  <r>
    <x v="0"/>
    <x v="0"/>
    <x v="37"/>
    <x v="0"/>
    <x v="6"/>
    <x v="0"/>
    <x v="2"/>
    <x v="5"/>
    <x v="1"/>
    <x v="1"/>
    <n v="57714.216"/>
    <n v="-2589"/>
    <n v="55125.216"/>
    <x v="0"/>
    <n v="55125.216"/>
    <n v="26934.590993000002"/>
    <n v="27220.432100999999"/>
    <m/>
  </r>
  <r>
    <x v="0"/>
    <x v="0"/>
    <x v="37"/>
    <x v="0"/>
    <x v="6"/>
    <x v="0"/>
    <x v="2"/>
    <x v="5"/>
    <x v="2"/>
    <x v="2"/>
    <n v="15060.35"/>
    <n v="0"/>
    <n v="15060.35"/>
    <x v="0"/>
    <n v="15060.35"/>
    <n v="695.18315900000005"/>
    <n v="4696.5658670000003"/>
    <m/>
  </r>
  <r>
    <x v="0"/>
    <x v="0"/>
    <x v="37"/>
    <x v="0"/>
    <x v="6"/>
    <x v="0"/>
    <x v="2"/>
    <x v="5"/>
    <x v="16"/>
    <x v="15"/>
    <n v="3.8"/>
    <n v="0"/>
    <n v="3.8"/>
    <x v="0"/>
    <n v="3.8"/>
    <n v="2.379"/>
    <n v="2.379"/>
    <m/>
  </r>
  <r>
    <x v="0"/>
    <x v="0"/>
    <x v="37"/>
    <x v="0"/>
    <x v="6"/>
    <x v="0"/>
    <x v="2"/>
    <x v="5"/>
    <x v="15"/>
    <x v="14"/>
    <n v="2.85"/>
    <n v="0"/>
    <n v="2.85"/>
    <x v="0"/>
    <n v="2.85"/>
    <n v="0.50680000000000003"/>
    <n v="0.50680000000000003"/>
    <m/>
  </r>
  <r>
    <x v="0"/>
    <x v="0"/>
    <x v="37"/>
    <x v="0"/>
    <x v="6"/>
    <x v="0"/>
    <x v="2"/>
    <x v="5"/>
    <x v="4"/>
    <x v="4"/>
    <n v="2617039.7719999999"/>
    <n v="-132550"/>
    <n v="2484489.7719999999"/>
    <x v="0"/>
    <n v="2484489.7719999999"/>
    <n v="235384.36756300001"/>
    <n v="447031.33098899998"/>
    <m/>
  </r>
  <r>
    <x v="0"/>
    <x v="0"/>
    <x v="37"/>
    <x v="0"/>
    <x v="6"/>
    <x v="0"/>
    <x v="2"/>
    <x v="5"/>
    <x v="5"/>
    <x v="5"/>
    <n v="2615039.7719999999"/>
    <n v="-132550"/>
    <n v="2482489.7719999999"/>
    <x v="0"/>
    <n v="2482489.7719999999"/>
    <n v="235384.36756300001"/>
    <n v="447031.33098899998"/>
    <m/>
  </r>
  <r>
    <x v="0"/>
    <x v="0"/>
    <x v="37"/>
    <x v="0"/>
    <x v="6"/>
    <x v="0"/>
    <x v="2"/>
    <x v="5"/>
    <x v="6"/>
    <x v="6"/>
    <n v="2615039.7719999999"/>
    <n v="-132550"/>
    <n v="2482489.7719999999"/>
    <x v="0"/>
    <n v="2482489.7719999999"/>
    <n v="235384.36756300001"/>
    <n v="447031.33098899998"/>
    <m/>
  </r>
  <r>
    <x v="0"/>
    <x v="0"/>
    <x v="37"/>
    <x v="0"/>
    <x v="6"/>
    <x v="0"/>
    <x v="2"/>
    <x v="5"/>
    <x v="8"/>
    <x v="8"/>
    <n v="476146.38400000002"/>
    <n v="-59737.048574"/>
    <n v="416409.33542600001"/>
    <x v="0"/>
    <n v="416409.33542600001"/>
    <n v="31324.21041"/>
    <n v="56729.144590999997"/>
    <m/>
  </r>
  <r>
    <x v="0"/>
    <x v="0"/>
    <x v="37"/>
    <x v="0"/>
    <x v="6"/>
    <x v="0"/>
    <x v="2"/>
    <x v="5"/>
    <x v="10"/>
    <x v="10"/>
    <n v="1991141.159"/>
    <n v="-74200.643748999995"/>
    <n v="1916940.5152509999"/>
    <x v="0"/>
    <n v="1916940.5152509999"/>
    <n v="166863.55538000001"/>
    <n v="274273.24784299999"/>
    <m/>
  </r>
  <r>
    <x v="0"/>
    <x v="0"/>
    <x v="37"/>
    <x v="0"/>
    <x v="6"/>
    <x v="0"/>
    <x v="2"/>
    <x v="5"/>
    <x v="11"/>
    <x v="11"/>
    <n v="147752.22899999999"/>
    <n v="1387.692323"/>
    <n v="149139.92132299999"/>
    <x v="0"/>
    <n v="149139.92132299999"/>
    <n v="37196.601773000002"/>
    <n v="116028.938555"/>
    <m/>
  </r>
  <r>
    <x v="0"/>
    <x v="0"/>
    <x v="37"/>
    <x v="0"/>
    <x v="6"/>
    <x v="0"/>
    <x v="2"/>
    <x v="5"/>
    <x v="26"/>
    <x v="25"/>
    <n v="2000"/>
    <n v="0"/>
    <n v="2000"/>
    <x v="0"/>
    <n v="2000"/>
    <n v="0"/>
    <n v="0"/>
    <m/>
  </r>
  <r>
    <x v="0"/>
    <x v="0"/>
    <x v="37"/>
    <x v="0"/>
    <x v="6"/>
    <x v="0"/>
    <x v="2"/>
    <x v="5"/>
    <x v="14"/>
    <x v="13"/>
    <n v="2689820.9879999999"/>
    <n v="-135139"/>
    <n v="2554681.9879999999"/>
    <x v="0"/>
    <n v="2554681.9879999999"/>
    <n v="263017.02751500002"/>
    <n v="478951.21475699998"/>
    <m/>
  </r>
  <r>
    <x v="0"/>
    <x v="0"/>
    <x v="37"/>
    <x v="0"/>
    <x v="7"/>
    <x v="0"/>
    <x v="2"/>
    <x v="5"/>
    <x v="0"/>
    <x v="0"/>
    <n v="72781.216"/>
    <n v="-2589"/>
    <n v="70192.216"/>
    <x v="0"/>
    <n v="70192.216"/>
    <n v="33148.591222000003"/>
    <n v="36762.118224999998"/>
    <m/>
  </r>
  <r>
    <x v="0"/>
    <x v="0"/>
    <x v="37"/>
    <x v="0"/>
    <x v="7"/>
    <x v="0"/>
    <x v="2"/>
    <x v="5"/>
    <x v="1"/>
    <x v="1"/>
    <n v="57714.216"/>
    <n v="-2589"/>
    <n v="55125.216"/>
    <x v="0"/>
    <n v="55125.216"/>
    <n v="30251.842988"/>
    <n v="30626.473308000001"/>
    <m/>
  </r>
  <r>
    <x v="0"/>
    <x v="0"/>
    <x v="37"/>
    <x v="0"/>
    <x v="7"/>
    <x v="0"/>
    <x v="2"/>
    <x v="5"/>
    <x v="2"/>
    <x v="2"/>
    <n v="15060.35"/>
    <n v="0"/>
    <n v="15060.35"/>
    <x v="0"/>
    <n v="15060.35"/>
    <n v="2893.8624340000001"/>
    <n v="6132.6591170000002"/>
    <m/>
  </r>
  <r>
    <x v="0"/>
    <x v="0"/>
    <x v="37"/>
    <x v="0"/>
    <x v="7"/>
    <x v="0"/>
    <x v="2"/>
    <x v="5"/>
    <x v="16"/>
    <x v="15"/>
    <n v="3.8"/>
    <n v="0"/>
    <n v="3.8"/>
    <x v="0"/>
    <n v="3.8"/>
    <n v="2.379"/>
    <n v="2.379"/>
    <m/>
  </r>
  <r>
    <x v="0"/>
    <x v="0"/>
    <x v="37"/>
    <x v="0"/>
    <x v="7"/>
    <x v="0"/>
    <x v="2"/>
    <x v="5"/>
    <x v="15"/>
    <x v="14"/>
    <n v="2.85"/>
    <n v="0"/>
    <n v="2.85"/>
    <x v="0"/>
    <n v="2.85"/>
    <n v="0.50680000000000003"/>
    <n v="0.60680000000000001"/>
    <m/>
  </r>
  <r>
    <x v="0"/>
    <x v="0"/>
    <x v="37"/>
    <x v="0"/>
    <x v="7"/>
    <x v="0"/>
    <x v="2"/>
    <x v="5"/>
    <x v="4"/>
    <x v="4"/>
    <n v="2617039.7719999999"/>
    <n v="-364772.23651100002"/>
    <n v="2252267.5354889999"/>
    <x v="0"/>
    <n v="2252267.5354889999"/>
    <n v="277015.154041"/>
    <n v="514299.06255700003"/>
    <m/>
  </r>
  <r>
    <x v="0"/>
    <x v="0"/>
    <x v="37"/>
    <x v="0"/>
    <x v="7"/>
    <x v="0"/>
    <x v="2"/>
    <x v="5"/>
    <x v="5"/>
    <x v="5"/>
    <n v="2615039.7719999999"/>
    <n v="-364772.23651100002"/>
    <n v="2250267.5354889999"/>
    <x v="0"/>
    <n v="2250267.5354889999"/>
    <n v="277015.154041"/>
    <n v="514299.06255700003"/>
    <m/>
  </r>
  <r>
    <x v="0"/>
    <x v="0"/>
    <x v="37"/>
    <x v="0"/>
    <x v="7"/>
    <x v="0"/>
    <x v="2"/>
    <x v="5"/>
    <x v="6"/>
    <x v="6"/>
    <n v="2615039.7719999999"/>
    <n v="-364772.23651100002"/>
    <n v="2250267.5354889999"/>
    <x v="0"/>
    <n v="2250267.5354889999"/>
    <n v="277015.154041"/>
    <n v="514299.06255700003"/>
    <m/>
  </r>
  <r>
    <x v="0"/>
    <x v="0"/>
    <x v="37"/>
    <x v="0"/>
    <x v="7"/>
    <x v="0"/>
    <x v="2"/>
    <x v="5"/>
    <x v="8"/>
    <x v="8"/>
    <n v="476146.38400000002"/>
    <n v="-89798.818104999998"/>
    <n v="386347.56589500001"/>
    <x v="0"/>
    <n v="386347.56589500001"/>
    <n v="34697.920193999998"/>
    <n v="61375.727816999999"/>
    <m/>
  </r>
  <r>
    <x v="0"/>
    <x v="0"/>
    <x v="37"/>
    <x v="0"/>
    <x v="7"/>
    <x v="0"/>
    <x v="2"/>
    <x v="5"/>
    <x v="10"/>
    <x v="10"/>
    <n v="1991141.159"/>
    <n v="-276361.11072900001"/>
    <n v="1714780.0482709999"/>
    <x v="0"/>
    <n v="1714780.0482709999"/>
    <n v="188773.264414"/>
    <n v="332742.93180700002"/>
    <m/>
  </r>
  <r>
    <x v="0"/>
    <x v="0"/>
    <x v="37"/>
    <x v="0"/>
    <x v="7"/>
    <x v="0"/>
    <x v="2"/>
    <x v="5"/>
    <x v="11"/>
    <x v="11"/>
    <n v="147752.22899999999"/>
    <n v="1387.692323"/>
    <n v="149139.92132299999"/>
    <x v="0"/>
    <n v="149139.92132299999"/>
    <n v="53543.969432999998"/>
    <n v="120180.402933"/>
    <m/>
  </r>
  <r>
    <x v="0"/>
    <x v="0"/>
    <x v="37"/>
    <x v="0"/>
    <x v="7"/>
    <x v="0"/>
    <x v="2"/>
    <x v="5"/>
    <x v="26"/>
    <x v="25"/>
    <n v="2000"/>
    <n v="0"/>
    <n v="2000"/>
    <x v="0"/>
    <n v="2000"/>
    <n v="0"/>
    <n v="0"/>
    <m/>
  </r>
  <r>
    <x v="0"/>
    <x v="0"/>
    <x v="37"/>
    <x v="0"/>
    <x v="7"/>
    <x v="0"/>
    <x v="2"/>
    <x v="5"/>
    <x v="14"/>
    <x v="13"/>
    <n v="2689820.9879999999"/>
    <n v="-367361.23651100002"/>
    <n v="2322459.7514889999"/>
    <x v="0"/>
    <n v="2322459.7514889999"/>
    <n v="310163.74526300002"/>
    <n v="551061.18078199995"/>
    <m/>
  </r>
  <r>
    <x v="0"/>
    <x v="0"/>
    <x v="38"/>
    <x v="0"/>
    <x v="0"/>
    <x v="0"/>
    <x v="2"/>
    <x v="3"/>
    <x v="0"/>
    <x v="0"/>
    <n v="525343.32700000005"/>
    <n v="0"/>
    <n v="525343.32700000005"/>
    <x v="0"/>
    <n v="525343.32700000005"/>
    <n v="21766.997324"/>
    <n v="29114.528160000002"/>
    <m/>
  </r>
  <r>
    <x v="0"/>
    <x v="0"/>
    <x v="38"/>
    <x v="0"/>
    <x v="0"/>
    <x v="0"/>
    <x v="2"/>
    <x v="3"/>
    <x v="1"/>
    <x v="1"/>
    <n v="9187.4339999999993"/>
    <n v="0"/>
    <n v="9187.4339999999993"/>
    <x v="0"/>
    <n v="9187.4339999999993"/>
    <n v="566.51552700000002"/>
    <n v="566.51552700000002"/>
    <m/>
  </r>
  <r>
    <x v="0"/>
    <x v="0"/>
    <x v="38"/>
    <x v="0"/>
    <x v="0"/>
    <x v="0"/>
    <x v="2"/>
    <x v="3"/>
    <x v="2"/>
    <x v="2"/>
    <n v="12743.573"/>
    <n v="0"/>
    <n v="12743.573"/>
    <x v="0"/>
    <n v="12743.573"/>
    <n v="30.028279999999999"/>
    <n v="3664.041608"/>
    <m/>
  </r>
  <r>
    <x v="0"/>
    <x v="0"/>
    <x v="38"/>
    <x v="0"/>
    <x v="0"/>
    <x v="0"/>
    <x v="2"/>
    <x v="3"/>
    <x v="16"/>
    <x v="15"/>
    <n v="236.21199999999999"/>
    <n v="0"/>
    <n v="236.21199999999999"/>
    <x v="0"/>
    <n v="236.21199999999999"/>
    <n v="0"/>
    <n v="0"/>
    <m/>
  </r>
  <r>
    <x v="0"/>
    <x v="0"/>
    <x v="38"/>
    <x v="0"/>
    <x v="0"/>
    <x v="0"/>
    <x v="2"/>
    <x v="3"/>
    <x v="15"/>
    <x v="14"/>
    <n v="412153.19"/>
    <n v="0"/>
    <n v="412153.19"/>
    <x v="0"/>
    <n v="412153.19"/>
    <n v="21170.453517000002"/>
    <n v="24883.971024999999"/>
    <m/>
  </r>
  <r>
    <x v="0"/>
    <x v="0"/>
    <x v="38"/>
    <x v="0"/>
    <x v="0"/>
    <x v="0"/>
    <x v="2"/>
    <x v="3"/>
    <x v="17"/>
    <x v="16"/>
    <n v="95639.482000000004"/>
    <n v="0"/>
    <n v="95639.482000000004"/>
    <x v="0"/>
    <n v="95639.482000000004"/>
    <n v="687.94"/>
    <n v="687.94"/>
    <m/>
  </r>
  <r>
    <x v="0"/>
    <x v="0"/>
    <x v="38"/>
    <x v="0"/>
    <x v="0"/>
    <x v="0"/>
    <x v="2"/>
    <x v="3"/>
    <x v="22"/>
    <x v="21"/>
    <n v="95639.482000000004"/>
    <n v="0"/>
    <n v="95639.482000000004"/>
    <x v="0"/>
    <n v="95639.482000000004"/>
    <n v="687.94"/>
    <n v="687.94"/>
    <m/>
  </r>
  <r>
    <x v="0"/>
    <x v="0"/>
    <x v="38"/>
    <x v="0"/>
    <x v="0"/>
    <x v="0"/>
    <x v="2"/>
    <x v="3"/>
    <x v="27"/>
    <x v="26"/>
    <n v="95639.482000000004"/>
    <n v="0"/>
    <n v="95639.482000000004"/>
    <x v="0"/>
    <n v="95639.482000000004"/>
    <n v="687.94"/>
    <n v="687.94"/>
    <m/>
  </r>
  <r>
    <x v="0"/>
    <x v="0"/>
    <x v="38"/>
    <x v="0"/>
    <x v="0"/>
    <x v="0"/>
    <x v="2"/>
    <x v="3"/>
    <x v="4"/>
    <x v="4"/>
    <n v="5466.9780000000001"/>
    <n v="0"/>
    <n v="5466.9780000000001"/>
    <x v="0"/>
    <n v="5466.9780000000001"/>
    <n v="0"/>
    <n v="343.37599999999998"/>
    <m/>
  </r>
  <r>
    <x v="0"/>
    <x v="0"/>
    <x v="38"/>
    <x v="0"/>
    <x v="0"/>
    <x v="0"/>
    <x v="2"/>
    <x v="3"/>
    <x v="5"/>
    <x v="5"/>
    <n v="5466.9780000000001"/>
    <n v="0"/>
    <n v="5466.9780000000001"/>
    <x v="0"/>
    <n v="5466.9780000000001"/>
    <n v="0"/>
    <n v="343.37599999999998"/>
    <m/>
  </r>
  <r>
    <x v="0"/>
    <x v="0"/>
    <x v="38"/>
    <x v="0"/>
    <x v="0"/>
    <x v="0"/>
    <x v="2"/>
    <x v="3"/>
    <x v="6"/>
    <x v="6"/>
    <n v="5466.9780000000001"/>
    <n v="0"/>
    <n v="5466.9780000000001"/>
    <x v="0"/>
    <n v="5466.9780000000001"/>
    <n v="0"/>
    <n v="343.37599999999998"/>
    <m/>
  </r>
  <r>
    <x v="0"/>
    <x v="0"/>
    <x v="38"/>
    <x v="0"/>
    <x v="0"/>
    <x v="0"/>
    <x v="2"/>
    <x v="3"/>
    <x v="11"/>
    <x v="11"/>
    <n v="5466.9780000000001"/>
    <n v="0"/>
    <n v="5466.9780000000001"/>
    <x v="0"/>
    <n v="5466.9780000000001"/>
    <n v="0"/>
    <n v="343.37599999999998"/>
    <m/>
  </r>
  <r>
    <x v="0"/>
    <x v="0"/>
    <x v="38"/>
    <x v="0"/>
    <x v="0"/>
    <x v="0"/>
    <x v="2"/>
    <x v="3"/>
    <x v="14"/>
    <x v="13"/>
    <n v="626449.78700000001"/>
    <n v="0"/>
    <n v="626449.78700000001"/>
    <x v="0"/>
    <n v="626449.78700000001"/>
    <n v="22454.937323999999"/>
    <n v="30145.844160000001"/>
    <m/>
  </r>
  <r>
    <x v="0"/>
    <x v="0"/>
    <x v="38"/>
    <x v="0"/>
    <x v="1"/>
    <x v="0"/>
    <x v="2"/>
    <x v="3"/>
    <x v="0"/>
    <x v="0"/>
    <n v="525343.32700000005"/>
    <n v="0"/>
    <n v="525343.32700000005"/>
    <x v="0"/>
    <n v="525343.32700000005"/>
    <n v="61103.655211999998"/>
    <n v="67262.532909000001"/>
    <m/>
  </r>
  <r>
    <x v="0"/>
    <x v="0"/>
    <x v="38"/>
    <x v="0"/>
    <x v="1"/>
    <x v="0"/>
    <x v="2"/>
    <x v="3"/>
    <x v="1"/>
    <x v="1"/>
    <n v="9187.4339999999993"/>
    <n v="0"/>
    <n v="9187.4339999999993"/>
    <x v="0"/>
    <n v="9187.4339999999993"/>
    <n v="1219.8606649999999"/>
    <n v="1219.8606649999999"/>
    <m/>
  </r>
  <r>
    <x v="0"/>
    <x v="0"/>
    <x v="38"/>
    <x v="0"/>
    <x v="1"/>
    <x v="0"/>
    <x v="2"/>
    <x v="3"/>
    <x v="2"/>
    <x v="2"/>
    <n v="12743.573"/>
    <n v="0"/>
    <n v="12743.573"/>
    <x v="0"/>
    <n v="12743.573"/>
    <n v="175.55218199999999"/>
    <n v="6334.4298790000003"/>
    <m/>
  </r>
  <r>
    <x v="0"/>
    <x v="0"/>
    <x v="38"/>
    <x v="0"/>
    <x v="1"/>
    <x v="0"/>
    <x v="2"/>
    <x v="3"/>
    <x v="16"/>
    <x v="15"/>
    <n v="236.21199999999999"/>
    <n v="0"/>
    <n v="236.21199999999999"/>
    <x v="0"/>
    <n v="236.21199999999999"/>
    <n v="24.99"/>
    <n v="24.99"/>
    <m/>
  </r>
  <r>
    <x v="0"/>
    <x v="0"/>
    <x v="38"/>
    <x v="0"/>
    <x v="1"/>
    <x v="0"/>
    <x v="2"/>
    <x v="3"/>
    <x v="15"/>
    <x v="14"/>
    <n v="412153.19"/>
    <n v="0"/>
    <n v="412153.19"/>
    <x v="0"/>
    <n v="412153.19"/>
    <n v="45668.222339"/>
    <n v="45668.222339"/>
    <m/>
  </r>
  <r>
    <x v="0"/>
    <x v="0"/>
    <x v="38"/>
    <x v="0"/>
    <x v="1"/>
    <x v="0"/>
    <x v="2"/>
    <x v="3"/>
    <x v="17"/>
    <x v="16"/>
    <n v="95639.482000000004"/>
    <n v="0"/>
    <n v="95639.482000000004"/>
    <x v="0"/>
    <n v="95639.482000000004"/>
    <n v="4867.5219999999999"/>
    <n v="4867.5219999999999"/>
    <m/>
  </r>
  <r>
    <x v="0"/>
    <x v="0"/>
    <x v="38"/>
    <x v="0"/>
    <x v="1"/>
    <x v="0"/>
    <x v="2"/>
    <x v="3"/>
    <x v="22"/>
    <x v="21"/>
    <n v="95639.482000000004"/>
    <n v="0"/>
    <n v="95639.482000000004"/>
    <x v="0"/>
    <n v="95639.482000000004"/>
    <n v="4867.5219999999999"/>
    <n v="4867.5219999999999"/>
    <m/>
  </r>
  <r>
    <x v="0"/>
    <x v="0"/>
    <x v="38"/>
    <x v="0"/>
    <x v="1"/>
    <x v="0"/>
    <x v="2"/>
    <x v="3"/>
    <x v="27"/>
    <x v="26"/>
    <n v="95639.482000000004"/>
    <n v="0"/>
    <n v="95639.482000000004"/>
    <x v="0"/>
    <n v="95639.482000000004"/>
    <n v="4867.5219999999999"/>
    <n v="4867.5219999999999"/>
    <m/>
  </r>
  <r>
    <x v="0"/>
    <x v="0"/>
    <x v="38"/>
    <x v="0"/>
    <x v="1"/>
    <x v="0"/>
    <x v="2"/>
    <x v="3"/>
    <x v="4"/>
    <x v="4"/>
    <n v="5466.9780000000001"/>
    <n v="0"/>
    <n v="5466.9780000000001"/>
    <x v="0"/>
    <n v="5466.9780000000001"/>
    <n v="6.556"/>
    <n v="522.19266700000003"/>
    <m/>
  </r>
  <r>
    <x v="0"/>
    <x v="0"/>
    <x v="38"/>
    <x v="0"/>
    <x v="1"/>
    <x v="0"/>
    <x v="2"/>
    <x v="3"/>
    <x v="5"/>
    <x v="5"/>
    <n v="5466.9780000000001"/>
    <n v="0"/>
    <n v="5466.9780000000001"/>
    <x v="0"/>
    <n v="5466.9780000000001"/>
    <n v="6.556"/>
    <n v="522.19266700000003"/>
    <m/>
  </r>
  <r>
    <x v="0"/>
    <x v="0"/>
    <x v="38"/>
    <x v="0"/>
    <x v="1"/>
    <x v="0"/>
    <x v="2"/>
    <x v="3"/>
    <x v="6"/>
    <x v="6"/>
    <n v="5466.9780000000001"/>
    <n v="0"/>
    <n v="5466.9780000000001"/>
    <x v="0"/>
    <n v="5466.9780000000001"/>
    <n v="6.556"/>
    <n v="522.19266700000003"/>
    <m/>
  </r>
  <r>
    <x v="0"/>
    <x v="0"/>
    <x v="38"/>
    <x v="0"/>
    <x v="1"/>
    <x v="0"/>
    <x v="2"/>
    <x v="3"/>
    <x v="11"/>
    <x v="11"/>
    <n v="5466.9780000000001"/>
    <n v="0"/>
    <n v="5466.9780000000001"/>
    <x v="0"/>
    <n v="5466.9780000000001"/>
    <n v="6.556"/>
    <n v="522.19266700000003"/>
    <m/>
  </r>
  <r>
    <x v="0"/>
    <x v="0"/>
    <x v="38"/>
    <x v="0"/>
    <x v="1"/>
    <x v="0"/>
    <x v="2"/>
    <x v="3"/>
    <x v="14"/>
    <x v="13"/>
    <n v="626449.78700000001"/>
    <n v="0"/>
    <n v="626449.78700000001"/>
    <x v="0"/>
    <n v="626449.78700000001"/>
    <n v="65977.733212000006"/>
    <n v="72652.247575999994"/>
    <m/>
  </r>
  <r>
    <x v="0"/>
    <x v="0"/>
    <x v="38"/>
    <x v="0"/>
    <x v="2"/>
    <x v="1"/>
    <x v="2"/>
    <x v="3"/>
    <x v="0"/>
    <x v="0"/>
    <n v="525343.32700000005"/>
    <n v="0"/>
    <n v="525343.32700000005"/>
    <x v="0"/>
    <n v="525343.32700000005"/>
    <n v="93069.833043999999"/>
    <n v="99734.162714999999"/>
    <m/>
  </r>
  <r>
    <x v="0"/>
    <x v="0"/>
    <x v="38"/>
    <x v="0"/>
    <x v="2"/>
    <x v="1"/>
    <x v="2"/>
    <x v="3"/>
    <x v="1"/>
    <x v="1"/>
    <n v="9187.4339999999993"/>
    <n v="0"/>
    <n v="9187.4339999999993"/>
    <x v="0"/>
    <n v="9187.4339999999993"/>
    <n v="1833.9174720000001"/>
    <n v="1833.9174720000001"/>
    <m/>
  </r>
  <r>
    <x v="0"/>
    <x v="0"/>
    <x v="38"/>
    <x v="0"/>
    <x v="2"/>
    <x v="1"/>
    <x v="2"/>
    <x v="3"/>
    <x v="2"/>
    <x v="2"/>
    <n v="12743.573"/>
    <n v="0"/>
    <n v="12743.573"/>
    <x v="0"/>
    <n v="12743.573"/>
    <n v="761.04594599999996"/>
    <n v="7424.3756169999997"/>
    <m/>
  </r>
  <r>
    <x v="0"/>
    <x v="0"/>
    <x v="38"/>
    <x v="0"/>
    <x v="2"/>
    <x v="1"/>
    <x v="2"/>
    <x v="3"/>
    <x v="16"/>
    <x v="15"/>
    <n v="236.21199999999999"/>
    <n v="0"/>
    <n v="236.21199999999999"/>
    <x v="0"/>
    <n v="236.21199999999999"/>
    <n v="25.172999999999998"/>
    <n v="25.172999999999998"/>
    <m/>
  </r>
  <r>
    <x v="0"/>
    <x v="0"/>
    <x v="38"/>
    <x v="0"/>
    <x v="2"/>
    <x v="1"/>
    <x v="2"/>
    <x v="3"/>
    <x v="15"/>
    <x v="14"/>
    <n v="412153.19"/>
    <n v="0"/>
    <n v="412153.19"/>
    <x v="0"/>
    <n v="412153.19"/>
    <n v="75439.983825999996"/>
    <n v="75440.983825999996"/>
    <m/>
  </r>
  <r>
    <x v="0"/>
    <x v="0"/>
    <x v="38"/>
    <x v="0"/>
    <x v="2"/>
    <x v="1"/>
    <x v="2"/>
    <x v="3"/>
    <x v="17"/>
    <x v="16"/>
    <n v="95639.482000000004"/>
    <n v="0"/>
    <n v="95639.482000000004"/>
    <x v="0"/>
    <n v="95639.482000000004"/>
    <n v="9752.8310000000001"/>
    <n v="9752.8310000000001"/>
    <m/>
  </r>
  <r>
    <x v="0"/>
    <x v="0"/>
    <x v="38"/>
    <x v="0"/>
    <x v="2"/>
    <x v="1"/>
    <x v="2"/>
    <x v="3"/>
    <x v="22"/>
    <x v="21"/>
    <n v="95639.482000000004"/>
    <n v="0"/>
    <n v="95639.482000000004"/>
    <x v="0"/>
    <n v="95639.482000000004"/>
    <n v="9752.8310000000001"/>
    <n v="9752.8310000000001"/>
    <m/>
  </r>
  <r>
    <x v="0"/>
    <x v="0"/>
    <x v="38"/>
    <x v="0"/>
    <x v="2"/>
    <x v="1"/>
    <x v="2"/>
    <x v="3"/>
    <x v="27"/>
    <x v="26"/>
    <n v="95639.482000000004"/>
    <n v="0"/>
    <n v="95639.482000000004"/>
    <x v="0"/>
    <n v="95639.482000000004"/>
    <n v="9752.8310000000001"/>
    <n v="9752.8310000000001"/>
    <m/>
  </r>
  <r>
    <x v="0"/>
    <x v="0"/>
    <x v="38"/>
    <x v="0"/>
    <x v="2"/>
    <x v="1"/>
    <x v="2"/>
    <x v="3"/>
    <x v="4"/>
    <x v="4"/>
    <n v="5466.9780000000001"/>
    <n v="0"/>
    <n v="5466.9780000000001"/>
    <x v="0"/>
    <n v="5466.9780000000001"/>
    <n v="47.171332999999997"/>
    <n v="858.96474000000001"/>
    <m/>
  </r>
  <r>
    <x v="0"/>
    <x v="0"/>
    <x v="38"/>
    <x v="0"/>
    <x v="2"/>
    <x v="1"/>
    <x v="2"/>
    <x v="3"/>
    <x v="5"/>
    <x v="5"/>
    <n v="5466.9780000000001"/>
    <n v="0"/>
    <n v="5466.9780000000001"/>
    <x v="0"/>
    <n v="5466.9780000000001"/>
    <n v="47.171332999999997"/>
    <n v="858.96474000000001"/>
    <m/>
  </r>
  <r>
    <x v="0"/>
    <x v="0"/>
    <x v="38"/>
    <x v="0"/>
    <x v="2"/>
    <x v="1"/>
    <x v="2"/>
    <x v="3"/>
    <x v="6"/>
    <x v="6"/>
    <n v="5466.9780000000001"/>
    <n v="0"/>
    <n v="5466.9780000000001"/>
    <x v="0"/>
    <n v="5466.9780000000001"/>
    <n v="47.171332999999997"/>
    <n v="858.96474000000001"/>
    <m/>
  </r>
  <r>
    <x v="0"/>
    <x v="0"/>
    <x v="38"/>
    <x v="0"/>
    <x v="2"/>
    <x v="1"/>
    <x v="2"/>
    <x v="3"/>
    <x v="11"/>
    <x v="11"/>
    <n v="5466.9780000000001"/>
    <n v="0"/>
    <n v="5466.9780000000001"/>
    <x v="0"/>
    <n v="5466.9780000000001"/>
    <n v="47.171332999999997"/>
    <n v="858.96474000000001"/>
    <m/>
  </r>
  <r>
    <x v="0"/>
    <x v="0"/>
    <x v="38"/>
    <x v="0"/>
    <x v="2"/>
    <x v="1"/>
    <x v="2"/>
    <x v="3"/>
    <x v="14"/>
    <x v="13"/>
    <n v="626449.78700000001"/>
    <n v="0"/>
    <n v="626449.78700000001"/>
    <x v="0"/>
    <n v="626449.78700000001"/>
    <n v="102869.835377"/>
    <n v="110345.958455"/>
    <m/>
  </r>
  <r>
    <x v="0"/>
    <x v="0"/>
    <x v="38"/>
    <x v="0"/>
    <x v="3"/>
    <x v="0"/>
    <x v="2"/>
    <x v="3"/>
    <x v="0"/>
    <x v="0"/>
    <n v="525343.32700000005"/>
    <n v="-397"/>
    <n v="524946.32700000005"/>
    <x v="0"/>
    <n v="524946.32700000005"/>
    <n v="118403.135786"/>
    <n v="138955.886856"/>
    <m/>
  </r>
  <r>
    <x v="0"/>
    <x v="0"/>
    <x v="38"/>
    <x v="0"/>
    <x v="3"/>
    <x v="0"/>
    <x v="2"/>
    <x v="3"/>
    <x v="1"/>
    <x v="1"/>
    <n v="9187.4339999999993"/>
    <n v="0"/>
    <n v="9187.4339999999993"/>
    <x v="0"/>
    <n v="9187.4339999999993"/>
    <n v="2441.4983999999999"/>
    <n v="2441.4983999999999"/>
    <m/>
  </r>
  <r>
    <x v="0"/>
    <x v="0"/>
    <x v="38"/>
    <x v="0"/>
    <x v="3"/>
    <x v="0"/>
    <x v="2"/>
    <x v="3"/>
    <x v="2"/>
    <x v="2"/>
    <n v="12743.573"/>
    <n v="-192.8"/>
    <n v="12550.772999999999"/>
    <x v="0"/>
    <n v="12550.772999999999"/>
    <n v="1513.1094270000001"/>
    <n v="8015.7557800000004"/>
    <m/>
  </r>
  <r>
    <x v="0"/>
    <x v="0"/>
    <x v="38"/>
    <x v="0"/>
    <x v="3"/>
    <x v="0"/>
    <x v="2"/>
    <x v="3"/>
    <x v="16"/>
    <x v="15"/>
    <n v="236.21199999999999"/>
    <n v="-204.2"/>
    <n v="32.012"/>
    <x v="0"/>
    <n v="32.012"/>
    <n v="25.172999999999998"/>
    <n v="25.172999999999998"/>
    <m/>
  </r>
  <r>
    <x v="0"/>
    <x v="0"/>
    <x v="38"/>
    <x v="0"/>
    <x v="3"/>
    <x v="0"/>
    <x v="2"/>
    <x v="3"/>
    <x v="15"/>
    <x v="14"/>
    <n v="412153.19"/>
    <n v="0"/>
    <n v="412153.19"/>
    <x v="0"/>
    <n v="412153.19"/>
    <n v="99402.198992000005"/>
    <n v="113452.303709"/>
    <m/>
  </r>
  <r>
    <x v="0"/>
    <x v="0"/>
    <x v="38"/>
    <x v="0"/>
    <x v="3"/>
    <x v="0"/>
    <x v="2"/>
    <x v="3"/>
    <x v="17"/>
    <x v="16"/>
    <n v="95639.482000000004"/>
    <n v="0"/>
    <n v="95639.482000000004"/>
    <x v="0"/>
    <n v="95639.482000000004"/>
    <n v="17205.233"/>
    <n v="17205.233"/>
    <m/>
  </r>
  <r>
    <x v="0"/>
    <x v="0"/>
    <x v="38"/>
    <x v="0"/>
    <x v="3"/>
    <x v="0"/>
    <x v="2"/>
    <x v="3"/>
    <x v="22"/>
    <x v="21"/>
    <n v="95639.482000000004"/>
    <n v="0"/>
    <n v="95639.482000000004"/>
    <x v="0"/>
    <n v="95639.482000000004"/>
    <n v="17205.233"/>
    <n v="17205.233"/>
    <m/>
  </r>
  <r>
    <x v="0"/>
    <x v="0"/>
    <x v="38"/>
    <x v="0"/>
    <x v="3"/>
    <x v="0"/>
    <x v="2"/>
    <x v="3"/>
    <x v="27"/>
    <x v="26"/>
    <n v="95639.482000000004"/>
    <n v="0"/>
    <n v="95639.482000000004"/>
    <x v="0"/>
    <n v="95639.482000000004"/>
    <n v="17205.233"/>
    <n v="17205.233"/>
    <m/>
  </r>
  <r>
    <x v="0"/>
    <x v="0"/>
    <x v="38"/>
    <x v="0"/>
    <x v="3"/>
    <x v="0"/>
    <x v="2"/>
    <x v="3"/>
    <x v="4"/>
    <x v="4"/>
    <n v="5466.9780000000001"/>
    <n v="0"/>
    <n v="5466.9780000000001"/>
    <x v="0"/>
    <n v="5466.9780000000001"/>
    <n v="107.900201"/>
    <n v="999.23954900000001"/>
    <m/>
  </r>
  <r>
    <x v="0"/>
    <x v="0"/>
    <x v="38"/>
    <x v="0"/>
    <x v="3"/>
    <x v="0"/>
    <x v="2"/>
    <x v="3"/>
    <x v="5"/>
    <x v="5"/>
    <n v="5466.9780000000001"/>
    <n v="0"/>
    <n v="5466.9780000000001"/>
    <x v="0"/>
    <n v="5466.9780000000001"/>
    <n v="107.900201"/>
    <n v="999.23954900000001"/>
    <m/>
  </r>
  <r>
    <x v="0"/>
    <x v="0"/>
    <x v="38"/>
    <x v="0"/>
    <x v="3"/>
    <x v="0"/>
    <x v="2"/>
    <x v="3"/>
    <x v="6"/>
    <x v="6"/>
    <n v="5466.9780000000001"/>
    <n v="0"/>
    <n v="5466.9780000000001"/>
    <x v="0"/>
    <n v="5466.9780000000001"/>
    <n v="107.900201"/>
    <n v="999.23954900000001"/>
    <m/>
  </r>
  <r>
    <x v="0"/>
    <x v="0"/>
    <x v="38"/>
    <x v="0"/>
    <x v="3"/>
    <x v="0"/>
    <x v="2"/>
    <x v="3"/>
    <x v="11"/>
    <x v="11"/>
    <n v="5466.9780000000001"/>
    <n v="0"/>
    <n v="5466.9780000000001"/>
    <x v="0"/>
    <n v="5466.9780000000001"/>
    <n v="107.900201"/>
    <n v="999.23954900000001"/>
    <m/>
  </r>
  <r>
    <x v="0"/>
    <x v="0"/>
    <x v="38"/>
    <x v="0"/>
    <x v="3"/>
    <x v="0"/>
    <x v="2"/>
    <x v="3"/>
    <x v="14"/>
    <x v="13"/>
    <n v="626449.78700000001"/>
    <n v="-397"/>
    <n v="626052.78700000001"/>
    <x v="0"/>
    <n v="626052.78700000001"/>
    <n v="135716.26898699999"/>
    <n v="157160.359405"/>
    <m/>
  </r>
  <r>
    <x v="0"/>
    <x v="0"/>
    <x v="38"/>
    <x v="0"/>
    <x v="4"/>
    <x v="0"/>
    <x v="2"/>
    <x v="3"/>
    <x v="0"/>
    <x v="0"/>
    <n v="525343.32700000005"/>
    <n v="-397"/>
    <n v="524946.32700000005"/>
    <x v="0"/>
    <n v="524946.32700000005"/>
    <n v="138534.14162800001"/>
    <n v="146512.94044400001"/>
    <m/>
  </r>
  <r>
    <x v="0"/>
    <x v="0"/>
    <x v="38"/>
    <x v="0"/>
    <x v="4"/>
    <x v="0"/>
    <x v="2"/>
    <x v="3"/>
    <x v="1"/>
    <x v="1"/>
    <n v="9187.4339999999993"/>
    <n v="0"/>
    <n v="9187.4339999999993"/>
    <x v="0"/>
    <n v="9187.4339999999993"/>
    <n v="3077.4031500000001"/>
    <n v="3077.4031500000001"/>
    <m/>
  </r>
  <r>
    <x v="0"/>
    <x v="0"/>
    <x v="38"/>
    <x v="0"/>
    <x v="4"/>
    <x v="0"/>
    <x v="2"/>
    <x v="3"/>
    <x v="2"/>
    <x v="2"/>
    <n v="12743.573"/>
    <n v="-192.8"/>
    <n v="12550.772999999999"/>
    <x v="0"/>
    <n v="12550.772999999999"/>
    <n v="2215.182965"/>
    <n v="8167.3347809999996"/>
    <m/>
  </r>
  <r>
    <x v="0"/>
    <x v="0"/>
    <x v="38"/>
    <x v="0"/>
    <x v="4"/>
    <x v="0"/>
    <x v="2"/>
    <x v="3"/>
    <x v="16"/>
    <x v="15"/>
    <n v="236.21199999999999"/>
    <n v="-204.2"/>
    <n v="32.012"/>
    <x v="0"/>
    <n v="32.012"/>
    <n v="25.172999999999998"/>
    <n v="25.172999999999998"/>
    <m/>
  </r>
  <r>
    <x v="0"/>
    <x v="0"/>
    <x v="38"/>
    <x v="0"/>
    <x v="4"/>
    <x v="0"/>
    <x v="2"/>
    <x v="3"/>
    <x v="15"/>
    <x v="14"/>
    <n v="412153.19"/>
    <n v="0"/>
    <n v="412153.19"/>
    <x v="0"/>
    <n v="412153.19"/>
    <n v="118195.22654600001"/>
    <n v="120221.873546"/>
    <m/>
  </r>
  <r>
    <x v="0"/>
    <x v="0"/>
    <x v="38"/>
    <x v="0"/>
    <x v="4"/>
    <x v="0"/>
    <x v="2"/>
    <x v="3"/>
    <x v="17"/>
    <x v="16"/>
    <n v="95639.482000000004"/>
    <n v="0"/>
    <n v="95639.482000000004"/>
    <x v="0"/>
    <n v="95639.482000000004"/>
    <n v="24290.54"/>
    <n v="24290.54"/>
    <m/>
  </r>
  <r>
    <x v="0"/>
    <x v="0"/>
    <x v="38"/>
    <x v="0"/>
    <x v="4"/>
    <x v="0"/>
    <x v="2"/>
    <x v="3"/>
    <x v="22"/>
    <x v="21"/>
    <n v="95639.482000000004"/>
    <n v="0"/>
    <n v="95639.482000000004"/>
    <x v="0"/>
    <n v="95639.482000000004"/>
    <n v="24290.54"/>
    <n v="24290.54"/>
    <m/>
  </r>
  <r>
    <x v="0"/>
    <x v="0"/>
    <x v="38"/>
    <x v="0"/>
    <x v="4"/>
    <x v="0"/>
    <x v="2"/>
    <x v="3"/>
    <x v="27"/>
    <x v="26"/>
    <n v="95639.482000000004"/>
    <n v="0"/>
    <n v="95639.482000000004"/>
    <x v="0"/>
    <n v="95639.482000000004"/>
    <n v="24290.54"/>
    <n v="24290.54"/>
    <m/>
  </r>
  <r>
    <x v="0"/>
    <x v="0"/>
    <x v="38"/>
    <x v="0"/>
    <x v="4"/>
    <x v="0"/>
    <x v="2"/>
    <x v="3"/>
    <x v="4"/>
    <x v="4"/>
    <n v="5466.9780000000001"/>
    <n v="0"/>
    <n v="5466.9780000000001"/>
    <x v="0"/>
    <n v="5466.9780000000001"/>
    <n v="187.34082599999999"/>
    <n v="1075.454215"/>
    <m/>
  </r>
  <r>
    <x v="0"/>
    <x v="0"/>
    <x v="38"/>
    <x v="0"/>
    <x v="4"/>
    <x v="0"/>
    <x v="2"/>
    <x v="3"/>
    <x v="5"/>
    <x v="5"/>
    <n v="5466.9780000000001"/>
    <n v="0"/>
    <n v="5466.9780000000001"/>
    <x v="0"/>
    <n v="5466.9780000000001"/>
    <n v="187.34082599999999"/>
    <n v="1075.454215"/>
    <m/>
  </r>
  <r>
    <x v="0"/>
    <x v="0"/>
    <x v="38"/>
    <x v="0"/>
    <x v="4"/>
    <x v="0"/>
    <x v="2"/>
    <x v="3"/>
    <x v="6"/>
    <x v="6"/>
    <n v="5466.9780000000001"/>
    <n v="0"/>
    <n v="5466.9780000000001"/>
    <x v="0"/>
    <n v="5466.9780000000001"/>
    <n v="187.34082599999999"/>
    <n v="1075.454215"/>
    <m/>
  </r>
  <r>
    <x v="0"/>
    <x v="0"/>
    <x v="38"/>
    <x v="0"/>
    <x v="4"/>
    <x v="0"/>
    <x v="2"/>
    <x v="3"/>
    <x v="11"/>
    <x v="11"/>
    <n v="5466.9780000000001"/>
    <n v="0"/>
    <n v="5466.9780000000001"/>
    <x v="0"/>
    <n v="5466.9780000000001"/>
    <n v="187.34082599999999"/>
    <n v="1075.454215"/>
    <m/>
  </r>
  <r>
    <x v="0"/>
    <x v="0"/>
    <x v="38"/>
    <x v="0"/>
    <x v="4"/>
    <x v="0"/>
    <x v="2"/>
    <x v="3"/>
    <x v="14"/>
    <x v="13"/>
    <n v="626449.78700000001"/>
    <n v="-397"/>
    <n v="626052.78700000001"/>
    <x v="0"/>
    <n v="626052.78700000001"/>
    <n v="163012.02245399999"/>
    <n v="171878.93465899999"/>
    <m/>
  </r>
  <r>
    <x v="0"/>
    <x v="0"/>
    <x v="38"/>
    <x v="0"/>
    <x v="5"/>
    <x v="2"/>
    <x v="2"/>
    <x v="3"/>
    <x v="0"/>
    <x v="0"/>
    <n v="525343.32700000005"/>
    <n v="-397"/>
    <n v="524946.32700000005"/>
    <x v="0"/>
    <n v="524946.32700000005"/>
    <n v="143458.18578299999"/>
    <n v="149184.91172800001"/>
    <m/>
  </r>
  <r>
    <x v="0"/>
    <x v="0"/>
    <x v="38"/>
    <x v="0"/>
    <x v="5"/>
    <x v="2"/>
    <x v="2"/>
    <x v="3"/>
    <x v="1"/>
    <x v="1"/>
    <n v="9187.4339999999993"/>
    <n v="0"/>
    <n v="9187.4339999999993"/>
    <x v="0"/>
    <n v="9187.4339999999993"/>
    <n v="3848.7575809999998"/>
    <n v="3848.7575809999998"/>
    <m/>
  </r>
  <r>
    <x v="0"/>
    <x v="0"/>
    <x v="38"/>
    <x v="0"/>
    <x v="5"/>
    <x v="2"/>
    <x v="2"/>
    <x v="3"/>
    <x v="2"/>
    <x v="2"/>
    <n v="12743.573"/>
    <n v="-192.8"/>
    <n v="12550.772999999999"/>
    <x v="0"/>
    <n v="12550.772999999999"/>
    <n v="2975.8801760000001"/>
    <n v="8697.7857359999998"/>
    <m/>
  </r>
  <r>
    <x v="0"/>
    <x v="0"/>
    <x v="38"/>
    <x v="0"/>
    <x v="5"/>
    <x v="2"/>
    <x v="2"/>
    <x v="3"/>
    <x v="16"/>
    <x v="15"/>
    <n v="236.21199999999999"/>
    <n v="-204.2"/>
    <n v="32.012"/>
    <x v="0"/>
    <n v="32.012"/>
    <n v="25.172999999999998"/>
    <n v="25.172999999999998"/>
    <m/>
  </r>
  <r>
    <x v="0"/>
    <x v="0"/>
    <x v="38"/>
    <x v="0"/>
    <x v="5"/>
    <x v="2"/>
    <x v="2"/>
    <x v="3"/>
    <x v="15"/>
    <x v="14"/>
    <n v="412153.19"/>
    <n v="0"/>
    <n v="412153.19"/>
    <x v="0"/>
    <n v="412153.19"/>
    <n v="121490.567474"/>
    <n v="121495.38785899999"/>
    <m/>
  </r>
  <r>
    <x v="0"/>
    <x v="0"/>
    <x v="38"/>
    <x v="0"/>
    <x v="5"/>
    <x v="2"/>
    <x v="2"/>
    <x v="3"/>
    <x v="17"/>
    <x v="16"/>
    <n v="95639.482000000004"/>
    <n v="0"/>
    <n v="95639.482000000004"/>
    <x v="0"/>
    <n v="95639.482000000004"/>
    <n v="31241.891"/>
    <n v="31241.891"/>
    <m/>
  </r>
  <r>
    <x v="0"/>
    <x v="0"/>
    <x v="38"/>
    <x v="0"/>
    <x v="5"/>
    <x v="2"/>
    <x v="2"/>
    <x v="3"/>
    <x v="22"/>
    <x v="21"/>
    <n v="95639.482000000004"/>
    <n v="0"/>
    <n v="95639.482000000004"/>
    <x v="0"/>
    <n v="95639.482000000004"/>
    <n v="31241.891"/>
    <n v="31241.891"/>
    <m/>
  </r>
  <r>
    <x v="0"/>
    <x v="0"/>
    <x v="38"/>
    <x v="0"/>
    <x v="5"/>
    <x v="2"/>
    <x v="2"/>
    <x v="3"/>
    <x v="27"/>
    <x v="26"/>
    <n v="95639.482000000004"/>
    <n v="0"/>
    <n v="95639.482000000004"/>
    <x v="0"/>
    <n v="95639.482000000004"/>
    <n v="31241.891"/>
    <n v="31241.891"/>
    <m/>
  </r>
  <r>
    <x v="0"/>
    <x v="0"/>
    <x v="38"/>
    <x v="0"/>
    <x v="5"/>
    <x v="2"/>
    <x v="2"/>
    <x v="3"/>
    <x v="4"/>
    <x v="4"/>
    <n v="5466.9780000000001"/>
    <n v="0"/>
    <n v="5466.9780000000001"/>
    <x v="0"/>
    <n v="5466.9780000000001"/>
    <n v="280.71775300000002"/>
    <n v="2055.4116479999998"/>
    <m/>
  </r>
  <r>
    <x v="0"/>
    <x v="0"/>
    <x v="38"/>
    <x v="0"/>
    <x v="5"/>
    <x v="2"/>
    <x v="2"/>
    <x v="3"/>
    <x v="5"/>
    <x v="5"/>
    <n v="5466.9780000000001"/>
    <n v="0"/>
    <n v="5466.9780000000001"/>
    <x v="0"/>
    <n v="5466.9780000000001"/>
    <n v="280.71775300000002"/>
    <n v="2055.4116479999998"/>
    <m/>
  </r>
  <r>
    <x v="0"/>
    <x v="0"/>
    <x v="38"/>
    <x v="0"/>
    <x v="5"/>
    <x v="2"/>
    <x v="2"/>
    <x v="3"/>
    <x v="6"/>
    <x v="6"/>
    <n v="5466.9780000000001"/>
    <n v="0"/>
    <n v="5466.9780000000001"/>
    <x v="0"/>
    <n v="5466.9780000000001"/>
    <n v="280.71775300000002"/>
    <n v="2055.4116479999998"/>
    <m/>
  </r>
  <r>
    <x v="0"/>
    <x v="0"/>
    <x v="38"/>
    <x v="0"/>
    <x v="5"/>
    <x v="2"/>
    <x v="2"/>
    <x v="3"/>
    <x v="11"/>
    <x v="11"/>
    <n v="5466.9780000000001"/>
    <n v="0"/>
    <n v="5466.9780000000001"/>
    <x v="0"/>
    <n v="5466.9780000000001"/>
    <n v="280.71775300000002"/>
    <n v="2055.4116479999998"/>
    <m/>
  </r>
  <r>
    <x v="0"/>
    <x v="0"/>
    <x v="38"/>
    <x v="0"/>
    <x v="5"/>
    <x v="2"/>
    <x v="2"/>
    <x v="3"/>
    <x v="14"/>
    <x v="13"/>
    <n v="626449.78700000001"/>
    <n v="-397"/>
    <n v="626052.78700000001"/>
    <x v="0"/>
    <n v="626052.78700000001"/>
    <n v="174980.794536"/>
    <n v="182482.21437599999"/>
    <m/>
  </r>
  <r>
    <x v="0"/>
    <x v="0"/>
    <x v="38"/>
    <x v="0"/>
    <x v="6"/>
    <x v="0"/>
    <x v="2"/>
    <x v="3"/>
    <x v="0"/>
    <x v="0"/>
    <n v="525343.32700000005"/>
    <n v="-397"/>
    <n v="524946.32700000005"/>
    <x v="0"/>
    <n v="524946.32700000005"/>
    <n v="149487.91191900001"/>
    <n v="155011.023828"/>
    <m/>
  </r>
  <r>
    <x v="0"/>
    <x v="0"/>
    <x v="38"/>
    <x v="0"/>
    <x v="6"/>
    <x v="0"/>
    <x v="2"/>
    <x v="3"/>
    <x v="1"/>
    <x v="1"/>
    <n v="9187.4339999999993"/>
    <n v="0"/>
    <n v="9187.4339999999993"/>
    <x v="0"/>
    <n v="9187.4339999999993"/>
    <n v="4524.8300230000004"/>
    <n v="4524.8300230000004"/>
    <m/>
  </r>
  <r>
    <x v="0"/>
    <x v="0"/>
    <x v="38"/>
    <x v="0"/>
    <x v="6"/>
    <x v="0"/>
    <x v="2"/>
    <x v="3"/>
    <x v="2"/>
    <x v="2"/>
    <n v="12743.573"/>
    <n v="-192.8"/>
    <n v="12550.772999999999"/>
    <x v="0"/>
    <n v="12550.772999999999"/>
    <n v="4059.9236930000002"/>
    <n v="9180.8479750000006"/>
    <m/>
  </r>
  <r>
    <x v="0"/>
    <x v="0"/>
    <x v="38"/>
    <x v="0"/>
    <x v="6"/>
    <x v="0"/>
    <x v="2"/>
    <x v="3"/>
    <x v="16"/>
    <x v="15"/>
    <n v="236.21199999999999"/>
    <n v="-204.2"/>
    <n v="32.012"/>
    <x v="0"/>
    <n v="32.012"/>
    <n v="25.172999999999998"/>
    <n v="25.172999999999998"/>
    <m/>
  </r>
  <r>
    <x v="0"/>
    <x v="0"/>
    <x v="38"/>
    <x v="0"/>
    <x v="6"/>
    <x v="0"/>
    <x v="2"/>
    <x v="3"/>
    <x v="15"/>
    <x v="14"/>
    <n v="412153.19"/>
    <n v="0"/>
    <n v="412153.19"/>
    <x v="0"/>
    <n v="412153.19"/>
    <n v="125760.17765100001"/>
    <n v="126162.365278"/>
    <m/>
  </r>
  <r>
    <x v="0"/>
    <x v="0"/>
    <x v="38"/>
    <x v="0"/>
    <x v="6"/>
    <x v="0"/>
    <x v="2"/>
    <x v="3"/>
    <x v="17"/>
    <x v="16"/>
    <n v="95639.482000000004"/>
    <n v="0"/>
    <n v="95639.482000000004"/>
    <x v="0"/>
    <n v="95639.482000000004"/>
    <n v="38681.928999999996"/>
    <n v="38681.928999999996"/>
    <m/>
  </r>
  <r>
    <x v="0"/>
    <x v="0"/>
    <x v="38"/>
    <x v="0"/>
    <x v="6"/>
    <x v="0"/>
    <x v="2"/>
    <x v="3"/>
    <x v="22"/>
    <x v="21"/>
    <n v="95639.482000000004"/>
    <n v="0"/>
    <n v="95639.482000000004"/>
    <x v="0"/>
    <n v="95639.482000000004"/>
    <n v="38681.928999999996"/>
    <n v="38681.928999999996"/>
    <m/>
  </r>
  <r>
    <x v="0"/>
    <x v="0"/>
    <x v="38"/>
    <x v="0"/>
    <x v="6"/>
    <x v="0"/>
    <x v="2"/>
    <x v="3"/>
    <x v="27"/>
    <x v="26"/>
    <n v="95639.482000000004"/>
    <n v="0"/>
    <n v="95639.482000000004"/>
    <x v="0"/>
    <n v="95639.482000000004"/>
    <n v="38681.928999999996"/>
    <n v="38681.928999999996"/>
    <m/>
  </r>
  <r>
    <x v="0"/>
    <x v="0"/>
    <x v="38"/>
    <x v="0"/>
    <x v="6"/>
    <x v="0"/>
    <x v="2"/>
    <x v="3"/>
    <x v="4"/>
    <x v="4"/>
    <n v="5466.9780000000001"/>
    <n v="0"/>
    <n v="5466.9780000000001"/>
    <x v="0"/>
    <n v="5466.9780000000001"/>
    <n v="406.695041"/>
    <n v="2056.7458550000001"/>
    <m/>
  </r>
  <r>
    <x v="0"/>
    <x v="0"/>
    <x v="38"/>
    <x v="0"/>
    <x v="6"/>
    <x v="0"/>
    <x v="2"/>
    <x v="3"/>
    <x v="5"/>
    <x v="5"/>
    <n v="5466.9780000000001"/>
    <n v="0"/>
    <n v="5466.9780000000001"/>
    <x v="0"/>
    <n v="5466.9780000000001"/>
    <n v="406.695041"/>
    <n v="2056.7458550000001"/>
    <m/>
  </r>
  <r>
    <x v="0"/>
    <x v="0"/>
    <x v="38"/>
    <x v="0"/>
    <x v="6"/>
    <x v="0"/>
    <x v="2"/>
    <x v="3"/>
    <x v="6"/>
    <x v="6"/>
    <n v="5466.9780000000001"/>
    <n v="0"/>
    <n v="5466.9780000000001"/>
    <x v="0"/>
    <n v="5466.9780000000001"/>
    <n v="406.695041"/>
    <n v="2056.7458550000001"/>
    <m/>
  </r>
  <r>
    <x v="0"/>
    <x v="0"/>
    <x v="38"/>
    <x v="0"/>
    <x v="6"/>
    <x v="0"/>
    <x v="2"/>
    <x v="3"/>
    <x v="11"/>
    <x v="11"/>
    <n v="5466.9780000000001"/>
    <n v="0"/>
    <n v="5466.9780000000001"/>
    <x v="0"/>
    <n v="5466.9780000000001"/>
    <n v="406.695041"/>
    <n v="2056.7458550000001"/>
    <m/>
  </r>
  <r>
    <x v="0"/>
    <x v="0"/>
    <x v="38"/>
    <x v="0"/>
    <x v="6"/>
    <x v="0"/>
    <x v="2"/>
    <x v="3"/>
    <x v="14"/>
    <x v="13"/>
    <n v="626449.78700000001"/>
    <n v="-397"/>
    <n v="626052.78700000001"/>
    <x v="0"/>
    <n v="626052.78700000001"/>
    <n v="188576.53596000001"/>
    <n v="195749.698683"/>
    <m/>
  </r>
  <r>
    <x v="0"/>
    <x v="0"/>
    <x v="38"/>
    <x v="0"/>
    <x v="7"/>
    <x v="0"/>
    <x v="2"/>
    <x v="3"/>
    <x v="0"/>
    <x v="0"/>
    <n v="525343.32700000005"/>
    <n v="-397"/>
    <n v="524946.32700000005"/>
    <x v="0"/>
    <n v="524946.32700000005"/>
    <n v="162160.25515300001"/>
    <n v="166652.675624"/>
    <m/>
  </r>
  <r>
    <x v="0"/>
    <x v="0"/>
    <x v="38"/>
    <x v="0"/>
    <x v="7"/>
    <x v="0"/>
    <x v="2"/>
    <x v="3"/>
    <x v="1"/>
    <x v="1"/>
    <n v="9187.4339999999993"/>
    <n v="0"/>
    <n v="9187.4339999999993"/>
    <x v="0"/>
    <n v="9187.4339999999993"/>
    <n v="5129.5791719999997"/>
    <n v="5129.5791719999997"/>
    <m/>
  </r>
  <r>
    <x v="0"/>
    <x v="0"/>
    <x v="38"/>
    <x v="0"/>
    <x v="7"/>
    <x v="0"/>
    <x v="2"/>
    <x v="3"/>
    <x v="2"/>
    <x v="2"/>
    <n v="12743.573"/>
    <n v="-192.8"/>
    <n v="12550.772999999999"/>
    <x v="0"/>
    <n v="12550.772999999999"/>
    <n v="5010.5748830000002"/>
    <n v="9484.4441540000007"/>
    <m/>
  </r>
  <r>
    <x v="0"/>
    <x v="0"/>
    <x v="38"/>
    <x v="0"/>
    <x v="7"/>
    <x v="0"/>
    <x v="2"/>
    <x v="3"/>
    <x v="16"/>
    <x v="15"/>
    <n v="236.21199999999999"/>
    <n v="-204.2"/>
    <n v="32.012"/>
    <x v="0"/>
    <n v="32.012"/>
    <n v="25.172999999999998"/>
    <n v="25.172999999999998"/>
    <m/>
  </r>
  <r>
    <x v="0"/>
    <x v="0"/>
    <x v="38"/>
    <x v="0"/>
    <x v="7"/>
    <x v="0"/>
    <x v="2"/>
    <x v="3"/>
    <x v="15"/>
    <x v="14"/>
    <n v="412153.19"/>
    <n v="0"/>
    <n v="412153.19"/>
    <x v="0"/>
    <n v="412153.19"/>
    <n v="136877.12054599999"/>
    <n v="136895.67174600001"/>
    <m/>
  </r>
  <r>
    <x v="0"/>
    <x v="0"/>
    <x v="38"/>
    <x v="0"/>
    <x v="7"/>
    <x v="0"/>
    <x v="2"/>
    <x v="3"/>
    <x v="17"/>
    <x v="16"/>
    <n v="95639.482000000004"/>
    <n v="0"/>
    <n v="95639.482000000004"/>
    <x v="0"/>
    <n v="95639.482000000004"/>
    <n v="38681.928999999996"/>
    <n v="41352.987999999998"/>
    <m/>
  </r>
  <r>
    <x v="0"/>
    <x v="0"/>
    <x v="38"/>
    <x v="0"/>
    <x v="7"/>
    <x v="0"/>
    <x v="2"/>
    <x v="3"/>
    <x v="22"/>
    <x v="21"/>
    <n v="95639.482000000004"/>
    <n v="0"/>
    <n v="95639.482000000004"/>
    <x v="0"/>
    <n v="95639.482000000004"/>
    <n v="38681.928999999996"/>
    <n v="41352.987999999998"/>
    <m/>
  </r>
  <r>
    <x v="0"/>
    <x v="0"/>
    <x v="38"/>
    <x v="0"/>
    <x v="7"/>
    <x v="0"/>
    <x v="2"/>
    <x v="3"/>
    <x v="27"/>
    <x v="26"/>
    <n v="95639.482000000004"/>
    <n v="0"/>
    <n v="95639.482000000004"/>
    <x v="0"/>
    <n v="95639.482000000004"/>
    <n v="38681.928999999996"/>
    <n v="41352.987999999998"/>
    <m/>
  </r>
  <r>
    <x v="0"/>
    <x v="0"/>
    <x v="38"/>
    <x v="0"/>
    <x v="7"/>
    <x v="0"/>
    <x v="2"/>
    <x v="3"/>
    <x v="4"/>
    <x v="4"/>
    <n v="5466.9780000000001"/>
    <n v="0"/>
    <n v="5466.9780000000001"/>
    <x v="0"/>
    <n v="5466.9780000000001"/>
    <n v="574.50447399999996"/>
    <n v="2400.4933780000001"/>
    <m/>
  </r>
  <r>
    <x v="0"/>
    <x v="0"/>
    <x v="38"/>
    <x v="0"/>
    <x v="7"/>
    <x v="0"/>
    <x v="2"/>
    <x v="3"/>
    <x v="5"/>
    <x v="5"/>
    <n v="5466.9780000000001"/>
    <n v="0"/>
    <n v="5466.9780000000001"/>
    <x v="0"/>
    <n v="5466.9780000000001"/>
    <n v="574.50447399999996"/>
    <n v="2400.4933780000001"/>
    <m/>
  </r>
  <r>
    <x v="0"/>
    <x v="0"/>
    <x v="38"/>
    <x v="0"/>
    <x v="7"/>
    <x v="0"/>
    <x v="2"/>
    <x v="3"/>
    <x v="6"/>
    <x v="6"/>
    <n v="5466.9780000000001"/>
    <n v="0"/>
    <n v="5466.9780000000001"/>
    <x v="0"/>
    <n v="5466.9780000000001"/>
    <n v="574.50447399999996"/>
    <n v="2400.4933780000001"/>
    <m/>
  </r>
  <r>
    <x v="0"/>
    <x v="0"/>
    <x v="38"/>
    <x v="0"/>
    <x v="7"/>
    <x v="0"/>
    <x v="2"/>
    <x v="3"/>
    <x v="11"/>
    <x v="11"/>
    <n v="5466.9780000000001"/>
    <n v="0"/>
    <n v="5466.9780000000001"/>
    <x v="0"/>
    <n v="5466.9780000000001"/>
    <n v="574.50447399999996"/>
    <n v="2400.4933780000001"/>
    <m/>
  </r>
  <r>
    <x v="0"/>
    <x v="0"/>
    <x v="38"/>
    <x v="0"/>
    <x v="7"/>
    <x v="0"/>
    <x v="2"/>
    <x v="3"/>
    <x v="14"/>
    <x v="13"/>
    <n v="626449.78700000001"/>
    <n v="-397"/>
    <n v="626052.78700000001"/>
    <x v="0"/>
    <n v="626052.78700000001"/>
    <n v="201416.688627"/>
    <n v="210406.15700199999"/>
    <m/>
  </r>
  <r>
    <x v="0"/>
    <x v="0"/>
    <x v="39"/>
    <x v="0"/>
    <x v="0"/>
    <x v="0"/>
    <x v="2"/>
    <x v="8"/>
    <x v="0"/>
    <x v="0"/>
    <n v="11766.415000000001"/>
    <n v="0"/>
    <n v="11766.415000000001"/>
    <x v="0"/>
    <n v="11766.415000000001"/>
    <n v="595.20268999999996"/>
    <n v="595.20268999999996"/>
    <m/>
  </r>
  <r>
    <x v="0"/>
    <x v="0"/>
    <x v="39"/>
    <x v="0"/>
    <x v="0"/>
    <x v="0"/>
    <x v="2"/>
    <x v="8"/>
    <x v="1"/>
    <x v="1"/>
    <n v="7919.4170000000004"/>
    <n v="0"/>
    <n v="7919.4170000000004"/>
    <x v="0"/>
    <n v="7919.4170000000004"/>
    <n v="570.70143900000005"/>
    <n v="570.70143900000005"/>
    <m/>
  </r>
  <r>
    <x v="0"/>
    <x v="0"/>
    <x v="39"/>
    <x v="0"/>
    <x v="0"/>
    <x v="0"/>
    <x v="2"/>
    <x v="8"/>
    <x v="2"/>
    <x v="2"/>
    <n v="3846.998"/>
    <n v="0"/>
    <n v="3846.998"/>
    <x v="0"/>
    <n v="3846.998"/>
    <n v="24.501251"/>
    <n v="24.501251"/>
    <m/>
  </r>
  <r>
    <x v="0"/>
    <x v="0"/>
    <x v="39"/>
    <x v="0"/>
    <x v="0"/>
    <x v="0"/>
    <x v="2"/>
    <x v="8"/>
    <x v="4"/>
    <x v="4"/>
    <n v="119580.962"/>
    <n v="0"/>
    <n v="119580.962"/>
    <x v="0"/>
    <n v="119580.962"/>
    <n v="9.1649200000000004"/>
    <n v="587.35362999999995"/>
    <m/>
  </r>
  <r>
    <x v="0"/>
    <x v="0"/>
    <x v="39"/>
    <x v="0"/>
    <x v="0"/>
    <x v="0"/>
    <x v="2"/>
    <x v="8"/>
    <x v="5"/>
    <x v="5"/>
    <n v="119580.962"/>
    <n v="0"/>
    <n v="119580.962"/>
    <x v="0"/>
    <n v="119580.962"/>
    <n v="9.1649200000000004"/>
    <n v="587.35362999999995"/>
    <m/>
  </r>
  <r>
    <x v="0"/>
    <x v="0"/>
    <x v="39"/>
    <x v="0"/>
    <x v="0"/>
    <x v="0"/>
    <x v="2"/>
    <x v="8"/>
    <x v="6"/>
    <x v="6"/>
    <n v="119580.962"/>
    <n v="0"/>
    <n v="119580.962"/>
    <x v="0"/>
    <n v="119580.962"/>
    <n v="9.1649200000000004"/>
    <n v="587.35362999999995"/>
    <m/>
  </r>
  <r>
    <x v="0"/>
    <x v="0"/>
    <x v="39"/>
    <x v="0"/>
    <x v="0"/>
    <x v="0"/>
    <x v="2"/>
    <x v="8"/>
    <x v="7"/>
    <x v="7"/>
    <n v="86545.093999999997"/>
    <n v="0"/>
    <n v="86545.093999999997"/>
    <x v="0"/>
    <n v="86545.093999999997"/>
    <n v="9.1234000000000002"/>
    <n v="9.1234000000000002"/>
    <m/>
  </r>
  <r>
    <x v="0"/>
    <x v="0"/>
    <x v="39"/>
    <x v="0"/>
    <x v="0"/>
    <x v="0"/>
    <x v="2"/>
    <x v="8"/>
    <x v="8"/>
    <x v="8"/>
    <n v="24764.095000000001"/>
    <n v="0"/>
    <n v="24764.095000000001"/>
    <x v="0"/>
    <n v="24764.095000000001"/>
    <n v="0"/>
    <n v="578.18871000000001"/>
    <m/>
  </r>
  <r>
    <x v="0"/>
    <x v="0"/>
    <x v="39"/>
    <x v="0"/>
    <x v="0"/>
    <x v="0"/>
    <x v="2"/>
    <x v="8"/>
    <x v="11"/>
    <x v="11"/>
    <n v="8271.7729999999992"/>
    <n v="0"/>
    <n v="8271.7729999999992"/>
    <x v="0"/>
    <n v="8271.7729999999992"/>
    <n v="4.1520000000000001E-2"/>
    <n v="4.1520000000000001E-2"/>
    <m/>
  </r>
  <r>
    <x v="0"/>
    <x v="0"/>
    <x v="39"/>
    <x v="0"/>
    <x v="0"/>
    <x v="0"/>
    <x v="2"/>
    <x v="8"/>
    <x v="14"/>
    <x v="13"/>
    <n v="131347.37700000001"/>
    <n v="0"/>
    <n v="131347.37700000001"/>
    <x v="0"/>
    <n v="131347.37700000001"/>
    <n v="604.36761000000001"/>
    <n v="1182.5563199999999"/>
    <m/>
  </r>
  <r>
    <x v="0"/>
    <x v="0"/>
    <x v="39"/>
    <x v="0"/>
    <x v="1"/>
    <x v="0"/>
    <x v="2"/>
    <x v="8"/>
    <x v="0"/>
    <x v="0"/>
    <n v="11766.415000000001"/>
    <n v="0"/>
    <n v="11766.415000000001"/>
    <x v="0"/>
    <n v="11766.415000000001"/>
    <n v="1475.1220370000001"/>
    <n v="2667.1361740000002"/>
    <m/>
  </r>
  <r>
    <x v="0"/>
    <x v="0"/>
    <x v="39"/>
    <x v="0"/>
    <x v="1"/>
    <x v="0"/>
    <x v="2"/>
    <x v="8"/>
    <x v="1"/>
    <x v="1"/>
    <n v="7919.4170000000004"/>
    <n v="0"/>
    <n v="7919.4170000000004"/>
    <x v="0"/>
    <n v="7919.4170000000004"/>
    <n v="1427.9923659999999"/>
    <n v="1489.8892900000001"/>
    <m/>
  </r>
  <r>
    <x v="0"/>
    <x v="0"/>
    <x v="39"/>
    <x v="0"/>
    <x v="1"/>
    <x v="0"/>
    <x v="2"/>
    <x v="8"/>
    <x v="2"/>
    <x v="2"/>
    <n v="3846.998"/>
    <n v="0"/>
    <n v="3846.998"/>
    <x v="0"/>
    <n v="3846.998"/>
    <n v="47.129671000000002"/>
    <n v="1177.2468839999999"/>
    <m/>
  </r>
  <r>
    <x v="0"/>
    <x v="0"/>
    <x v="39"/>
    <x v="0"/>
    <x v="1"/>
    <x v="0"/>
    <x v="2"/>
    <x v="8"/>
    <x v="4"/>
    <x v="4"/>
    <n v="119580.962"/>
    <n v="1370"/>
    <n v="120950.962"/>
    <x v="0"/>
    <n v="120950.962"/>
    <n v="393.99787400000002"/>
    <n v="8899.6649610000004"/>
    <m/>
  </r>
  <r>
    <x v="0"/>
    <x v="0"/>
    <x v="39"/>
    <x v="0"/>
    <x v="1"/>
    <x v="0"/>
    <x v="2"/>
    <x v="8"/>
    <x v="5"/>
    <x v="5"/>
    <n v="119580.962"/>
    <n v="1370"/>
    <n v="120950.962"/>
    <x v="0"/>
    <n v="120950.962"/>
    <n v="393.99787400000002"/>
    <n v="8899.6649610000004"/>
    <m/>
  </r>
  <r>
    <x v="0"/>
    <x v="0"/>
    <x v="39"/>
    <x v="0"/>
    <x v="1"/>
    <x v="0"/>
    <x v="2"/>
    <x v="8"/>
    <x v="6"/>
    <x v="6"/>
    <n v="119580.962"/>
    <n v="1370"/>
    <n v="120950.962"/>
    <x v="0"/>
    <n v="120950.962"/>
    <n v="393.99787400000002"/>
    <n v="8899.6649610000004"/>
    <m/>
  </r>
  <r>
    <x v="0"/>
    <x v="0"/>
    <x v="39"/>
    <x v="0"/>
    <x v="1"/>
    <x v="0"/>
    <x v="2"/>
    <x v="8"/>
    <x v="7"/>
    <x v="7"/>
    <n v="86545.093999999997"/>
    <n v="1370"/>
    <n v="87915.093999999997"/>
    <x v="0"/>
    <n v="87915.093999999997"/>
    <n v="15.936500000000001"/>
    <n v="3035.2547359999999"/>
    <m/>
  </r>
  <r>
    <x v="0"/>
    <x v="0"/>
    <x v="39"/>
    <x v="0"/>
    <x v="1"/>
    <x v="0"/>
    <x v="2"/>
    <x v="8"/>
    <x v="8"/>
    <x v="8"/>
    <n v="24764.095000000001"/>
    <n v="0"/>
    <n v="24764.095000000001"/>
    <x v="0"/>
    <n v="24764.095000000001"/>
    <n v="377.80261400000001"/>
    <n v="4426.6717509999999"/>
    <m/>
  </r>
  <r>
    <x v="0"/>
    <x v="0"/>
    <x v="39"/>
    <x v="0"/>
    <x v="1"/>
    <x v="0"/>
    <x v="2"/>
    <x v="8"/>
    <x v="11"/>
    <x v="11"/>
    <n v="8271.7729999999992"/>
    <n v="0"/>
    <n v="8271.7729999999992"/>
    <x v="0"/>
    <n v="8271.7729999999992"/>
    <n v="0.25875999999999999"/>
    <n v="1437.738474"/>
    <m/>
  </r>
  <r>
    <x v="0"/>
    <x v="0"/>
    <x v="39"/>
    <x v="0"/>
    <x v="1"/>
    <x v="0"/>
    <x v="2"/>
    <x v="8"/>
    <x v="14"/>
    <x v="13"/>
    <n v="131347.37700000001"/>
    <n v="1370"/>
    <n v="132717.37700000001"/>
    <x v="0"/>
    <n v="132717.37700000001"/>
    <n v="1869.119911"/>
    <n v="11566.801135"/>
    <m/>
  </r>
  <r>
    <x v="0"/>
    <x v="0"/>
    <x v="39"/>
    <x v="0"/>
    <x v="2"/>
    <x v="1"/>
    <x v="2"/>
    <x v="8"/>
    <x v="0"/>
    <x v="0"/>
    <n v="11766.415000000001"/>
    <n v="0"/>
    <n v="11766.415000000001"/>
    <x v="0"/>
    <n v="11766.415000000001"/>
    <n v="2193.5775269999999"/>
    <n v="3355.1684220000002"/>
    <m/>
  </r>
  <r>
    <x v="0"/>
    <x v="0"/>
    <x v="39"/>
    <x v="0"/>
    <x v="2"/>
    <x v="1"/>
    <x v="2"/>
    <x v="8"/>
    <x v="1"/>
    <x v="1"/>
    <n v="7919.4170000000004"/>
    <n v="0"/>
    <n v="7919.4170000000004"/>
    <x v="0"/>
    <n v="7919.4170000000004"/>
    <n v="2007.5183199999999"/>
    <n v="2009.6578199999999"/>
    <m/>
  </r>
  <r>
    <x v="0"/>
    <x v="0"/>
    <x v="39"/>
    <x v="0"/>
    <x v="2"/>
    <x v="1"/>
    <x v="2"/>
    <x v="8"/>
    <x v="2"/>
    <x v="2"/>
    <n v="3846.998"/>
    <n v="0"/>
    <n v="3846.998"/>
    <x v="0"/>
    <n v="3846.998"/>
    <n v="186.05920699999999"/>
    <n v="1345.5106020000001"/>
    <m/>
  </r>
  <r>
    <x v="0"/>
    <x v="0"/>
    <x v="39"/>
    <x v="0"/>
    <x v="2"/>
    <x v="1"/>
    <x v="2"/>
    <x v="8"/>
    <x v="4"/>
    <x v="4"/>
    <n v="119580.962"/>
    <n v="1370"/>
    <n v="120950.962"/>
    <x v="0"/>
    <n v="120950.962"/>
    <n v="1663.066411"/>
    <n v="12735.70462"/>
    <m/>
  </r>
  <r>
    <x v="0"/>
    <x v="0"/>
    <x v="39"/>
    <x v="0"/>
    <x v="2"/>
    <x v="1"/>
    <x v="2"/>
    <x v="8"/>
    <x v="5"/>
    <x v="5"/>
    <n v="119580.962"/>
    <n v="1370"/>
    <n v="120950.962"/>
    <x v="0"/>
    <n v="120950.962"/>
    <n v="1663.066411"/>
    <n v="12735.70462"/>
    <m/>
  </r>
  <r>
    <x v="0"/>
    <x v="0"/>
    <x v="39"/>
    <x v="0"/>
    <x v="2"/>
    <x v="1"/>
    <x v="2"/>
    <x v="8"/>
    <x v="6"/>
    <x v="6"/>
    <n v="119580.962"/>
    <n v="1370"/>
    <n v="120950.962"/>
    <x v="0"/>
    <n v="120950.962"/>
    <n v="1663.066411"/>
    <n v="12735.70462"/>
    <m/>
  </r>
  <r>
    <x v="0"/>
    <x v="0"/>
    <x v="39"/>
    <x v="0"/>
    <x v="2"/>
    <x v="1"/>
    <x v="2"/>
    <x v="8"/>
    <x v="7"/>
    <x v="7"/>
    <n v="86545.093999999997"/>
    <n v="1370"/>
    <n v="87915.093999999997"/>
    <x v="0"/>
    <n v="87915.093999999997"/>
    <n v="250.40974800000001"/>
    <n v="5425.1225750000003"/>
    <m/>
  </r>
  <r>
    <x v="0"/>
    <x v="0"/>
    <x v="39"/>
    <x v="0"/>
    <x v="2"/>
    <x v="1"/>
    <x v="2"/>
    <x v="8"/>
    <x v="8"/>
    <x v="8"/>
    <n v="24764.095000000001"/>
    <n v="0"/>
    <n v="24764.095000000001"/>
    <x v="0"/>
    <n v="24764.095000000001"/>
    <n v="1279.275298"/>
    <n v="5640.2309560000003"/>
    <m/>
  </r>
  <r>
    <x v="0"/>
    <x v="0"/>
    <x v="39"/>
    <x v="0"/>
    <x v="2"/>
    <x v="1"/>
    <x v="2"/>
    <x v="8"/>
    <x v="11"/>
    <x v="11"/>
    <n v="8271.7729999999992"/>
    <n v="0"/>
    <n v="8271.7729999999992"/>
    <x v="0"/>
    <n v="8271.7729999999992"/>
    <n v="133.38136499999999"/>
    <n v="1670.351089"/>
    <m/>
  </r>
  <r>
    <x v="0"/>
    <x v="0"/>
    <x v="39"/>
    <x v="0"/>
    <x v="2"/>
    <x v="1"/>
    <x v="2"/>
    <x v="8"/>
    <x v="14"/>
    <x v="13"/>
    <n v="131347.37700000001"/>
    <n v="1370"/>
    <n v="132717.37700000001"/>
    <x v="0"/>
    <n v="132717.37700000001"/>
    <n v="3856.6439380000002"/>
    <n v="16090.873041999999"/>
    <m/>
  </r>
  <r>
    <x v="0"/>
    <x v="0"/>
    <x v="39"/>
    <x v="0"/>
    <x v="3"/>
    <x v="0"/>
    <x v="2"/>
    <x v="8"/>
    <x v="0"/>
    <x v="0"/>
    <n v="11766.415000000001"/>
    <n v="-224"/>
    <n v="11542.415000000001"/>
    <x v="0"/>
    <n v="11542.415000000001"/>
    <n v="2958.116023"/>
    <n v="4525.7115540000004"/>
    <m/>
  </r>
  <r>
    <x v="0"/>
    <x v="0"/>
    <x v="39"/>
    <x v="0"/>
    <x v="3"/>
    <x v="0"/>
    <x v="2"/>
    <x v="8"/>
    <x v="1"/>
    <x v="1"/>
    <n v="7919.4170000000004"/>
    <n v="0"/>
    <n v="7919.4170000000004"/>
    <x v="0"/>
    <n v="7919.4170000000004"/>
    <n v="2481.4845300000002"/>
    <n v="2481.48513"/>
    <m/>
  </r>
  <r>
    <x v="0"/>
    <x v="0"/>
    <x v="39"/>
    <x v="0"/>
    <x v="3"/>
    <x v="0"/>
    <x v="2"/>
    <x v="8"/>
    <x v="2"/>
    <x v="2"/>
    <n v="3846.998"/>
    <n v="-224"/>
    <n v="3622.998"/>
    <x v="0"/>
    <n v="3622.998"/>
    <n v="476.63149299999998"/>
    <n v="2044.226424"/>
    <m/>
  </r>
  <r>
    <x v="0"/>
    <x v="0"/>
    <x v="39"/>
    <x v="0"/>
    <x v="3"/>
    <x v="0"/>
    <x v="2"/>
    <x v="8"/>
    <x v="4"/>
    <x v="4"/>
    <n v="119580.962"/>
    <n v="-1390.666974"/>
    <n v="118190.29502600001"/>
    <x v="0"/>
    <n v="118190.29502600001"/>
    <n v="4061.573191"/>
    <n v="17307.404068"/>
    <m/>
  </r>
  <r>
    <x v="0"/>
    <x v="0"/>
    <x v="39"/>
    <x v="0"/>
    <x v="3"/>
    <x v="0"/>
    <x v="2"/>
    <x v="8"/>
    <x v="5"/>
    <x v="5"/>
    <n v="119580.962"/>
    <n v="-1390.666974"/>
    <n v="118190.29502600001"/>
    <x v="0"/>
    <n v="118190.29502600001"/>
    <n v="4061.573191"/>
    <n v="17307.404068"/>
    <m/>
  </r>
  <r>
    <x v="0"/>
    <x v="0"/>
    <x v="39"/>
    <x v="0"/>
    <x v="3"/>
    <x v="0"/>
    <x v="2"/>
    <x v="8"/>
    <x v="6"/>
    <x v="6"/>
    <n v="119580.962"/>
    <n v="-1390.666974"/>
    <n v="118190.29502600001"/>
    <x v="0"/>
    <n v="118190.29502600001"/>
    <n v="4061.573191"/>
    <n v="17307.404068"/>
    <m/>
  </r>
  <r>
    <x v="0"/>
    <x v="0"/>
    <x v="39"/>
    <x v="0"/>
    <x v="3"/>
    <x v="0"/>
    <x v="2"/>
    <x v="8"/>
    <x v="7"/>
    <x v="7"/>
    <n v="86545.093999999997"/>
    <n v="-890.66697399999998"/>
    <n v="85654.427026000005"/>
    <x v="0"/>
    <n v="85654.427026000005"/>
    <n v="992.10987299999999"/>
    <n v="6630.1419599999999"/>
    <m/>
  </r>
  <r>
    <x v="0"/>
    <x v="0"/>
    <x v="39"/>
    <x v="0"/>
    <x v="3"/>
    <x v="0"/>
    <x v="2"/>
    <x v="8"/>
    <x v="8"/>
    <x v="8"/>
    <n v="24764.095000000001"/>
    <n v="-800"/>
    <n v="23964.095000000001"/>
    <x v="0"/>
    <n v="23964.095000000001"/>
    <n v="2515.5861260000001"/>
    <n v="7261.0485689999996"/>
    <m/>
  </r>
  <r>
    <x v="0"/>
    <x v="0"/>
    <x v="39"/>
    <x v="0"/>
    <x v="3"/>
    <x v="0"/>
    <x v="2"/>
    <x v="8"/>
    <x v="11"/>
    <x v="11"/>
    <n v="8271.7729999999992"/>
    <n v="300"/>
    <n v="8571.7729999999992"/>
    <x v="0"/>
    <n v="8571.7729999999992"/>
    <n v="553.87719200000004"/>
    <n v="3416.2135389999999"/>
    <m/>
  </r>
  <r>
    <x v="0"/>
    <x v="0"/>
    <x v="39"/>
    <x v="0"/>
    <x v="3"/>
    <x v="0"/>
    <x v="2"/>
    <x v="8"/>
    <x v="14"/>
    <x v="13"/>
    <n v="131347.37700000001"/>
    <n v="-1614.666974"/>
    <n v="129732.710026"/>
    <x v="0"/>
    <n v="129732.710026"/>
    <n v="7019.689214"/>
    <n v="21833.115622000001"/>
    <m/>
  </r>
  <r>
    <x v="0"/>
    <x v="0"/>
    <x v="39"/>
    <x v="0"/>
    <x v="4"/>
    <x v="0"/>
    <x v="2"/>
    <x v="8"/>
    <x v="0"/>
    <x v="0"/>
    <n v="11766.415000000001"/>
    <n v="-224"/>
    <n v="11542.415000000001"/>
    <x v="0"/>
    <n v="11542.415000000001"/>
    <n v="3858.882873"/>
    <n v="5221.7357670000001"/>
    <m/>
  </r>
  <r>
    <x v="0"/>
    <x v="0"/>
    <x v="39"/>
    <x v="0"/>
    <x v="4"/>
    <x v="0"/>
    <x v="2"/>
    <x v="8"/>
    <x v="1"/>
    <x v="1"/>
    <n v="7919.4170000000004"/>
    <n v="0"/>
    <n v="7919.4170000000004"/>
    <x v="0"/>
    <n v="7919.4170000000004"/>
    <n v="3071.032119"/>
    <n v="3073.5769190000001"/>
    <m/>
  </r>
  <r>
    <x v="0"/>
    <x v="0"/>
    <x v="39"/>
    <x v="0"/>
    <x v="4"/>
    <x v="0"/>
    <x v="2"/>
    <x v="8"/>
    <x v="2"/>
    <x v="2"/>
    <n v="3846.998"/>
    <n v="-224"/>
    <n v="3622.998"/>
    <x v="0"/>
    <n v="3622.998"/>
    <n v="787.85075400000005"/>
    <n v="2148.158848"/>
    <m/>
  </r>
  <r>
    <x v="0"/>
    <x v="0"/>
    <x v="39"/>
    <x v="0"/>
    <x v="4"/>
    <x v="0"/>
    <x v="2"/>
    <x v="8"/>
    <x v="4"/>
    <x v="4"/>
    <n v="119580.962"/>
    <n v="-1390.666974"/>
    <n v="118190.29502600001"/>
    <x v="0"/>
    <n v="118190.29502600001"/>
    <n v="6451.8118640000002"/>
    <n v="34219.221923999998"/>
    <m/>
  </r>
  <r>
    <x v="0"/>
    <x v="0"/>
    <x v="39"/>
    <x v="0"/>
    <x v="4"/>
    <x v="0"/>
    <x v="2"/>
    <x v="8"/>
    <x v="5"/>
    <x v="5"/>
    <n v="119580.962"/>
    <n v="-1390.666974"/>
    <n v="118190.29502600001"/>
    <x v="0"/>
    <n v="118190.29502600001"/>
    <n v="6451.8118640000002"/>
    <n v="34219.221923999998"/>
    <m/>
  </r>
  <r>
    <x v="0"/>
    <x v="0"/>
    <x v="39"/>
    <x v="0"/>
    <x v="4"/>
    <x v="0"/>
    <x v="2"/>
    <x v="8"/>
    <x v="6"/>
    <x v="6"/>
    <n v="119580.962"/>
    <n v="-1390.666974"/>
    <n v="118190.29502600001"/>
    <x v="0"/>
    <n v="118190.29502600001"/>
    <n v="6451.8118640000002"/>
    <n v="34219.221923999998"/>
    <m/>
  </r>
  <r>
    <x v="0"/>
    <x v="0"/>
    <x v="39"/>
    <x v="0"/>
    <x v="4"/>
    <x v="0"/>
    <x v="2"/>
    <x v="8"/>
    <x v="7"/>
    <x v="7"/>
    <n v="86545.093999999997"/>
    <n v="-890.66697399999998"/>
    <n v="85654.427026000005"/>
    <x v="0"/>
    <n v="85654.427026000005"/>
    <n v="2076.7685499999998"/>
    <n v="22436.572295999998"/>
    <m/>
  </r>
  <r>
    <x v="0"/>
    <x v="0"/>
    <x v="39"/>
    <x v="0"/>
    <x v="4"/>
    <x v="0"/>
    <x v="2"/>
    <x v="8"/>
    <x v="8"/>
    <x v="8"/>
    <n v="24764.095000000001"/>
    <n v="-800"/>
    <n v="23964.095000000001"/>
    <x v="0"/>
    <n v="23964.095000000001"/>
    <n v="3490.6967199999999"/>
    <n v="7643.8621629999998"/>
    <m/>
  </r>
  <r>
    <x v="0"/>
    <x v="0"/>
    <x v="39"/>
    <x v="0"/>
    <x v="4"/>
    <x v="0"/>
    <x v="2"/>
    <x v="8"/>
    <x v="11"/>
    <x v="11"/>
    <n v="8271.7729999999992"/>
    <n v="300"/>
    <n v="8571.7729999999992"/>
    <x v="0"/>
    <n v="8571.7729999999992"/>
    <n v="884.34659399999998"/>
    <n v="4138.7874650000003"/>
    <m/>
  </r>
  <r>
    <x v="0"/>
    <x v="0"/>
    <x v="39"/>
    <x v="0"/>
    <x v="4"/>
    <x v="0"/>
    <x v="2"/>
    <x v="8"/>
    <x v="14"/>
    <x v="13"/>
    <n v="131347.37700000001"/>
    <n v="-1614.666974"/>
    <n v="129732.710026"/>
    <x v="0"/>
    <n v="129732.710026"/>
    <n v="10310.694737"/>
    <n v="39440.957691000003"/>
    <m/>
  </r>
  <r>
    <x v="0"/>
    <x v="0"/>
    <x v="39"/>
    <x v="0"/>
    <x v="5"/>
    <x v="2"/>
    <x v="2"/>
    <x v="8"/>
    <x v="0"/>
    <x v="0"/>
    <n v="11766.415000000001"/>
    <n v="-224"/>
    <n v="11542.415000000001"/>
    <x v="0"/>
    <n v="11542.415000000001"/>
    <n v="5170.5731489999998"/>
    <n v="6300.073402"/>
    <m/>
  </r>
  <r>
    <x v="0"/>
    <x v="0"/>
    <x v="39"/>
    <x v="0"/>
    <x v="5"/>
    <x v="2"/>
    <x v="2"/>
    <x v="8"/>
    <x v="1"/>
    <x v="1"/>
    <n v="7919.4170000000004"/>
    <n v="0"/>
    <n v="7919.4170000000004"/>
    <x v="0"/>
    <n v="7919.4170000000004"/>
    <n v="4040.5782009999998"/>
    <n v="4043.1230009999999"/>
    <m/>
  </r>
  <r>
    <x v="0"/>
    <x v="0"/>
    <x v="39"/>
    <x v="0"/>
    <x v="5"/>
    <x v="2"/>
    <x v="2"/>
    <x v="8"/>
    <x v="2"/>
    <x v="2"/>
    <n v="3846.998"/>
    <n v="-224"/>
    <n v="3622.998"/>
    <x v="0"/>
    <n v="3622.998"/>
    <n v="1129.994948"/>
    <n v="2256.9504010000001"/>
    <m/>
  </r>
  <r>
    <x v="0"/>
    <x v="0"/>
    <x v="39"/>
    <x v="0"/>
    <x v="5"/>
    <x v="2"/>
    <x v="2"/>
    <x v="8"/>
    <x v="4"/>
    <x v="4"/>
    <n v="119580.962"/>
    <n v="-1390.666974"/>
    <n v="118190.29502600001"/>
    <x v="0"/>
    <n v="118190.29502600001"/>
    <n v="10442.750402"/>
    <n v="42464.357405000002"/>
    <m/>
  </r>
  <r>
    <x v="0"/>
    <x v="0"/>
    <x v="39"/>
    <x v="0"/>
    <x v="5"/>
    <x v="2"/>
    <x v="2"/>
    <x v="8"/>
    <x v="5"/>
    <x v="5"/>
    <n v="119580.962"/>
    <n v="-1390.666974"/>
    <n v="118190.29502600001"/>
    <x v="0"/>
    <n v="118190.29502600001"/>
    <n v="10442.750402"/>
    <n v="42464.357405000002"/>
    <m/>
  </r>
  <r>
    <x v="0"/>
    <x v="0"/>
    <x v="39"/>
    <x v="0"/>
    <x v="5"/>
    <x v="2"/>
    <x v="2"/>
    <x v="8"/>
    <x v="6"/>
    <x v="6"/>
    <n v="119580.962"/>
    <n v="-1390.666974"/>
    <n v="118190.29502600001"/>
    <x v="0"/>
    <n v="118190.29502600001"/>
    <n v="10442.750402"/>
    <n v="42464.357405000002"/>
    <m/>
  </r>
  <r>
    <x v="0"/>
    <x v="0"/>
    <x v="39"/>
    <x v="0"/>
    <x v="5"/>
    <x v="2"/>
    <x v="2"/>
    <x v="8"/>
    <x v="7"/>
    <x v="7"/>
    <n v="86545.093999999997"/>
    <n v="-890.66697399999998"/>
    <n v="85654.427026000005"/>
    <x v="0"/>
    <n v="85654.427026000005"/>
    <n v="3296.011919"/>
    <n v="27222.624098"/>
    <m/>
  </r>
  <r>
    <x v="0"/>
    <x v="0"/>
    <x v="39"/>
    <x v="0"/>
    <x v="5"/>
    <x v="2"/>
    <x v="2"/>
    <x v="8"/>
    <x v="8"/>
    <x v="8"/>
    <n v="24764.095000000001"/>
    <n v="-800"/>
    <n v="23964.095000000001"/>
    <x v="0"/>
    <n v="23964.095000000001"/>
    <n v="5667.7743689999998"/>
    <n v="10572.071961"/>
    <m/>
  </r>
  <r>
    <x v="0"/>
    <x v="0"/>
    <x v="39"/>
    <x v="0"/>
    <x v="5"/>
    <x v="2"/>
    <x v="2"/>
    <x v="8"/>
    <x v="11"/>
    <x v="11"/>
    <n v="8271.7729999999992"/>
    <n v="300"/>
    <n v="8571.7729999999992"/>
    <x v="0"/>
    <n v="8571.7729999999992"/>
    <n v="1478.9641140000001"/>
    <n v="4669.6613459999999"/>
    <m/>
  </r>
  <r>
    <x v="0"/>
    <x v="0"/>
    <x v="39"/>
    <x v="0"/>
    <x v="5"/>
    <x v="2"/>
    <x v="2"/>
    <x v="8"/>
    <x v="14"/>
    <x v="13"/>
    <n v="131347.37700000001"/>
    <n v="-1614.666974"/>
    <n v="129732.710026"/>
    <x v="0"/>
    <n v="129732.710026"/>
    <n v="15613.323550999999"/>
    <n v="48764.430806999997"/>
    <m/>
  </r>
  <r>
    <x v="0"/>
    <x v="0"/>
    <x v="39"/>
    <x v="0"/>
    <x v="6"/>
    <x v="0"/>
    <x v="2"/>
    <x v="8"/>
    <x v="0"/>
    <x v="0"/>
    <n v="11766.415000000001"/>
    <n v="-224"/>
    <n v="11542.415000000001"/>
    <x v="0"/>
    <n v="11542.415000000001"/>
    <n v="6265.9074149999997"/>
    <n v="7368.9713099999999"/>
    <m/>
  </r>
  <r>
    <x v="0"/>
    <x v="0"/>
    <x v="39"/>
    <x v="0"/>
    <x v="6"/>
    <x v="0"/>
    <x v="2"/>
    <x v="8"/>
    <x v="1"/>
    <x v="1"/>
    <n v="7919.4170000000004"/>
    <n v="0"/>
    <n v="7919.4170000000004"/>
    <x v="0"/>
    <n v="7919.4170000000004"/>
    <n v="4648.2045369999996"/>
    <n v="4735.1816920000001"/>
    <m/>
  </r>
  <r>
    <x v="0"/>
    <x v="0"/>
    <x v="39"/>
    <x v="0"/>
    <x v="6"/>
    <x v="0"/>
    <x v="2"/>
    <x v="8"/>
    <x v="2"/>
    <x v="2"/>
    <n v="3846.998"/>
    <n v="-224"/>
    <n v="3622.998"/>
    <x v="0"/>
    <n v="3622.998"/>
    <n v="1617.7028780000001"/>
    <n v="2633.7896179999998"/>
    <m/>
  </r>
  <r>
    <x v="0"/>
    <x v="0"/>
    <x v="39"/>
    <x v="0"/>
    <x v="6"/>
    <x v="0"/>
    <x v="2"/>
    <x v="8"/>
    <x v="4"/>
    <x v="4"/>
    <n v="119580.962"/>
    <n v="-1390.666974"/>
    <n v="118190.29502600001"/>
    <x v="0"/>
    <n v="118190.29502600001"/>
    <n v="18749.954555"/>
    <n v="45306.892009000003"/>
    <m/>
  </r>
  <r>
    <x v="0"/>
    <x v="0"/>
    <x v="39"/>
    <x v="0"/>
    <x v="6"/>
    <x v="0"/>
    <x v="2"/>
    <x v="8"/>
    <x v="5"/>
    <x v="5"/>
    <n v="119580.962"/>
    <n v="-1390.666974"/>
    <n v="118190.29502600001"/>
    <x v="0"/>
    <n v="118190.29502600001"/>
    <n v="18749.954555"/>
    <n v="45306.892009000003"/>
    <m/>
  </r>
  <r>
    <x v="0"/>
    <x v="0"/>
    <x v="39"/>
    <x v="0"/>
    <x v="6"/>
    <x v="0"/>
    <x v="2"/>
    <x v="8"/>
    <x v="6"/>
    <x v="6"/>
    <n v="119580.962"/>
    <n v="-1390.666974"/>
    <n v="118190.29502600001"/>
    <x v="0"/>
    <n v="118190.29502600001"/>
    <n v="18749.954555"/>
    <n v="45306.892009000003"/>
    <m/>
  </r>
  <r>
    <x v="0"/>
    <x v="0"/>
    <x v="39"/>
    <x v="0"/>
    <x v="6"/>
    <x v="0"/>
    <x v="2"/>
    <x v="8"/>
    <x v="7"/>
    <x v="7"/>
    <n v="86545.093999999997"/>
    <n v="-890.66697399999998"/>
    <n v="85654.427026000005"/>
    <x v="0"/>
    <n v="85654.427026000005"/>
    <n v="8543.7045469999994"/>
    <n v="28489.193909000001"/>
    <m/>
  </r>
  <r>
    <x v="0"/>
    <x v="0"/>
    <x v="39"/>
    <x v="0"/>
    <x v="6"/>
    <x v="0"/>
    <x v="2"/>
    <x v="8"/>
    <x v="8"/>
    <x v="8"/>
    <n v="24764.095000000001"/>
    <n v="-800"/>
    <n v="23964.095000000001"/>
    <x v="0"/>
    <n v="23964.095000000001"/>
    <n v="7785.6643519999998"/>
    <n v="10863.379728"/>
    <m/>
  </r>
  <r>
    <x v="0"/>
    <x v="0"/>
    <x v="39"/>
    <x v="0"/>
    <x v="6"/>
    <x v="0"/>
    <x v="2"/>
    <x v="8"/>
    <x v="11"/>
    <x v="11"/>
    <n v="8271.7729999999992"/>
    <n v="300"/>
    <n v="8571.7729999999992"/>
    <x v="0"/>
    <n v="8571.7729999999992"/>
    <n v="2420.5856560000002"/>
    <n v="5954.3183719999997"/>
    <m/>
  </r>
  <r>
    <x v="0"/>
    <x v="0"/>
    <x v="39"/>
    <x v="0"/>
    <x v="6"/>
    <x v="0"/>
    <x v="2"/>
    <x v="8"/>
    <x v="14"/>
    <x v="13"/>
    <n v="131347.37700000001"/>
    <n v="-1614.666974"/>
    <n v="129732.710026"/>
    <x v="0"/>
    <n v="129732.710026"/>
    <n v="25015.861970000002"/>
    <n v="52675.863318999996"/>
    <m/>
  </r>
  <r>
    <x v="0"/>
    <x v="0"/>
    <x v="39"/>
    <x v="0"/>
    <x v="7"/>
    <x v="0"/>
    <x v="2"/>
    <x v="8"/>
    <x v="0"/>
    <x v="0"/>
    <n v="11766.415000000001"/>
    <n v="-224"/>
    <n v="11542.415000000001"/>
    <x v="0"/>
    <n v="11542.415000000001"/>
    <n v="7091.7570109999997"/>
    <n v="8042.9345160000003"/>
    <m/>
  </r>
  <r>
    <x v="0"/>
    <x v="0"/>
    <x v="39"/>
    <x v="0"/>
    <x v="7"/>
    <x v="0"/>
    <x v="2"/>
    <x v="8"/>
    <x v="1"/>
    <x v="1"/>
    <n v="7919.4170000000004"/>
    <n v="0"/>
    <n v="7919.4170000000004"/>
    <x v="0"/>
    <n v="7919.4170000000004"/>
    <n v="5186.3688830000001"/>
    <n v="5190.6732050000001"/>
    <m/>
  </r>
  <r>
    <x v="0"/>
    <x v="0"/>
    <x v="39"/>
    <x v="0"/>
    <x v="7"/>
    <x v="0"/>
    <x v="2"/>
    <x v="8"/>
    <x v="2"/>
    <x v="2"/>
    <n v="3846.998"/>
    <n v="-224"/>
    <n v="3622.998"/>
    <x v="0"/>
    <n v="3622.998"/>
    <n v="1905.3881280000001"/>
    <n v="2852.2613110000002"/>
    <m/>
  </r>
  <r>
    <x v="0"/>
    <x v="0"/>
    <x v="39"/>
    <x v="0"/>
    <x v="7"/>
    <x v="0"/>
    <x v="2"/>
    <x v="8"/>
    <x v="4"/>
    <x v="4"/>
    <n v="119580.962"/>
    <n v="-1390.666974"/>
    <n v="118190.29502600001"/>
    <x v="0"/>
    <n v="118190.29502600001"/>
    <n v="22815.307339999999"/>
    <n v="48844.427933999999"/>
    <m/>
  </r>
  <r>
    <x v="0"/>
    <x v="0"/>
    <x v="39"/>
    <x v="0"/>
    <x v="7"/>
    <x v="0"/>
    <x v="2"/>
    <x v="8"/>
    <x v="5"/>
    <x v="5"/>
    <n v="119580.962"/>
    <n v="-1390.666974"/>
    <n v="118190.29502600001"/>
    <x v="0"/>
    <n v="118190.29502600001"/>
    <n v="22815.307339999999"/>
    <n v="48844.427933999999"/>
    <m/>
  </r>
  <r>
    <x v="0"/>
    <x v="0"/>
    <x v="39"/>
    <x v="0"/>
    <x v="7"/>
    <x v="0"/>
    <x v="2"/>
    <x v="8"/>
    <x v="6"/>
    <x v="6"/>
    <n v="119580.962"/>
    <n v="-1390.666974"/>
    <n v="118190.29502600001"/>
    <x v="0"/>
    <n v="118190.29502600001"/>
    <n v="22815.307339999999"/>
    <n v="48844.427933999999"/>
    <m/>
  </r>
  <r>
    <x v="0"/>
    <x v="0"/>
    <x v="39"/>
    <x v="0"/>
    <x v="7"/>
    <x v="0"/>
    <x v="2"/>
    <x v="8"/>
    <x v="7"/>
    <x v="7"/>
    <n v="86545.093999999997"/>
    <n v="-914.66697399999998"/>
    <n v="85630.427026000005"/>
    <x v="0"/>
    <n v="85630.427026000005"/>
    <n v="10566.410679000001"/>
    <n v="30958.862016999999"/>
    <m/>
  </r>
  <r>
    <x v="0"/>
    <x v="0"/>
    <x v="39"/>
    <x v="0"/>
    <x v="7"/>
    <x v="0"/>
    <x v="2"/>
    <x v="8"/>
    <x v="8"/>
    <x v="8"/>
    <n v="24764.095000000001"/>
    <n v="-800"/>
    <n v="23964.095000000001"/>
    <x v="0"/>
    <n v="23964.095000000001"/>
    <n v="9209.6503209999992"/>
    <n v="11641.794943000001"/>
    <m/>
  </r>
  <r>
    <x v="0"/>
    <x v="0"/>
    <x v="39"/>
    <x v="0"/>
    <x v="7"/>
    <x v="0"/>
    <x v="2"/>
    <x v="8"/>
    <x v="11"/>
    <x v="11"/>
    <n v="8271.7729999999992"/>
    <n v="324"/>
    <n v="8595.7729999999992"/>
    <x v="0"/>
    <n v="8595.7729999999992"/>
    <n v="3039.2463400000001"/>
    <n v="6243.770974"/>
    <m/>
  </r>
  <r>
    <x v="0"/>
    <x v="0"/>
    <x v="39"/>
    <x v="0"/>
    <x v="7"/>
    <x v="0"/>
    <x v="2"/>
    <x v="8"/>
    <x v="14"/>
    <x v="13"/>
    <n v="131347.37700000001"/>
    <n v="-1614.666974"/>
    <n v="129732.710026"/>
    <x v="0"/>
    <n v="129732.710026"/>
    <n v="29907.064351000001"/>
    <n v="56887.362450000001"/>
    <m/>
  </r>
  <r>
    <x v="0"/>
    <x v="0"/>
    <x v="40"/>
    <x v="0"/>
    <x v="0"/>
    <x v="0"/>
    <x v="2"/>
    <x v="9"/>
    <x v="0"/>
    <x v="0"/>
    <n v="36583.231"/>
    <n v="0"/>
    <n v="36583.231"/>
    <x v="0"/>
    <n v="36583.231"/>
    <n v="1632.1925719999999"/>
    <n v="2347.2875730000001"/>
    <m/>
  </r>
  <r>
    <x v="0"/>
    <x v="0"/>
    <x v="40"/>
    <x v="0"/>
    <x v="0"/>
    <x v="0"/>
    <x v="2"/>
    <x v="9"/>
    <x v="1"/>
    <x v="1"/>
    <n v="29037.381000000001"/>
    <n v="0"/>
    <n v="29037.381000000001"/>
    <x v="0"/>
    <n v="29037.381000000001"/>
    <n v="1620.1243509999999"/>
    <n v="2161.81691"/>
    <m/>
  </r>
  <r>
    <x v="0"/>
    <x v="0"/>
    <x v="40"/>
    <x v="0"/>
    <x v="0"/>
    <x v="0"/>
    <x v="2"/>
    <x v="9"/>
    <x v="2"/>
    <x v="2"/>
    <n v="7545.85"/>
    <n v="0"/>
    <n v="7545.85"/>
    <x v="0"/>
    <n v="7545.85"/>
    <n v="12.068220999999999"/>
    <n v="185.470663"/>
    <m/>
  </r>
  <r>
    <x v="0"/>
    <x v="0"/>
    <x v="40"/>
    <x v="0"/>
    <x v="0"/>
    <x v="0"/>
    <x v="2"/>
    <x v="9"/>
    <x v="4"/>
    <x v="4"/>
    <n v="337446.95400000003"/>
    <n v="0"/>
    <n v="337446.95400000003"/>
    <x v="0"/>
    <n v="337446.95400000003"/>
    <n v="222.370171"/>
    <n v="263.37817100000001"/>
    <m/>
  </r>
  <r>
    <x v="0"/>
    <x v="0"/>
    <x v="40"/>
    <x v="0"/>
    <x v="0"/>
    <x v="0"/>
    <x v="2"/>
    <x v="9"/>
    <x v="5"/>
    <x v="5"/>
    <n v="337446.95400000003"/>
    <n v="0"/>
    <n v="337446.95400000003"/>
    <x v="0"/>
    <n v="337446.95400000003"/>
    <n v="222.370171"/>
    <n v="263.37817100000001"/>
    <m/>
  </r>
  <r>
    <x v="0"/>
    <x v="0"/>
    <x v="40"/>
    <x v="0"/>
    <x v="0"/>
    <x v="0"/>
    <x v="2"/>
    <x v="9"/>
    <x v="6"/>
    <x v="6"/>
    <n v="337446.95400000003"/>
    <n v="0"/>
    <n v="337446.95400000003"/>
    <x v="0"/>
    <n v="337446.95400000003"/>
    <n v="222.370171"/>
    <n v="263.37817100000001"/>
    <m/>
  </r>
  <r>
    <x v="0"/>
    <x v="0"/>
    <x v="40"/>
    <x v="0"/>
    <x v="0"/>
    <x v="0"/>
    <x v="2"/>
    <x v="9"/>
    <x v="7"/>
    <x v="7"/>
    <n v="180277.69099999999"/>
    <n v="0"/>
    <n v="180277.69099999999"/>
    <x v="0"/>
    <n v="180277.69099999999"/>
    <n v="222.370171"/>
    <n v="222.370171"/>
    <m/>
  </r>
  <r>
    <x v="0"/>
    <x v="0"/>
    <x v="40"/>
    <x v="0"/>
    <x v="0"/>
    <x v="0"/>
    <x v="2"/>
    <x v="9"/>
    <x v="8"/>
    <x v="8"/>
    <n v="148076.80100000001"/>
    <n v="0"/>
    <n v="148076.80100000001"/>
    <x v="0"/>
    <n v="148076.80100000001"/>
    <n v="0"/>
    <n v="0"/>
    <m/>
  </r>
  <r>
    <x v="0"/>
    <x v="0"/>
    <x v="40"/>
    <x v="0"/>
    <x v="0"/>
    <x v="0"/>
    <x v="2"/>
    <x v="9"/>
    <x v="11"/>
    <x v="11"/>
    <n v="9092.4619999999995"/>
    <n v="0"/>
    <n v="9092.4619999999995"/>
    <x v="0"/>
    <n v="9092.4619999999995"/>
    <n v="0"/>
    <n v="41.008000000000003"/>
    <m/>
  </r>
  <r>
    <x v="0"/>
    <x v="0"/>
    <x v="40"/>
    <x v="0"/>
    <x v="0"/>
    <x v="0"/>
    <x v="2"/>
    <x v="9"/>
    <x v="14"/>
    <x v="13"/>
    <n v="374030.185"/>
    <n v="0"/>
    <n v="374030.185"/>
    <x v="0"/>
    <n v="374030.185"/>
    <n v="1854.562743"/>
    <n v="2610.6657439999999"/>
    <m/>
  </r>
  <r>
    <x v="0"/>
    <x v="0"/>
    <x v="40"/>
    <x v="0"/>
    <x v="1"/>
    <x v="0"/>
    <x v="2"/>
    <x v="9"/>
    <x v="0"/>
    <x v="0"/>
    <n v="36583.231"/>
    <n v="0"/>
    <n v="36583.231"/>
    <x v="0"/>
    <n v="36583.231"/>
    <n v="3675.14644"/>
    <n v="4239.3535279999996"/>
    <m/>
  </r>
  <r>
    <x v="0"/>
    <x v="0"/>
    <x v="40"/>
    <x v="0"/>
    <x v="1"/>
    <x v="0"/>
    <x v="2"/>
    <x v="9"/>
    <x v="1"/>
    <x v="1"/>
    <n v="29037.381000000001"/>
    <n v="0"/>
    <n v="29037.381000000001"/>
    <x v="0"/>
    <n v="29037.381000000001"/>
    <n v="3465.672638"/>
    <n v="3480.8464920000001"/>
    <m/>
  </r>
  <r>
    <x v="0"/>
    <x v="0"/>
    <x v="40"/>
    <x v="0"/>
    <x v="1"/>
    <x v="0"/>
    <x v="2"/>
    <x v="9"/>
    <x v="2"/>
    <x v="2"/>
    <n v="7545.85"/>
    <n v="0"/>
    <n v="7545.85"/>
    <x v="0"/>
    <n v="7545.85"/>
    <n v="209.47380200000001"/>
    <n v="758.50703599999997"/>
    <m/>
  </r>
  <r>
    <x v="0"/>
    <x v="0"/>
    <x v="40"/>
    <x v="0"/>
    <x v="1"/>
    <x v="0"/>
    <x v="2"/>
    <x v="9"/>
    <x v="4"/>
    <x v="4"/>
    <n v="337446.95400000003"/>
    <n v="2298.8607499999998"/>
    <n v="339745.81475000002"/>
    <x v="0"/>
    <n v="339745.81475000002"/>
    <n v="2510.7720589999999"/>
    <n v="14864.256617999999"/>
    <m/>
  </r>
  <r>
    <x v="0"/>
    <x v="0"/>
    <x v="40"/>
    <x v="0"/>
    <x v="1"/>
    <x v="0"/>
    <x v="2"/>
    <x v="9"/>
    <x v="5"/>
    <x v="5"/>
    <n v="337446.95400000003"/>
    <n v="2298.8607499999998"/>
    <n v="339745.81475000002"/>
    <x v="0"/>
    <n v="339745.81475000002"/>
    <n v="2510.7720589999999"/>
    <n v="14864.256617999999"/>
    <m/>
  </r>
  <r>
    <x v="0"/>
    <x v="0"/>
    <x v="40"/>
    <x v="0"/>
    <x v="1"/>
    <x v="0"/>
    <x v="2"/>
    <x v="9"/>
    <x v="6"/>
    <x v="6"/>
    <n v="337446.95400000003"/>
    <n v="2298.8607499999998"/>
    <n v="339745.81475000002"/>
    <x v="0"/>
    <n v="339745.81475000002"/>
    <n v="2510.7720589999999"/>
    <n v="14864.256617999999"/>
    <m/>
  </r>
  <r>
    <x v="0"/>
    <x v="0"/>
    <x v="40"/>
    <x v="0"/>
    <x v="1"/>
    <x v="0"/>
    <x v="2"/>
    <x v="9"/>
    <x v="7"/>
    <x v="7"/>
    <n v="180277.69099999999"/>
    <n v="2298.8607499999998"/>
    <n v="182576.55175000001"/>
    <x v="0"/>
    <n v="182576.55175000001"/>
    <n v="829.44765299999995"/>
    <n v="11920.520399000001"/>
    <m/>
  </r>
  <r>
    <x v="0"/>
    <x v="0"/>
    <x v="40"/>
    <x v="0"/>
    <x v="1"/>
    <x v="0"/>
    <x v="2"/>
    <x v="9"/>
    <x v="8"/>
    <x v="8"/>
    <n v="148076.80100000001"/>
    <n v="0"/>
    <n v="148076.80100000001"/>
    <x v="0"/>
    <n v="148076.80100000001"/>
    <n v="1680.8273389999999"/>
    <n v="1934.435219"/>
    <m/>
  </r>
  <r>
    <x v="0"/>
    <x v="0"/>
    <x v="40"/>
    <x v="0"/>
    <x v="1"/>
    <x v="0"/>
    <x v="2"/>
    <x v="9"/>
    <x v="11"/>
    <x v="11"/>
    <n v="9092.4619999999995"/>
    <n v="0"/>
    <n v="9092.4619999999995"/>
    <x v="0"/>
    <n v="9092.4619999999995"/>
    <n v="0.49706699999999998"/>
    <n v="1009.301"/>
    <m/>
  </r>
  <r>
    <x v="0"/>
    <x v="0"/>
    <x v="40"/>
    <x v="0"/>
    <x v="1"/>
    <x v="0"/>
    <x v="2"/>
    <x v="9"/>
    <x v="14"/>
    <x v="13"/>
    <n v="374030.185"/>
    <n v="2298.8607499999998"/>
    <n v="376329.04574999999"/>
    <x v="0"/>
    <n v="376329.04574999999"/>
    <n v="6185.9184990000003"/>
    <n v="19103.610145999999"/>
    <m/>
  </r>
  <r>
    <x v="0"/>
    <x v="0"/>
    <x v="40"/>
    <x v="0"/>
    <x v="2"/>
    <x v="1"/>
    <x v="2"/>
    <x v="9"/>
    <x v="0"/>
    <x v="0"/>
    <n v="36583.231"/>
    <n v="0"/>
    <n v="36583.231"/>
    <x v="0"/>
    <n v="36583.231"/>
    <n v="6083.2115659999999"/>
    <n v="7798.3417460000001"/>
    <m/>
  </r>
  <r>
    <x v="0"/>
    <x v="0"/>
    <x v="40"/>
    <x v="0"/>
    <x v="2"/>
    <x v="1"/>
    <x v="2"/>
    <x v="9"/>
    <x v="1"/>
    <x v="1"/>
    <n v="29037.381000000001"/>
    <n v="0"/>
    <n v="29037.381000000001"/>
    <x v="0"/>
    <n v="29037.381000000001"/>
    <n v="5826.4165560000001"/>
    <n v="5848.4896989999997"/>
    <m/>
  </r>
  <r>
    <x v="0"/>
    <x v="0"/>
    <x v="40"/>
    <x v="0"/>
    <x v="2"/>
    <x v="1"/>
    <x v="2"/>
    <x v="9"/>
    <x v="2"/>
    <x v="2"/>
    <n v="7545.85"/>
    <n v="0"/>
    <n v="7545.85"/>
    <x v="0"/>
    <n v="7545.85"/>
    <n v="256.79500999999999"/>
    <n v="1949.8520470000001"/>
    <m/>
  </r>
  <r>
    <x v="0"/>
    <x v="0"/>
    <x v="40"/>
    <x v="0"/>
    <x v="2"/>
    <x v="1"/>
    <x v="2"/>
    <x v="9"/>
    <x v="4"/>
    <x v="4"/>
    <n v="337446.95400000003"/>
    <n v="2298.8607499999998"/>
    <n v="339745.81475000002"/>
    <x v="0"/>
    <n v="339745.81475000002"/>
    <n v="9050.6750329999995"/>
    <n v="61890.348061999997"/>
    <m/>
  </r>
  <r>
    <x v="0"/>
    <x v="0"/>
    <x v="40"/>
    <x v="0"/>
    <x v="2"/>
    <x v="1"/>
    <x v="2"/>
    <x v="9"/>
    <x v="5"/>
    <x v="5"/>
    <n v="337446.95400000003"/>
    <n v="2298.8607499999998"/>
    <n v="339745.81475000002"/>
    <x v="0"/>
    <n v="339745.81475000002"/>
    <n v="9050.6750329999995"/>
    <n v="61890.348061999997"/>
    <m/>
  </r>
  <r>
    <x v="0"/>
    <x v="0"/>
    <x v="40"/>
    <x v="0"/>
    <x v="2"/>
    <x v="1"/>
    <x v="2"/>
    <x v="9"/>
    <x v="6"/>
    <x v="6"/>
    <n v="337446.95400000003"/>
    <n v="2298.8607499999998"/>
    <n v="339745.81475000002"/>
    <x v="0"/>
    <n v="339745.81475000002"/>
    <n v="9050.6750329999995"/>
    <n v="61890.348061999997"/>
    <m/>
  </r>
  <r>
    <x v="0"/>
    <x v="0"/>
    <x v="40"/>
    <x v="0"/>
    <x v="2"/>
    <x v="1"/>
    <x v="2"/>
    <x v="9"/>
    <x v="7"/>
    <x v="7"/>
    <n v="180277.69099999999"/>
    <n v="2298.8607499999998"/>
    <n v="182576.55175000001"/>
    <x v="0"/>
    <n v="182576.55175000001"/>
    <n v="1914.508345"/>
    <n v="50792.735524999996"/>
    <m/>
  </r>
  <r>
    <x v="0"/>
    <x v="0"/>
    <x v="40"/>
    <x v="0"/>
    <x v="2"/>
    <x v="1"/>
    <x v="2"/>
    <x v="9"/>
    <x v="8"/>
    <x v="8"/>
    <n v="148076.80100000001"/>
    <n v="0"/>
    <n v="148076.80100000001"/>
    <x v="0"/>
    <n v="148076.80100000001"/>
    <n v="7087.7280540000002"/>
    <n v="8146.5554869999996"/>
    <m/>
  </r>
  <r>
    <x v="0"/>
    <x v="0"/>
    <x v="40"/>
    <x v="0"/>
    <x v="2"/>
    <x v="1"/>
    <x v="2"/>
    <x v="9"/>
    <x v="11"/>
    <x v="11"/>
    <n v="9092.4619999999995"/>
    <n v="0"/>
    <n v="9092.4619999999995"/>
    <x v="0"/>
    <n v="9092.4619999999995"/>
    <n v="48.438634"/>
    <n v="2951.0570499999999"/>
    <m/>
  </r>
  <r>
    <x v="0"/>
    <x v="0"/>
    <x v="40"/>
    <x v="0"/>
    <x v="2"/>
    <x v="1"/>
    <x v="2"/>
    <x v="9"/>
    <x v="14"/>
    <x v="13"/>
    <n v="374030.185"/>
    <n v="2298.8607499999998"/>
    <n v="376329.04574999999"/>
    <x v="0"/>
    <n v="376329.04574999999"/>
    <n v="15133.886598999999"/>
    <n v="69688.689807999996"/>
    <m/>
  </r>
  <r>
    <x v="0"/>
    <x v="0"/>
    <x v="40"/>
    <x v="0"/>
    <x v="3"/>
    <x v="0"/>
    <x v="2"/>
    <x v="9"/>
    <x v="0"/>
    <x v="0"/>
    <n v="36583.231"/>
    <n v="-349"/>
    <n v="36234.231"/>
    <x v="0"/>
    <n v="36234.231"/>
    <n v="8576.9156079999993"/>
    <n v="9660.0180999999993"/>
    <m/>
  </r>
  <r>
    <x v="0"/>
    <x v="0"/>
    <x v="40"/>
    <x v="0"/>
    <x v="3"/>
    <x v="0"/>
    <x v="2"/>
    <x v="9"/>
    <x v="1"/>
    <x v="1"/>
    <n v="29037.381000000001"/>
    <n v="0"/>
    <n v="29037.381000000001"/>
    <x v="0"/>
    <n v="29037.381000000001"/>
    <n v="7504.2565930000001"/>
    <n v="7504.2565930000001"/>
    <m/>
  </r>
  <r>
    <x v="0"/>
    <x v="0"/>
    <x v="40"/>
    <x v="0"/>
    <x v="3"/>
    <x v="0"/>
    <x v="2"/>
    <x v="9"/>
    <x v="2"/>
    <x v="2"/>
    <n v="7545.85"/>
    <n v="-349"/>
    <n v="7196.85"/>
    <x v="0"/>
    <n v="7196.85"/>
    <n v="1072.659015"/>
    <n v="2155.7615070000002"/>
    <m/>
  </r>
  <r>
    <x v="0"/>
    <x v="0"/>
    <x v="40"/>
    <x v="0"/>
    <x v="3"/>
    <x v="0"/>
    <x v="2"/>
    <x v="9"/>
    <x v="4"/>
    <x v="4"/>
    <n v="337446.95400000003"/>
    <n v="-7496.1392500000002"/>
    <n v="329950.81475000002"/>
    <x v="0"/>
    <n v="329950.81475000002"/>
    <n v="23120.313112"/>
    <n v="96344.289174000005"/>
    <m/>
  </r>
  <r>
    <x v="0"/>
    <x v="0"/>
    <x v="40"/>
    <x v="0"/>
    <x v="3"/>
    <x v="0"/>
    <x v="2"/>
    <x v="9"/>
    <x v="5"/>
    <x v="5"/>
    <n v="337446.95400000003"/>
    <n v="-7496.1392500000002"/>
    <n v="329950.81475000002"/>
    <x v="0"/>
    <n v="329950.81475000002"/>
    <n v="23120.313112"/>
    <n v="96344.289174000005"/>
    <m/>
  </r>
  <r>
    <x v="0"/>
    <x v="0"/>
    <x v="40"/>
    <x v="0"/>
    <x v="3"/>
    <x v="0"/>
    <x v="2"/>
    <x v="9"/>
    <x v="6"/>
    <x v="6"/>
    <n v="337446.95400000003"/>
    <n v="-7496.1392500000002"/>
    <n v="329950.81475000002"/>
    <x v="0"/>
    <n v="329950.81475000002"/>
    <n v="23120.313112"/>
    <n v="96344.289174000005"/>
    <m/>
  </r>
  <r>
    <x v="0"/>
    <x v="0"/>
    <x v="40"/>
    <x v="0"/>
    <x v="3"/>
    <x v="0"/>
    <x v="2"/>
    <x v="9"/>
    <x v="7"/>
    <x v="7"/>
    <n v="180277.69099999999"/>
    <n v="2298.8607499999998"/>
    <n v="182576.55175000001"/>
    <x v="0"/>
    <n v="182576.55175000001"/>
    <n v="8309.3754599999993"/>
    <n v="72092.376977000007"/>
    <m/>
  </r>
  <r>
    <x v="0"/>
    <x v="0"/>
    <x v="40"/>
    <x v="0"/>
    <x v="3"/>
    <x v="0"/>
    <x v="2"/>
    <x v="9"/>
    <x v="8"/>
    <x v="8"/>
    <n v="148076.80100000001"/>
    <n v="-9795"/>
    <n v="138281.80100000001"/>
    <x v="0"/>
    <n v="138281.80100000001"/>
    <n v="14651.81828"/>
    <n v="17296.874146999999"/>
    <m/>
  </r>
  <r>
    <x v="0"/>
    <x v="0"/>
    <x v="40"/>
    <x v="0"/>
    <x v="3"/>
    <x v="0"/>
    <x v="2"/>
    <x v="9"/>
    <x v="11"/>
    <x v="11"/>
    <n v="9092.4619999999995"/>
    <n v="0"/>
    <n v="9092.4619999999995"/>
    <x v="0"/>
    <n v="9092.4619999999995"/>
    <n v="159.119372"/>
    <n v="6955.0380500000001"/>
    <m/>
  </r>
  <r>
    <x v="0"/>
    <x v="0"/>
    <x v="40"/>
    <x v="0"/>
    <x v="3"/>
    <x v="0"/>
    <x v="2"/>
    <x v="9"/>
    <x v="14"/>
    <x v="13"/>
    <n v="374030.185"/>
    <n v="-7845.1392500000002"/>
    <n v="366185.04574999999"/>
    <x v="0"/>
    <n v="366185.04574999999"/>
    <n v="31697.228719999999"/>
    <n v="106004.30727400001"/>
    <m/>
  </r>
  <r>
    <x v="0"/>
    <x v="0"/>
    <x v="40"/>
    <x v="0"/>
    <x v="4"/>
    <x v="0"/>
    <x v="2"/>
    <x v="9"/>
    <x v="0"/>
    <x v="0"/>
    <n v="36583.231"/>
    <n v="-349"/>
    <n v="36234.231"/>
    <x v="0"/>
    <n v="36234.231"/>
    <n v="10856.786188"/>
    <n v="12777.144512999999"/>
    <m/>
  </r>
  <r>
    <x v="0"/>
    <x v="0"/>
    <x v="40"/>
    <x v="0"/>
    <x v="4"/>
    <x v="0"/>
    <x v="2"/>
    <x v="9"/>
    <x v="1"/>
    <x v="1"/>
    <n v="29037.381000000001"/>
    <n v="0"/>
    <n v="29037.381000000001"/>
    <x v="0"/>
    <n v="29037.381000000001"/>
    <n v="9569.6759529999999"/>
    <n v="9569.6759529999999"/>
    <m/>
  </r>
  <r>
    <x v="0"/>
    <x v="0"/>
    <x v="40"/>
    <x v="0"/>
    <x v="4"/>
    <x v="0"/>
    <x v="2"/>
    <x v="9"/>
    <x v="2"/>
    <x v="2"/>
    <n v="7545.85"/>
    <n v="-349"/>
    <n v="7196.85"/>
    <x v="0"/>
    <n v="7196.85"/>
    <n v="1287.1102350000001"/>
    <n v="3207.4685599999998"/>
    <m/>
  </r>
  <r>
    <x v="0"/>
    <x v="0"/>
    <x v="40"/>
    <x v="0"/>
    <x v="4"/>
    <x v="0"/>
    <x v="2"/>
    <x v="9"/>
    <x v="4"/>
    <x v="4"/>
    <n v="337446.95400000003"/>
    <n v="-7496.1392500000002"/>
    <n v="329950.81475000002"/>
    <x v="0"/>
    <n v="329950.81475000002"/>
    <n v="42559.928724999998"/>
    <n v="131915.1661"/>
    <m/>
  </r>
  <r>
    <x v="0"/>
    <x v="0"/>
    <x v="40"/>
    <x v="0"/>
    <x v="4"/>
    <x v="0"/>
    <x v="2"/>
    <x v="9"/>
    <x v="5"/>
    <x v="5"/>
    <n v="337446.95400000003"/>
    <n v="-7496.1392500000002"/>
    <n v="329950.81475000002"/>
    <x v="0"/>
    <n v="329950.81475000002"/>
    <n v="42559.928724999998"/>
    <n v="131915.1661"/>
    <m/>
  </r>
  <r>
    <x v="0"/>
    <x v="0"/>
    <x v="40"/>
    <x v="0"/>
    <x v="4"/>
    <x v="0"/>
    <x v="2"/>
    <x v="9"/>
    <x v="6"/>
    <x v="6"/>
    <n v="337446.95400000003"/>
    <n v="-7496.1392500000002"/>
    <n v="329950.81475000002"/>
    <x v="0"/>
    <n v="329950.81475000002"/>
    <n v="42559.928724999998"/>
    <n v="131915.1661"/>
    <m/>
  </r>
  <r>
    <x v="0"/>
    <x v="0"/>
    <x v="40"/>
    <x v="0"/>
    <x v="4"/>
    <x v="0"/>
    <x v="2"/>
    <x v="9"/>
    <x v="7"/>
    <x v="7"/>
    <n v="180277.69099999999"/>
    <n v="2298.8607499999998"/>
    <n v="182576.55175000001"/>
    <x v="0"/>
    <n v="182576.55175000001"/>
    <n v="17308.617474999999"/>
    <n v="97495.581221"/>
    <m/>
  </r>
  <r>
    <x v="0"/>
    <x v="0"/>
    <x v="40"/>
    <x v="0"/>
    <x v="4"/>
    <x v="0"/>
    <x v="2"/>
    <x v="9"/>
    <x v="8"/>
    <x v="8"/>
    <n v="148076.80100000001"/>
    <n v="-9795"/>
    <n v="138281.80100000001"/>
    <x v="0"/>
    <n v="138281.80100000001"/>
    <n v="24529.670495999999"/>
    <n v="27059.525828999998"/>
    <m/>
  </r>
  <r>
    <x v="0"/>
    <x v="0"/>
    <x v="40"/>
    <x v="0"/>
    <x v="4"/>
    <x v="0"/>
    <x v="2"/>
    <x v="9"/>
    <x v="11"/>
    <x v="11"/>
    <n v="9092.4619999999995"/>
    <n v="0"/>
    <n v="9092.4619999999995"/>
    <x v="0"/>
    <n v="9092.4619999999995"/>
    <n v="721.64075400000002"/>
    <n v="7360.0590499999998"/>
    <m/>
  </r>
  <r>
    <x v="0"/>
    <x v="0"/>
    <x v="40"/>
    <x v="0"/>
    <x v="4"/>
    <x v="0"/>
    <x v="2"/>
    <x v="9"/>
    <x v="14"/>
    <x v="13"/>
    <n v="374030.185"/>
    <n v="-7845.1392500000002"/>
    <n v="366185.04574999999"/>
    <x v="0"/>
    <n v="366185.04574999999"/>
    <n v="53416.714913000003"/>
    <n v="144692.31061300001"/>
    <m/>
  </r>
  <r>
    <x v="0"/>
    <x v="0"/>
    <x v="40"/>
    <x v="0"/>
    <x v="5"/>
    <x v="2"/>
    <x v="2"/>
    <x v="9"/>
    <x v="0"/>
    <x v="0"/>
    <n v="36583.231"/>
    <n v="-349"/>
    <n v="36234.231"/>
    <x v="0"/>
    <n v="36234.231"/>
    <n v="14964.061134"/>
    <n v="16942.302322"/>
    <m/>
  </r>
  <r>
    <x v="0"/>
    <x v="0"/>
    <x v="40"/>
    <x v="0"/>
    <x v="5"/>
    <x v="2"/>
    <x v="2"/>
    <x v="9"/>
    <x v="1"/>
    <x v="1"/>
    <n v="29037.381000000001"/>
    <n v="0"/>
    <n v="29037.381000000001"/>
    <x v="0"/>
    <n v="29037.381000000001"/>
    <n v="13079.345253"/>
    <n v="13120.054072000001"/>
    <m/>
  </r>
  <r>
    <x v="0"/>
    <x v="0"/>
    <x v="40"/>
    <x v="0"/>
    <x v="5"/>
    <x v="2"/>
    <x v="2"/>
    <x v="9"/>
    <x v="2"/>
    <x v="2"/>
    <n v="7545.85"/>
    <n v="-349"/>
    <n v="7196.85"/>
    <x v="0"/>
    <n v="7196.85"/>
    <n v="1884.7158810000001"/>
    <n v="3822.2482500000001"/>
    <m/>
  </r>
  <r>
    <x v="0"/>
    <x v="0"/>
    <x v="40"/>
    <x v="0"/>
    <x v="5"/>
    <x v="2"/>
    <x v="2"/>
    <x v="9"/>
    <x v="4"/>
    <x v="4"/>
    <n v="337446.95400000003"/>
    <n v="-7496.1392500000002"/>
    <n v="329950.81475000002"/>
    <x v="0"/>
    <n v="329950.81475000002"/>
    <n v="61715.923001000003"/>
    <n v="156589.34828100001"/>
    <m/>
  </r>
  <r>
    <x v="0"/>
    <x v="0"/>
    <x v="40"/>
    <x v="0"/>
    <x v="5"/>
    <x v="2"/>
    <x v="2"/>
    <x v="9"/>
    <x v="5"/>
    <x v="5"/>
    <n v="337446.95400000003"/>
    <n v="-7496.1392500000002"/>
    <n v="329950.81475000002"/>
    <x v="0"/>
    <n v="329950.81475000002"/>
    <n v="61715.923001000003"/>
    <n v="156589.34828100001"/>
    <m/>
  </r>
  <r>
    <x v="0"/>
    <x v="0"/>
    <x v="40"/>
    <x v="0"/>
    <x v="5"/>
    <x v="2"/>
    <x v="2"/>
    <x v="9"/>
    <x v="6"/>
    <x v="6"/>
    <n v="337446.95400000003"/>
    <n v="-7496.1392500000002"/>
    <n v="329950.81475000002"/>
    <x v="0"/>
    <n v="329950.81475000002"/>
    <n v="61715.923001000003"/>
    <n v="156589.34828100001"/>
    <m/>
  </r>
  <r>
    <x v="0"/>
    <x v="0"/>
    <x v="40"/>
    <x v="0"/>
    <x v="5"/>
    <x v="2"/>
    <x v="2"/>
    <x v="9"/>
    <x v="7"/>
    <x v="7"/>
    <n v="180277.69099999999"/>
    <n v="5922.7114380000003"/>
    <n v="186200.40243799999"/>
    <x v="0"/>
    <n v="186200.40243799999"/>
    <n v="29063.076648999999"/>
    <n v="114096.738578"/>
    <m/>
  </r>
  <r>
    <x v="0"/>
    <x v="0"/>
    <x v="40"/>
    <x v="0"/>
    <x v="5"/>
    <x v="2"/>
    <x v="2"/>
    <x v="9"/>
    <x v="8"/>
    <x v="8"/>
    <n v="148076.80100000001"/>
    <n v="-13418.850688"/>
    <n v="134657.950312"/>
    <x v="0"/>
    <n v="134657.950312"/>
    <n v="31213.566275000001"/>
    <n v="35088.373455000001"/>
    <m/>
  </r>
  <r>
    <x v="0"/>
    <x v="0"/>
    <x v="40"/>
    <x v="0"/>
    <x v="5"/>
    <x v="2"/>
    <x v="2"/>
    <x v="9"/>
    <x v="11"/>
    <x v="11"/>
    <n v="9092.4619999999995"/>
    <n v="0"/>
    <n v="9092.4619999999995"/>
    <x v="0"/>
    <n v="9092.4619999999995"/>
    <n v="1439.2800769999999"/>
    <n v="7404.2362480000002"/>
    <m/>
  </r>
  <r>
    <x v="0"/>
    <x v="0"/>
    <x v="40"/>
    <x v="0"/>
    <x v="5"/>
    <x v="2"/>
    <x v="2"/>
    <x v="9"/>
    <x v="14"/>
    <x v="13"/>
    <n v="374030.185"/>
    <n v="-7845.1392500000002"/>
    <n v="366185.04574999999"/>
    <x v="0"/>
    <n v="366185.04574999999"/>
    <n v="76679.984135000006"/>
    <n v="173531.65060299999"/>
    <m/>
  </r>
  <r>
    <x v="0"/>
    <x v="0"/>
    <x v="40"/>
    <x v="0"/>
    <x v="6"/>
    <x v="0"/>
    <x v="2"/>
    <x v="9"/>
    <x v="0"/>
    <x v="0"/>
    <n v="36583.231"/>
    <n v="-349"/>
    <n v="36234.231"/>
    <x v="0"/>
    <n v="36234.231"/>
    <n v="17037.525913000001"/>
    <n v="19356.731896000001"/>
    <m/>
  </r>
  <r>
    <x v="0"/>
    <x v="0"/>
    <x v="40"/>
    <x v="0"/>
    <x v="6"/>
    <x v="0"/>
    <x v="2"/>
    <x v="9"/>
    <x v="1"/>
    <x v="1"/>
    <n v="29037.381000000001"/>
    <n v="0"/>
    <n v="29037.381000000001"/>
    <x v="0"/>
    <n v="29037.381000000001"/>
    <n v="14908.528668000001"/>
    <n v="14908.528668000001"/>
    <m/>
  </r>
  <r>
    <x v="0"/>
    <x v="0"/>
    <x v="40"/>
    <x v="0"/>
    <x v="6"/>
    <x v="0"/>
    <x v="2"/>
    <x v="9"/>
    <x v="2"/>
    <x v="2"/>
    <n v="7545.85"/>
    <n v="-349"/>
    <n v="7196.85"/>
    <x v="0"/>
    <n v="7196.85"/>
    <n v="2128.997245"/>
    <n v="4448.2032280000003"/>
    <m/>
  </r>
  <r>
    <x v="0"/>
    <x v="0"/>
    <x v="40"/>
    <x v="0"/>
    <x v="6"/>
    <x v="0"/>
    <x v="2"/>
    <x v="9"/>
    <x v="4"/>
    <x v="4"/>
    <n v="337446.95400000003"/>
    <n v="-7496.1392500000002"/>
    <n v="329950.81475000002"/>
    <x v="0"/>
    <n v="329950.81475000002"/>
    <n v="78076.034436999995"/>
    <n v="167247.143732"/>
    <m/>
  </r>
  <r>
    <x v="0"/>
    <x v="0"/>
    <x v="40"/>
    <x v="0"/>
    <x v="6"/>
    <x v="0"/>
    <x v="2"/>
    <x v="9"/>
    <x v="5"/>
    <x v="5"/>
    <n v="337446.95400000003"/>
    <n v="-7496.1392500000002"/>
    <n v="329950.81475000002"/>
    <x v="0"/>
    <n v="329950.81475000002"/>
    <n v="78076.034436999995"/>
    <n v="167247.143732"/>
    <m/>
  </r>
  <r>
    <x v="0"/>
    <x v="0"/>
    <x v="40"/>
    <x v="0"/>
    <x v="6"/>
    <x v="0"/>
    <x v="2"/>
    <x v="9"/>
    <x v="6"/>
    <x v="6"/>
    <n v="337446.95400000003"/>
    <n v="-7496.1392500000002"/>
    <n v="329950.81475000002"/>
    <x v="0"/>
    <n v="329950.81475000002"/>
    <n v="78076.034436999995"/>
    <n v="167247.143732"/>
    <m/>
  </r>
  <r>
    <x v="0"/>
    <x v="0"/>
    <x v="40"/>
    <x v="0"/>
    <x v="6"/>
    <x v="0"/>
    <x v="2"/>
    <x v="9"/>
    <x v="7"/>
    <x v="7"/>
    <n v="180277.69099999999"/>
    <n v="5922.7114380000003"/>
    <n v="186200.40243799999"/>
    <x v="0"/>
    <n v="186200.40243799999"/>
    <n v="41348.315696999998"/>
    <n v="122443.490255"/>
    <m/>
  </r>
  <r>
    <x v="0"/>
    <x v="0"/>
    <x v="40"/>
    <x v="0"/>
    <x v="6"/>
    <x v="0"/>
    <x v="2"/>
    <x v="9"/>
    <x v="8"/>
    <x v="8"/>
    <n v="148076.80100000001"/>
    <n v="-13418.850688"/>
    <n v="134657.950312"/>
    <x v="0"/>
    <n v="134657.950312"/>
    <n v="34582.465838999997"/>
    <n v="37240.699280000001"/>
    <m/>
  </r>
  <r>
    <x v="0"/>
    <x v="0"/>
    <x v="40"/>
    <x v="0"/>
    <x v="6"/>
    <x v="0"/>
    <x v="2"/>
    <x v="9"/>
    <x v="11"/>
    <x v="11"/>
    <n v="9092.4619999999995"/>
    <n v="0"/>
    <n v="9092.4619999999995"/>
    <x v="0"/>
    <n v="9092.4619999999995"/>
    <n v="2145.2529009999998"/>
    <n v="7562.954197"/>
    <m/>
  </r>
  <r>
    <x v="0"/>
    <x v="0"/>
    <x v="40"/>
    <x v="0"/>
    <x v="6"/>
    <x v="0"/>
    <x v="2"/>
    <x v="9"/>
    <x v="14"/>
    <x v="13"/>
    <n v="374030.185"/>
    <n v="-7845.1392500000002"/>
    <n v="366185.04574999999"/>
    <x v="0"/>
    <n v="366185.04574999999"/>
    <n v="95113.56035"/>
    <n v="186603.87562800001"/>
    <m/>
  </r>
  <r>
    <x v="0"/>
    <x v="0"/>
    <x v="40"/>
    <x v="0"/>
    <x v="7"/>
    <x v="0"/>
    <x v="2"/>
    <x v="9"/>
    <x v="0"/>
    <x v="0"/>
    <n v="36583.231"/>
    <n v="-349"/>
    <n v="36234.231"/>
    <x v="0"/>
    <n v="36234.231"/>
    <n v="19292.208272"/>
    <n v="21577.567704000001"/>
    <m/>
  </r>
  <r>
    <x v="0"/>
    <x v="0"/>
    <x v="40"/>
    <x v="0"/>
    <x v="7"/>
    <x v="0"/>
    <x v="2"/>
    <x v="9"/>
    <x v="1"/>
    <x v="1"/>
    <n v="29037.381000000001"/>
    <n v="0"/>
    <n v="29037.381000000001"/>
    <x v="0"/>
    <n v="29037.381000000001"/>
    <n v="16774.937157"/>
    <n v="16783.316956999999"/>
    <m/>
  </r>
  <r>
    <x v="0"/>
    <x v="0"/>
    <x v="40"/>
    <x v="0"/>
    <x v="7"/>
    <x v="0"/>
    <x v="2"/>
    <x v="9"/>
    <x v="2"/>
    <x v="2"/>
    <n v="7545.85"/>
    <n v="-349"/>
    <n v="7196.85"/>
    <x v="0"/>
    <n v="7196.85"/>
    <n v="2517.271115"/>
    <n v="4794.250747"/>
    <m/>
  </r>
  <r>
    <x v="0"/>
    <x v="0"/>
    <x v="40"/>
    <x v="0"/>
    <x v="7"/>
    <x v="0"/>
    <x v="2"/>
    <x v="9"/>
    <x v="4"/>
    <x v="4"/>
    <n v="337446.95400000003"/>
    <n v="-4881.7697340000004"/>
    <n v="332565.184266"/>
    <x v="0"/>
    <n v="332565.184266"/>
    <n v="101792.526296"/>
    <n v="187256.480603"/>
    <m/>
  </r>
  <r>
    <x v="0"/>
    <x v="0"/>
    <x v="40"/>
    <x v="0"/>
    <x v="7"/>
    <x v="0"/>
    <x v="2"/>
    <x v="9"/>
    <x v="5"/>
    <x v="5"/>
    <n v="337446.95400000003"/>
    <n v="-4881.7697340000004"/>
    <n v="332565.184266"/>
    <x v="0"/>
    <n v="332565.184266"/>
    <n v="101792.526296"/>
    <n v="187256.480603"/>
    <m/>
  </r>
  <r>
    <x v="0"/>
    <x v="0"/>
    <x v="40"/>
    <x v="0"/>
    <x v="7"/>
    <x v="0"/>
    <x v="2"/>
    <x v="9"/>
    <x v="6"/>
    <x v="6"/>
    <n v="337446.95400000003"/>
    <n v="-4881.7697340000004"/>
    <n v="332565.184266"/>
    <x v="0"/>
    <n v="332565.184266"/>
    <n v="101792.526296"/>
    <n v="187256.480603"/>
    <m/>
  </r>
  <r>
    <x v="0"/>
    <x v="0"/>
    <x v="40"/>
    <x v="0"/>
    <x v="7"/>
    <x v="0"/>
    <x v="2"/>
    <x v="9"/>
    <x v="7"/>
    <x v="7"/>
    <n v="180277.69099999999"/>
    <n v="8537.0809539999991"/>
    <n v="188814.771954"/>
    <x v="0"/>
    <n v="188814.771954"/>
    <n v="56256.742082999997"/>
    <n v="125980.942186"/>
    <m/>
  </r>
  <r>
    <x v="0"/>
    <x v="0"/>
    <x v="40"/>
    <x v="0"/>
    <x v="7"/>
    <x v="0"/>
    <x v="2"/>
    <x v="9"/>
    <x v="8"/>
    <x v="8"/>
    <n v="148076.80100000001"/>
    <n v="-13418.850688"/>
    <n v="134657.950312"/>
    <x v="0"/>
    <n v="134657.950312"/>
    <n v="42555.231139000003"/>
    <n v="53642.910158999999"/>
    <m/>
  </r>
  <r>
    <x v="0"/>
    <x v="0"/>
    <x v="40"/>
    <x v="0"/>
    <x v="7"/>
    <x v="0"/>
    <x v="2"/>
    <x v="9"/>
    <x v="11"/>
    <x v="11"/>
    <n v="9092.4619999999995"/>
    <n v="0"/>
    <n v="9092.4619999999995"/>
    <x v="0"/>
    <n v="9092.4619999999995"/>
    <n v="2980.5530739999999"/>
    <n v="7632.6282579999997"/>
    <m/>
  </r>
  <r>
    <x v="0"/>
    <x v="0"/>
    <x v="40"/>
    <x v="0"/>
    <x v="7"/>
    <x v="0"/>
    <x v="2"/>
    <x v="9"/>
    <x v="14"/>
    <x v="13"/>
    <n v="374030.185"/>
    <n v="-5230.7697340000004"/>
    <n v="368799.41526600003"/>
    <x v="0"/>
    <n v="368799.41526600003"/>
    <n v="121084.734568"/>
    <n v="208834.04830699999"/>
    <m/>
  </r>
  <r>
    <x v="0"/>
    <x v="0"/>
    <x v="41"/>
    <x v="0"/>
    <x v="0"/>
    <x v="0"/>
    <x v="2"/>
    <x v="9"/>
    <x v="0"/>
    <x v="0"/>
    <n v="6721.1379999999999"/>
    <n v="0"/>
    <n v="6721.1379999999999"/>
    <x v="0"/>
    <n v="6721.1379999999999"/>
    <n v="318.96793200000002"/>
    <n v="484.41393399999998"/>
    <m/>
  </r>
  <r>
    <x v="0"/>
    <x v="0"/>
    <x v="41"/>
    <x v="0"/>
    <x v="0"/>
    <x v="0"/>
    <x v="2"/>
    <x v="9"/>
    <x v="1"/>
    <x v="1"/>
    <n v="4868.6369999999997"/>
    <n v="0"/>
    <n v="4868.6369999999997"/>
    <x v="0"/>
    <n v="4868.6369999999997"/>
    <n v="315.15509300000002"/>
    <n v="315.15509300000002"/>
    <m/>
  </r>
  <r>
    <x v="0"/>
    <x v="0"/>
    <x v="41"/>
    <x v="0"/>
    <x v="0"/>
    <x v="0"/>
    <x v="2"/>
    <x v="9"/>
    <x v="2"/>
    <x v="2"/>
    <n v="1852.501"/>
    <n v="0"/>
    <n v="1852.501"/>
    <x v="0"/>
    <n v="1852.501"/>
    <n v="3.8128389999999999"/>
    <n v="169.25884099999999"/>
    <m/>
  </r>
  <r>
    <x v="0"/>
    <x v="0"/>
    <x v="41"/>
    <x v="0"/>
    <x v="0"/>
    <x v="0"/>
    <x v="2"/>
    <x v="9"/>
    <x v="4"/>
    <x v="4"/>
    <n v="24304"/>
    <n v="0"/>
    <n v="24304"/>
    <x v="0"/>
    <n v="24304"/>
    <n v="0.23719999999999999"/>
    <n v="5739.7825629999998"/>
    <m/>
  </r>
  <r>
    <x v="0"/>
    <x v="0"/>
    <x v="41"/>
    <x v="0"/>
    <x v="0"/>
    <x v="0"/>
    <x v="2"/>
    <x v="9"/>
    <x v="5"/>
    <x v="5"/>
    <n v="24304"/>
    <n v="0"/>
    <n v="24304"/>
    <x v="0"/>
    <n v="24304"/>
    <n v="0.23719999999999999"/>
    <n v="5739.7825629999998"/>
    <m/>
  </r>
  <r>
    <x v="0"/>
    <x v="0"/>
    <x v="41"/>
    <x v="0"/>
    <x v="0"/>
    <x v="0"/>
    <x v="2"/>
    <x v="9"/>
    <x v="6"/>
    <x v="6"/>
    <n v="24304"/>
    <n v="0"/>
    <n v="24304"/>
    <x v="0"/>
    <n v="24304"/>
    <n v="0.23719999999999999"/>
    <n v="5739.7825629999998"/>
    <m/>
  </r>
  <r>
    <x v="0"/>
    <x v="0"/>
    <x v="41"/>
    <x v="0"/>
    <x v="0"/>
    <x v="0"/>
    <x v="2"/>
    <x v="9"/>
    <x v="7"/>
    <x v="7"/>
    <n v="11199"/>
    <n v="0"/>
    <n v="11199"/>
    <x v="0"/>
    <n v="11199"/>
    <n v="0"/>
    <n v="1559.7799500000001"/>
    <m/>
  </r>
  <r>
    <x v="0"/>
    <x v="0"/>
    <x v="41"/>
    <x v="0"/>
    <x v="0"/>
    <x v="0"/>
    <x v="2"/>
    <x v="9"/>
    <x v="8"/>
    <x v="8"/>
    <n v="6093"/>
    <n v="0"/>
    <n v="6093"/>
    <x v="0"/>
    <n v="6093"/>
    <n v="0"/>
    <n v="658.4"/>
    <m/>
  </r>
  <r>
    <x v="0"/>
    <x v="0"/>
    <x v="41"/>
    <x v="0"/>
    <x v="0"/>
    <x v="0"/>
    <x v="2"/>
    <x v="9"/>
    <x v="9"/>
    <x v="9"/>
    <n v="1679"/>
    <n v="0"/>
    <n v="1679"/>
    <x v="0"/>
    <n v="1679"/>
    <n v="0"/>
    <n v="50.5989"/>
    <m/>
  </r>
  <r>
    <x v="0"/>
    <x v="0"/>
    <x v="41"/>
    <x v="0"/>
    <x v="0"/>
    <x v="0"/>
    <x v="2"/>
    <x v="9"/>
    <x v="11"/>
    <x v="11"/>
    <n v="5333"/>
    <n v="0"/>
    <n v="5333"/>
    <x v="0"/>
    <n v="5333"/>
    <n v="0.23719999999999999"/>
    <n v="3471.0037130000001"/>
    <m/>
  </r>
  <r>
    <x v="0"/>
    <x v="0"/>
    <x v="41"/>
    <x v="0"/>
    <x v="0"/>
    <x v="0"/>
    <x v="2"/>
    <x v="9"/>
    <x v="14"/>
    <x v="13"/>
    <n v="31025.137999999999"/>
    <n v="0"/>
    <n v="31025.137999999999"/>
    <x v="0"/>
    <n v="31025.137999999999"/>
    <n v="319.20513199999999"/>
    <n v="6224.1964969999999"/>
    <m/>
  </r>
  <r>
    <x v="0"/>
    <x v="0"/>
    <x v="41"/>
    <x v="0"/>
    <x v="1"/>
    <x v="0"/>
    <x v="2"/>
    <x v="9"/>
    <x v="0"/>
    <x v="0"/>
    <n v="6721.1379999999999"/>
    <n v="0"/>
    <n v="6721.1379999999999"/>
    <x v="0"/>
    <n v="6721.1379999999999"/>
    <n v="664.76147800000001"/>
    <n v="809.906206"/>
    <m/>
  </r>
  <r>
    <x v="0"/>
    <x v="0"/>
    <x v="41"/>
    <x v="0"/>
    <x v="1"/>
    <x v="0"/>
    <x v="2"/>
    <x v="9"/>
    <x v="1"/>
    <x v="1"/>
    <n v="4868.6369999999997"/>
    <n v="0"/>
    <n v="4868.6369999999997"/>
    <x v="0"/>
    <n v="4868.6369999999997"/>
    <n v="617.64104699999996"/>
    <n v="617.64104699999996"/>
    <m/>
  </r>
  <r>
    <x v="0"/>
    <x v="0"/>
    <x v="41"/>
    <x v="0"/>
    <x v="1"/>
    <x v="0"/>
    <x v="2"/>
    <x v="9"/>
    <x v="2"/>
    <x v="2"/>
    <n v="1852.501"/>
    <n v="0"/>
    <n v="1852.501"/>
    <x v="0"/>
    <n v="1852.501"/>
    <n v="47.120431000000004"/>
    <n v="192.26515900000001"/>
    <m/>
  </r>
  <r>
    <x v="0"/>
    <x v="0"/>
    <x v="41"/>
    <x v="0"/>
    <x v="1"/>
    <x v="0"/>
    <x v="2"/>
    <x v="9"/>
    <x v="4"/>
    <x v="4"/>
    <n v="24304"/>
    <n v="0"/>
    <n v="24304"/>
    <x v="0"/>
    <n v="24304"/>
    <n v="89.773814000000002"/>
    <n v="10192.660384000001"/>
    <m/>
  </r>
  <r>
    <x v="0"/>
    <x v="0"/>
    <x v="41"/>
    <x v="0"/>
    <x v="1"/>
    <x v="0"/>
    <x v="2"/>
    <x v="9"/>
    <x v="5"/>
    <x v="5"/>
    <n v="24304"/>
    <n v="0"/>
    <n v="24304"/>
    <x v="0"/>
    <n v="24304"/>
    <n v="89.773814000000002"/>
    <n v="10192.660384000001"/>
    <m/>
  </r>
  <r>
    <x v="0"/>
    <x v="0"/>
    <x v="41"/>
    <x v="0"/>
    <x v="1"/>
    <x v="0"/>
    <x v="2"/>
    <x v="9"/>
    <x v="6"/>
    <x v="6"/>
    <n v="24304"/>
    <n v="0"/>
    <n v="24304"/>
    <x v="0"/>
    <n v="24304"/>
    <n v="89.773814000000002"/>
    <n v="10192.660384000001"/>
    <m/>
  </r>
  <r>
    <x v="0"/>
    <x v="0"/>
    <x v="41"/>
    <x v="0"/>
    <x v="1"/>
    <x v="0"/>
    <x v="2"/>
    <x v="9"/>
    <x v="7"/>
    <x v="7"/>
    <n v="11199"/>
    <n v="0"/>
    <n v="11199"/>
    <x v="0"/>
    <n v="11199"/>
    <n v="1.6182000000000001"/>
    <n v="3595.1697020000001"/>
    <m/>
  </r>
  <r>
    <x v="0"/>
    <x v="0"/>
    <x v="41"/>
    <x v="0"/>
    <x v="1"/>
    <x v="0"/>
    <x v="2"/>
    <x v="9"/>
    <x v="8"/>
    <x v="8"/>
    <n v="6093"/>
    <n v="0"/>
    <n v="6093"/>
    <x v="0"/>
    <n v="6093"/>
    <n v="0"/>
    <n v="2906.5"/>
    <m/>
  </r>
  <r>
    <x v="0"/>
    <x v="0"/>
    <x v="41"/>
    <x v="0"/>
    <x v="1"/>
    <x v="0"/>
    <x v="2"/>
    <x v="9"/>
    <x v="9"/>
    <x v="9"/>
    <n v="1679"/>
    <n v="0"/>
    <n v="1679"/>
    <x v="0"/>
    <n v="1679"/>
    <n v="4.3E-3"/>
    <n v="50.603200000000001"/>
    <m/>
  </r>
  <r>
    <x v="0"/>
    <x v="0"/>
    <x v="41"/>
    <x v="0"/>
    <x v="1"/>
    <x v="0"/>
    <x v="2"/>
    <x v="9"/>
    <x v="11"/>
    <x v="11"/>
    <n v="5333"/>
    <n v="0"/>
    <n v="5333"/>
    <x v="0"/>
    <n v="5333"/>
    <n v="88.151313999999999"/>
    <n v="3640.3874820000001"/>
    <m/>
  </r>
  <r>
    <x v="0"/>
    <x v="0"/>
    <x v="41"/>
    <x v="0"/>
    <x v="1"/>
    <x v="0"/>
    <x v="2"/>
    <x v="9"/>
    <x v="14"/>
    <x v="13"/>
    <n v="31025.137999999999"/>
    <n v="0"/>
    <n v="31025.137999999999"/>
    <x v="0"/>
    <n v="31025.137999999999"/>
    <n v="754.53529200000003"/>
    <n v="11002.56659"/>
    <m/>
  </r>
  <r>
    <x v="0"/>
    <x v="0"/>
    <x v="41"/>
    <x v="0"/>
    <x v="2"/>
    <x v="1"/>
    <x v="2"/>
    <x v="9"/>
    <x v="0"/>
    <x v="0"/>
    <n v="6721.1379999999999"/>
    <n v="0"/>
    <n v="6721.1379999999999"/>
    <x v="0"/>
    <n v="6721.1379999999999"/>
    <n v="1004.811368"/>
    <n v="1394.34789"/>
    <m/>
  </r>
  <r>
    <x v="0"/>
    <x v="0"/>
    <x v="41"/>
    <x v="0"/>
    <x v="2"/>
    <x v="1"/>
    <x v="2"/>
    <x v="9"/>
    <x v="1"/>
    <x v="1"/>
    <n v="4868.6369999999997"/>
    <n v="0"/>
    <n v="4868.6369999999997"/>
    <x v="0"/>
    <n v="4868.6369999999997"/>
    <n v="927.79652799999997"/>
    <n v="936.49038800000005"/>
    <m/>
  </r>
  <r>
    <x v="0"/>
    <x v="0"/>
    <x v="41"/>
    <x v="0"/>
    <x v="2"/>
    <x v="1"/>
    <x v="2"/>
    <x v="9"/>
    <x v="2"/>
    <x v="2"/>
    <n v="1852.501"/>
    <n v="0"/>
    <n v="1852.501"/>
    <x v="0"/>
    <n v="1852.501"/>
    <n v="77.014840000000007"/>
    <n v="457.85750200000001"/>
    <m/>
  </r>
  <r>
    <x v="0"/>
    <x v="0"/>
    <x v="41"/>
    <x v="0"/>
    <x v="2"/>
    <x v="1"/>
    <x v="2"/>
    <x v="9"/>
    <x v="4"/>
    <x v="4"/>
    <n v="24304"/>
    <n v="0"/>
    <n v="24304"/>
    <x v="0"/>
    <n v="24304"/>
    <n v="937.60462700000005"/>
    <n v="15870.342506000001"/>
    <m/>
  </r>
  <r>
    <x v="0"/>
    <x v="0"/>
    <x v="41"/>
    <x v="0"/>
    <x v="2"/>
    <x v="1"/>
    <x v="2"/>
    <x v="9"/>
    <x v="5"/>
    <x v="5"/>
    <n v="24304"/>
    <n v="0"/>
    <n v="24304"/>
    <x v="0"/>
    <n v="24304"/>
    <n v="937.60462700000005"/>
    <n v="15870.342506000001"/>
    <m/>
  </r>
  <r>
    <x v="0"/>
    <x v="0"/>
    <x v="41"/>
    <x v="0"/>
    <x v="2"/>
    <x v="1"/>
    <x v="2"/>
    <x v="9"/>
    <x v="6"/>
    <x v="6"/>
    <n v="24304"/>
    <n v="0"/>
    <n v="24304"/>
    <x v="0"/>
    <n v="24304"/>
    <n v="937.60462700000005"/>
    <n v="15870.342506000001"/>
    <m/>
  </r>
  <r>
    <x v="0"/>
    <x v="0"/>
    <x v="41"/>
    <x v="0"/>
    <x v="2"/>
    <x v="1"/>
    <x v="2"/>
    <x v="9"/>
    <x v="7"/>
    <x v="7"/>
    <n v="11199"/>
    <n v="0"/>
    <n v="11199"/>
    <x v="0"/>
    <n v="11199"/>
    <n v="304.24130000000002"/>
    <n v="7936.7276000000002"/>
    <m/>
  </r>
  <r>
    <x v="0"/>
    <x v="0"/>
    <x v="41"/>
    <x v="0"/>
    <x v="2"/>
    <x v="1"/>
    <x v="2"/>
    <x v="9"/>
    <x v="8"/>
    <x v="8"/>
    <n v="6093"/>
    <n v="0"/>
    <n v="6093"/>
    <x v="0"/>
    <n v="6093"/>
    <n v="212.66399799999999"/>
    <n v="3927.5996"/>
    <m/>
  </r>
  <r>
    <x v="0"/>
    <x v="0"/>
    <x v="41"/>
    <x v="0"/>
    <x v="2"/>
    <x v="1"/>
    <x v="2"/>
    <x v="9"/>
    <x v="9"/>
    <x v="9"/>
    <n v="1679"/>
    <n v="0"/>
    <n v="1679"/>
    <x v="0"/>
    <n v="1679"/>
    <n v="6.157807"/>
    <n v="50.759799999999998"/>
    <m/>
  </r>
  <r>
    <x v="0"/>
    <x v="0"/>
    <x v="41"/>
    <x v="0"/>
    <x v="2"/>
    <x v="1"/>
    <x v="2"/>
    <x v="9"/>
    <x v="11"/>
    <x v="11"/>
    <n v="5333"/>
    <n v="0"/>
    <n v="5333"/>
    <x v="0"/>
    <n v="5333"/>
    <n v="414.54152199999999"/>
    <n v="3955.255506"/>
    <m/>
  </r>
  <r>
    <x v="0"/>
    <x v="0"/>
    <x v="41"/>
    <x v="0"/>
    <x v="2"/>
    <x v="1"/>
    <x v="2"/>
    <x v="9"/>
    <x v="14"/>
    <x v="13"/>
    <n v="31025.137999999999"/>
    <n v="0"/>
    <n v="31025.137999999999"/>
    <x v="0"/>
    <n v="31025.137999999999"/>
    <n v="1942.4159950000001"/>
    <n v="17264.690396000002"/>
    <m/>
  </r>
  <r>
    <x v="0"/>
    <x v="0"/>
    <x v="41"/>
    <x v="0"/>
    <x v="3"/>
    <x v="0"/>
    <x v="2"/>
    <x v="9"/>
    <x v="0"/>
    <x v="0"/>
    <n v="6721.1379999999999"/>
    <n v="0"/>
    <n v="6721.1379999999999"/>
    <x v="0"/>
    <n v="6721.1379999999999"/>
    <n v="1411.656019"/>
    <n v="1868.272187"/>
    <m/>
  </r>
  <r>
    <x v="0"/>
    <x v="0"/>
    <x v="41"/>
    <x v="0"/>
    <x v="3"/>
    <x v="0"/>
    <x v="2"/>
    <x v="9"/>
    <x v="1"/>
    <x v="1"/>
    <n v="4868.6369999999997"/>
    <n v="0"/>
    <n v="4868.6369999999997"/>
    <x v="0"/>
    <n v="4868.6369999999997"/>
    <n v="1246.660578"/>
    <n v="1246.660578"/>
    <m/>
  </r>
  <r>
    <x v="0"/>
    <x v="0"/>
    <x v="41"/>
    <x v="0"/>
    <x v="3"/>
    <x v="0"/>
    <x v="2"/>
    <x v="9"/>
    <x v="2"/>
    <x v="2"/>
    <n v="1852.501"/>
    <n v="0"/>
    <n v="1852.501"/>
    <x v="0"/>
    <n v="1852.501"/>
    <n v="164.995441"/>
    <n v="621.61160900000004"/>
    <m/>
  </r>
  <r>
    <x v="0"/>
    <x v="0"/>
    <x v="41"/>
    <x v="0"/>
    <x v="3"/>
    <x v="0"/>
    <x v="2"/>
    <x v="9"/>
    <x v="4"/>
    <x v="4"/>
    <n v="24304"/>
    <n v="0"/>
    <n v="24304"/>
    <x v="0"/>
    <n v="24304"/>
    <n v="2472.4839980000002"/>
    <n v="16301.884999"/>
    <m/>
  </r>
  <r>
    <x v="0"/>
    <x v="0"/>
    <x v="41"/>
    <x v="0"/>
    <x v="3"/>
    <x v="0"/>
    <x v="2"/>
    <x v="9"/>
    <x v="5"/>
    <x v="5"/>
    <n v="24304"/>
    <n v="0"/>
    <n v="24304"/>
    <x v="0"/>
    <n v="24304"/>
    <n v="2472.4839980000002"/>
    <n v="16301.884999"/>
    <m/>
  </r>
  <r>
    <x v="0"/>
    <x v="0"/>
    <x v="41"/>
    <x v="0"/>
    <x v="3"/>
    <x v="0"/>
    <x v="2"/>
    <x v="9"/>
    <x v="6"/>
    <x v="6"/>
    <n v="24304"/>
    <n v="0"/>
    <n v="24304"/>
    <x v="0"/>
    <n v="24304"/>
    <n v="2472.4839980000002"/>
    <n v="16301.884999"/>
    <m/>
  </r>
  <r>
    <x v="0"/>
    <x v="0"/>
    <x v="41"/>
    <x v="0"/>
    <x v="3"/>
    <x v="0"/>
    <x v="2"/>
    <x v="9"/>
    <x v="7"/>
    <x v="7"/>
    <n v="11199"/>
    <n v="0"/>
    <n v="11199"/>
    <x v="0"/>
    <n v="11199"/>
    <n v="1096.1093040000001"/>
    <n v="8210.6065519999993"/>
    <m/>
  </r>
  <r>
    <x v="0"/>
    <x v="0"/>
    <x v="41"/>
    <x v="0"/>
    <x v="3"/>
    <x v="0"/>
    <x v="2"/>
    <x v="9"/>
    <x v="8"/>
    <x v="8"/>
    <n v="6093"/>
    <n v="0"/>
    <n v="6093"/>
    <x v="0"/>
    <n v="6093"/>
    <n v="593.84719900000005"/>
    <n v="4013.6298000000002"/>
    <m/>
  </r>
  <r>
    <x v="0"/>
    <x v="0"/>
    <x v="41"/>
    <x v="0"/>
    <x v="3"/>
    <x v="0"/>
    <x v="2"/>
    <x v="9"/>
    <x v="9"/>
    <x v="9"/>
    <n v="1679"/>
    <n v="0"/>
    <n v="1679"/>
    <x v="0"/>
    <n v="1679"/>
    <n v="11.936507000000001"/>
    <n v="82.8934"/>
    <m/>
  </r>
  <r>
    <x v="0"/>
    <x v="0"/>
    <x v="41"/>
    <x v="0"/>
    <x v="3"/>
    <x v="0"/>
    <x v="2"/>
    <x v="9"/>
    <x v="11"/>
    <x v="11"/>
    <n v="5333"/>
    <n v="0"/>
    <n v="5333"/>
    <x v="0"/>
    <n v="5333"/>
    <n v="770.59098800000004"/>
    <n v="3994.7552470000001"/>
    <m/>
  </r>
  <r>
    <x v="0"/>
    <x v="0"/>
    <x v="41"/>
    <x v="0"/>
    <x v="3"/>
    <x v="0"/>
    <x v="2"/>
    <x v="9"/>
    <x v="14"/>
    <x v="13"/>
    <n v="31025.137999999999"/>
    <n v="0"/>
    <n v="31025.137999999999"/>
    <x v="0"/>
    <n v="31025.137999999999"/>
    <n v="3884.1400170000002"/>
    <n v="18170.157186"/>
    <m/>
  </r>
  <r>
    <x v="0"/>
    <x v="0"/>
    <x v="41"/>
    <x v="0"/>
    <x v="4"/>
    <x v="0"/>
    <x v="2"/>
    <x v="9"/>
    <x v="0"/>
    <x v="0"/>
    <n v="6721.1379999999999"/>
    <n v="0"/>
    <n v="6721.1379999999999"/>
    <x v="0"/>
    <n v="6721.1379999999999"/>
    <n v="1809.590964"/>
    <n v="2627.9411049999999"/>
    <m/>
  </r>
  <r>
    <x v="0"/>
    <x v="0"/>
    <x v="41"/>
    <x v="0"/>
    <x v="4"/>
    <x v="0"/>
    <x v="2"/>
    <x v="9"/>
    <x v="1"/>
    <x v="1"/>
    <n v="4868.6369999999997"/>
    <n v="0"/>
    <n v="4868.6369999999997"/>
    <x v="0"/>
    <n v="4868.6369999999997"/>
    <n v="1587.7927749999999"/>
    <n v="1587.7927749999999"/>
    <m/>
  </r>
  <r>
    <x v="0"/>
    <x v="0"/>
    <x v="41"/>
    <x v="0"/>
    <x v="4"/>
    <x v="0"/>
    <x v="2"/>
    <x v="9"/>
    <x v="2"/>
    <x v="2"/>
    <n v="1852.501"/>
    <n v="0"/>
    <n v="1852.501"/>
    <x v="0"/>
    <n v="1852.501"/>
    <n v="221.79818900000001"/>
    <n v="1040.14833"/>
    <m/>
  </r>
  <r>
    <x v="0"/>
    <x v="0"/>
    <x v="41"/>
    <x v="0"/>
    <x v="4"/>
    <x v="0"/>
    <x v="2"/>
    <x v="9"/>
    <x v="4"/>
    <x v="4"/>
    <n v="24304"/>
    <n v="0"/>
    <n v="24304"/>
    <x v="0"/>
    <n v="24304"/>
    <n v="4256.9798540000002"/>
    <n v="17737.467586999999"/>
    <m/>
  </r>
  <r>
    <x v="0"/>
    <x v="0"/>
    <x v="41"/>
    <x v="0"/>
    <x v="4"/>
    <x v="0"/>
    <x v="2"/>
    <x v="9"/>
    <x v="5"/>
    <x v="5"/>
    <n v="24304"/>
    <n v="0"/>
    <n v="24304"/>
    <x v="0"/>
    <n v="24304"/>
    <n v="4256.9798540000002"/>
    <n v="17737.467586999999"/>
    <m/>
  </r>
  <r>
    <x v="0"/>
    <x v="0"/>
    <x v="41"/>
    <x v="0"/>
    <x v="4"/>
    <x v="0"/>
    <x v="2"/>
    <x v="9"/>
    <x v="6"/>
    <x v="6"/>
    <n v="24304"/>
    <n v="0"/>
    <n v="24304"/>
    <x v="0"/>
    <n v="24304"/>
    <n v="4256.9798540000002"/>
    <n v="17737.467586999999"/>
    <m/>
  </r>
  <r>
    <x v="0"/>
    <x v="0"/>
    <x v="41"/>
    <x v="0"/>
    <x v="4"/>
    <x v="0"/>
    <x v="2"/>
    <x v="9"/>
    <x v="7"/>
    <x v="7"/>
    <n v="11199"/>
    <n v="0"/>
    <n v="11199"/>
    <x v="0"/>
    <n v="11199"/>
    <n v="2038.432497"/>
    <n v="8807.6421549999995"/>
    <m/>
  </r>
  <r>
    <x v="0"/>
    <x v="0"/>
    <x v="41"/>
    <x v="0"/>
    <x v="4"/>
    <x v="0"/>
    <x v="2"/>
    <x v="9"/>
    <x v="8"/>
    <x v="8"/>
    <n v="6093"/>
    <n v="0"/>
    <n v="6093"/>
    <x v="0"/>
    <n v="6093"/>
    <n v="1073.1633879999999"/>
    <n v="4242.9420520000003"/>
    <m/>
  </r>
  <r>
    <x v="0"/>
    <x v="0"/>
    <x v="41"/>
    <x v="0"/>
    <x v="4"/>
    <x v="0"/>
    <x v="2"/>
    <x v="9"/>
    <x v="9"/>
    <x v="9"/>
    <n v="1679"/>
    <n v="0"/>
    <n v="1679"/>
    <x v="0"/>
    <n v="1679"/>
    <n v="17.715206999999999"/>
    <n v="83.05"/>
    <m/>
  </r>
  <r>
    <x v="0"/>
    <x v="0"/>
    <x v="41"/>
    <x v="0"/>
    <x v="4"/>
    <x v="0"/>
    <x v="2"/>
    <x v="9"/>
    <x v="11"/>
    <x v="11"/>
    <n v="5333"/>
    <n v="0"/>
    <n v="5333"/>
    <x v="0"/>
    <n v="5333"/>
    <n v="1127.668762"/>
    <n v="4603.83338"/>
    <m/>
  </r>
  <r>
    <x v="0"/>
    <x v="0"/>
    <x v="41"/>
    <x v="0"/>
    <x v="4"/>
    <x v="0"/>
    <x v="2"/>
    <x v="9"/>
    <x v="14"/>
    <x v="13"/>
    <n v="31025.137999999999"/>
    <n v="0"/>
    <n v="31025.137999999999"/>
    <x v="0"/>
    <n v="31025.137999999999"/>
    <n v="6066.5708180000001"/>
    <n v="20365.408692000001"/>
    <m/>
  </r>
  <r>
    <x v="0"/>
    <x v="0"/>
    <x v="41"/>
    <x v="0"/>
    <x v="5"/>
    <x v="2"/>
    <x v="2"/>
    <x v="9"/>
    <x v="0"/>
    <x v="0"/>
    <n v="6721.1379999999999"/>
    <n v="0"/>
    <n v="6721.1379999999999"/>
    <x v="0"/>
    <n v="6721.1379999999999"/>
    <n v="2666.5912750000002"/>
    <n v="3359.338248"/>
    <m/>
  </r>
  <r>
    <x v="0"/>
    <x v="0"/>
    <x v="41"/>
    <x v="0"/>
    <x v="5"/>
    <x v="2"/>
    <x v="2"/>
    <x v="9"/>
    <x v="1"/>
    <x v="1"/>
    <n v="4868.6369999999997"/>
    <n v="0"/>
    <n v="4868.6369999999997"/>
    <x v="0"/>
    <n v="4868.6369999999997"/>
    <n v="2221.871639"/>
    <n v="2221.871639"/>
    <m/>
  </r>
  <r>
    <x v="0"/>
    <x v="0"/>
    <x v="41"/>
    <x v="0"/>
    <x v="5"/>
    <x v="2"/>
    <x v="2"/>
    <x v="9"/>
    <x v="2"/>
    <x v="2"/>
    <n v="1852.501"/>
    <n v="0"/>
    <n v="1852.501"/>
    <x v="0"/>
    <n v="1852.501"/>
    <n v="444.71963599999998"/>
    <n v="1137.4666090000001"/>
    <m/>
  </r>
  <r>
    <x v="0"/>
    <x v="0"/>
    <x v="41"/>
    <x v="0"/>
    <x v="5"/>
    <x v="2"/>
    <x v="2"/>
    <x v="9"/>
    <x v="4"/>
    <x v="4"/>
    <n v="24304"/>
    <n v="0"/>
    <n v="24304"/>
    <x v="0"/>
    <n v="24304"/>
    <n v="6463.9772640000001"/>
    <n v="18806.329945000001"/>
    <m/>
  </r>
  <r>
    <x v="0"/>
    <x v="0"/>
    <x v="41"/>
    <x v="0"/>
    <x v="5"/>
    <x v="2"/>
    <x v="2"/>
    <x v="9"/>
    <x v="5"/>
    <x v="5"/>
    <n v="24304"/>
    <n v="0"/>
    <n v="24304"/>
    <x v="0"/>
    <n v="24304"/>
    <n v="6463.9772640000001"/>
    <n v="18806.329945000001"/>
    <m/>
  </r>
  <r>
    <x v="0"/>
    <x v="0"/>
    <x v="41"/>
    <x v="0"/>
    <x v="5"/>
    <x v="2"/>
    <x v="2"/>
    <x v="9"/>
    <x v="6"/>
    <x v="6"/>
    <n v="24304"/>
    <n v="0"/>
    <n v="24304"/>
    <x v="0"/>
    <n v="24304"/>
    <n v="6463.9772640000001"/>
    <n v="18806.329945000001"/>
    <m/>
  </r>
  <r>
    <x v="0"/>
    <x v="0"/>
    <x v="41"/>
    <x v="0"/>
    <x v="5"/>
    <x v="2"/>
    <x v="2"/>
    <x v="9"/>
    <x v="7"/>
    <x v="7"/>
    <n v="11199"/>
    <n v="0"/>
    <n v="11199"/>
    <x v="0"/>
    <n v="11199"/>
    <n v="3258.7179580000002"/>
    <n v="9472.0331050000004"/>
    <m/>
  </r>
  <r>
    <x v="0"/>
    <x v="0"/>
    <x v="41"/>
    <x v="0"/>
    <x v="5"/>
    <x v="2"/>
    <x v="2"/>
    <x v="9"/>
    <x v="8"/>
    <x v="8"/>
    <n v="6093"/>
    <n v="0"/>
    <n v="6093"/>
    <x v="0"/>
    <n v="6093"/>
    <n v="1556.643221"/>
    <n v="4609.2951789999997"/>
    <m/>
  </r>
  <r>
    <x v="0"/>
    <x v="0"/>
    <x v="41"/>
    <x v="0"/>
    <x v="5"/>
    <x v="2"/>
    <x v="2"/>
    <x v="9"/>
    <x v="9"/>
    <x v="9"/>
    <n v="1679"/>
    <n v="0"/>
    <n v="1679"/>
    <x v="0"/>
    <n v="1679"/>
    <n v="27.381307"/>
    <n v="112.20659999999999"/>
    <m/>
  </r>
  <r>
    <x v="0"/>
    <x v="0"/>
    <x v="41"/>
    <x v="0"/>
    <x v="5"/>
    <x v="2"/>
    <x v="2"/>
    <x v="9"/>
    <x v="11"/>
    <x v="11"/>
    <n v="5333"/>
    <n v="0"/>
    <n v="5333"/>
    <x v="0"/>
    <n v="5333"/>
    <n v="1621.234778"/>
    <n v="4612.7950609999998"/>
    <m/>
  </r>
  <r>
    <x v="0"/>
    <x v="0"/>
    <x v="41"/>
    <x v="0"/>
    <x v="5"/>
    <x v="2"/>
    <x v="2"/>
    <x v="9"/>
    <x v="14"/>
    <x v="13"/>
    <n v="31025.137999999999"/>
    <n v="0"/>
    <n v="31025.137999999999"/>
    <x v="0"/>
    <n v="31025.137999999999"/>
    <n v="9130.5685389999999"/>
    <n v="22165.668193000001"/>
    <m/>
  </r>
  <r>
    <x v="0"/>
    <x v="0"/>
    <x v="41"/>
    <x v="0"/>
    <x v="6"/>
    <x v="0"/>
    <x v="2"/>
    <x v="9"/>
    <x v="0"/>
    <x v="0"/>
    <n v="6721.1379999999999"/>
    <n v="0"/>
    <n v="6721.1379999999999"/>
    <x v="0"/>
    <n v="6721.1379999999999"/>
    <n v="3072.0197349999999"/>
    <n v="3687.0423479999999"/>
    <m/>
  </r>
  <r>
    <x v="0"/>
    <x v="0"/>
    <x v="41"/>
    <x v="0"/>
    <x v="6"/>
    <x v="0"/>
    <x v="2"/>
    <x v="9"/>
    <x v="1"/>
    <x v="1"/>
    <n v="4868.6369999999997"/>
    <n v="0"/>
    <n v="4868.6369999999997"/>
    <x v="0"/>
    <n v="4868.6369999999997"/>
    <n v="2521.9280789999998"/>
    <n v="2521.9280789999998"/>
    <m/>
  </r>
  <r>
    <x v="0"/>
    <x v="0"/>
    <x v="41"/>
    <x v="0"/>
    <x v="6"/>
    <x v="0"/>
    <x v="2"/>
    <x v="9"/>
    <x v="2"/>
    <x v="2"/>
    <n v="1852.501"/>
    <n v="0"/>
    <n v="1852.501"/>
    <x v="0"/>
    <n v="1852.501"/>
    <n v="550.09165599999994"/>
    <n v="1165.1142689999999"/>
    <m/>
  </r>
  <r>
    <x v="0"/>
    <x v="0"/>
    <x v="41"/>
    <x v="0"/>
    <x v="6"/>
    <x v="0"/>
    <x v="2"/>
    <x v="9"/>
    <x v="4"/>
    <x v="4"/>
    <n v="24304"/>
    <n v="0"/>
    <n v="24304"/>
    <x v="0"/>
    <n v="24304"/>
    <n v="8418.8588309999996"/>
    <n v="19450.171255000001"/>
    <m/>
  </r>
  <r>
    <x v="0"/>
    <x v="0"/>
    <x v="41"/>
    <x v="0"/>
    <x v="6"/>
    <x v="0"/>
    <x v="2"/>
    <x v="9"/>
    <x v="5"/>
    <x v="5"/>
    <n v="24304"/>
    <n v="0"/>
    <n v="24304"/>
    <x v="0"/>
    <n v="24304"/>
    <n v="8418.8588309999996"/>
    <n v="19450.171255000001"/>
    <m/>
  </r>
  <r>
    <x v="0"/>
    <x v="0"/>
    <x v="41"/>
    <x v="0"/>
    <x v="6"/>
    <x v="0"/>
    <x v="2"/>
    <x v="9"/>
    <x v="6"/>
    <x v="6"/>
    <n v="24304"/>
    <n v="0"/>
    <n v="24304"/>
    <x v="0"/>
    <n v="24304"/>
    <n v="8418.8588309999996"/>
    <n v="19450.171255000001"/>
    <m/>
  </r>
  <r>
    <x v="0"/>
    <x v="0"/>
    <x v="41"/>
    <x v="0"/>
    <x v="6"/>
    <x v="0"/>
    <x v="2"/>
    <x v="9"/>
    <x v="7"/>
    <x v="7"/>
    <n v="11199"/>
    <n v="0"/>
    <n v="11199"/>
    <x v="0"/>
    <n v="11199"/>
    <n v="4327.8253729999997"/>
    <n v="9571.8065179999994"/>
    <m/>
  </r>
  <r>
    <x v="0"/>
    <x v="0"/>
    <x v="41"/>
    <x v="0"/>
    <x v="6"/>
    <x v="0"/>
    <x v="2"/>
    <x v="9"/>
    <x v="8"/>
    <x v="8"/>
    <n v="6093"/>
    <n v="0"/>
    <n v="6093"/>
    <x v="0"/>
    <n v="6093"/>
    <n v="2016.4412950000001"/>
    <n v="5141.7951789999997"/>
    <m/>
  </r>
  <r>
    <x v="0"/>
    <x v="0"/>
    <x v="41"/>
    <x v="0"/>
    <x v="6"/>
    <x v="0"/>
    <x v="2"/>
    <x v="9"/>
    <x v="9"/>
    <x v="9"/>
    <n v="1679"/>
    <n v="0"/>
    <n v="1679"/>
    <x v="0"/>
    <n v="1679"/>
    <n v="36.922007000000001"/>
    <n v="112.36320000000001"/>
    <m/>
  </r>
  <r>
    <x v="0"/>
    <x v="0"/>
    <x v="41"/>
    <x v="0"/>
    <x v="6"/>
    <x v="0"/>
    <x v="2"/>
    <x v="9"/>
    <x v="11"/>
    <x v="11"/>
    <n v="5333"/>
    <n v="0"/>
    <n v="5333"/>
    <x v="0"/>
    <n v="5333"/>
    <n v="2037.6701559999999"/>
    <n v="4624.2063580000004"/>
    <m/>
  </r>
  <r>
    <x v="0"/>
    <x v="0"/>
    <x v="41"/>
    <x v="0"/>
    <x v="6"/>
    <x v="0"/>
    <x v="2"/>
    <x v="9"/>
    <x v="14"/>
    <x v="13"/>
    <n v="31025.137999999999"/>
    <n v="0"/>
    <n v="31025.137999999999"/>
    <x v="0"/>
    <n v="31025.137999999999"/>
    <n v="11490.878565999999"/>
    <n v="23137.213603"/>
    <m/>
  </r>
  <r>
    <x v="0"/>
    <x v="0"/>
    <x v="41"/>
    <x v="0"/>
    <x v="7"/>
    <x v="0"/>
    <x v="2"/>
    <x v="9"/>
    <x v="0"/>
    <x v="0"/>
    <n v="6721.1379999999999"/>
    <n v="0"/>
    <n v="6721.1379999999999"/>
    <x v="0"/>
    <n v="6721.1379999999999"/>
    <n v="3499.7951330000001"/>
    <n v="4111.5708189999996"/>
    <m/>
  </r>
  <r>
    <x v="0"/>
    <x v="0"/>
    <x v="41"/>
    <x v="0"/>
    <x v="7"/>
    <x v="0"/>
    <x v="2"/>
    <x v="9"/>
    <x v="1"/>
    <x v="1"/>
    <n v="4868.6369999999997"/>
    <n v="0"/>
    <n v="4868.6369999999997"/>
    <x v="0"/>
    <n v="4868.6369999999997"/>
    <n v="2846.4510260000002"/>
    <n v="2846.4510260000002"/>
    <m/>
  </r>
  <r>
    <x v="0"/>
    <x v="0"/>
    <x v="41"/>
    <x v="0"/>
    <x v="7"/>
    <x v="0"/>
    <x v="2"/>
    <x v="9"/>
    <x v="2"/>
    <x v="2"/>
    <n v="1852.501"/>
    <n v="0"/>
    <n v="1852.501"/>
    <x v="0"/>
    <n v="1852.501"/>
    <n v="653.34410700000001"/>
    <n v="1265.1197930000001"/>
    <m/>
  </r>
  <r>
    <x v="0"/>
    <x v="0"/>
    <x v="41"/>
    <x v="0"/>
    <x v="7"/>
    <x v="0"/>
    <x v="2"/>
    <x v="9"/>
    <x v="4"/>
    <x v="4"/>
    <n v="24304"/>
    <n v="0"/>
    <n v="24304"/>
    <x v="0"/>
    <n v="24304"/>
    <n v="10532.453514999999"/>
    <n v="20371.493638"/>
    <m/>
  </r>
  <r>
    <x v="0"/>
    <x v="0"/>
    <x v="41"/>
    <x v="0"/>
    <x v="7"/>
    <x v="0"/>
    <x v="2"/>
    <x v="9"/>
    <x v="5"/>
    <x v="5"/>
    <n v="24304"/>
    <n v="0"/>
    <n v="24304"/>
    <x v="0"/>
    <n v="24304"/>
    <n v="10532.453514999999"/>
    <n v="20371.493638"/>
    <m/>
  </r>
  <r>
    <x v="0"/>
    <x v="0"/>
    <x v="41"/>
    <x v="0"/>
    <x v="7"/>
    <x v="0"/>
    <x v="2"/>
    <x v="9"/>
    <x v="6"/>
    <x v="6"/>
    <n v="24304"/>
    <n v="0"/>
    <n v="24304"/>
    <x v="0"/>
    <n v="24304"/>
    <n v="10532.453514999999"/>
    <n v="20371.493638"/>
    <m/>
  </r>
  <r>
    <x v="0"/>
    <x v="0"/>
    <x v="41"/>
    <x v="0"/>
    <x v="7"/>
    <x v="0"/>
    <x v="2"/>
    <x v="9"/>
    <x v="7"/>
    <x v="7"/>
    <n v="11199"/>
    <n v="0"/>
    <n v="11199"/>
    <x v="0"/>
    <n v="11199"/>
    <n v="5392.3966490000003"/>
    <n v="10098.045367999999"/>
    <m/>
  </r>
  <r>
    <x v="0"/>
    <x v="0"/>
    <x v="41"/>
    <x v="0"/>
    <x v="7"/>
    <x v="0"/>
    <x v="2"/>
    <x v="9"/>
    <x v="8"/>
    <x v="8"/>
    <n v="6093"/>
    <n v="0"/>
    <n v="6093"/>
    <x v="0"/>
    <n v="6093"/>
    <n v="2627.1150130000001"/>
    <n v="5297.9034119999997"/>
    <m/>
  </r>
  <r>
    <x v="0"/>
    <x v="0"/>
    <x v="41"/>
    <x v="0"/>
    <x v="7"/>
    <x v="0"/>
    <x v="2"/>
    <x v="9"/>
    <x v="9"/>
    <x v="9"/>
    <n v="1679"/>
    <n v="0"/>
    <n v="1679"/>
    <x v="0"/>
    <n v="1679"/>
    <n v="47.503236000000001"/>
    <n v="120.60809999999999"/>
    <m/>
  </r>
  <r>
    <x v="0"/>
    <x v="0"/>
    <x v="41"/>
    <x v="0"/>
    <x v="7"/>
    <x v="0"/>
    <x v="2"/>
    <x v="9"/>
    <x v="11"/>
    <x v="11"/>
    <n v="5333"/>
    <n v="0"/>
    <n v="5333"/>
    <x v="0"/>
    <n v="5333"/>
    <n v="2465.4386169999998"/>
    <n v="4854.9367579999998"/>
    <m/>
  </r>
  <r>
    <x v="0"/>
    <x v="0"/>
    <x v="41"/>
    <x v="0"/>
    <x v="7"/>
    <x v="0"/>
    <x v="2"/>
    <x v="9"/>
    <x v="14"/>
    <x v="13"/>
    <n v="31025.137999999999"/>
    <n v="0"/>
    <n v="31025.137999999999"/>
    <x v="0"/>
    <n v="31025.137999999999"/>
    <n v="14032.248648000001"/>
    <n v="24483.064457"/>
    <m/>
  </r>
  <r>
    <x v="0"/>
    <x v="0"/>
    <x v="42"/>
    <x v="0"/>
    <x v="0"/>
    <x v="0"/>
    <x v="2"/>
    <x v="12"/>
    <x v="0"/>
    <x v="0"/>
    <n v="15407.682000000001"/>
    <n v="0"/>
    <n v="15407.682000000001"/>
    <x v="0"/>
    <n v="15407.682000000001"/>
    <n v="852.45899399999996"/>
    <n v="892.61177199999997"/>
    <m/>
  </r>
  <r>
    <x v="0"/>
    <x v="0"/>
    <x v="42"/>
    <x v="0"/>
    <x v="0"/>
    <x v="0"/>
    <x v="2"/>
    <x v="12"/>
    <x v="1"/>
    <x v="1"/>
    <n v="13245.6"/>
    <n v="0"/>
    <n v="13245.6"/>
    <x v="0"/>
    <n v="13245.6"/>
    <n v="852.26169500000003"/>
    <n v="852.26169500000003"/>
    <m/>
  </r>
  <r>
    <x v="0"/>
    <x v="0"/>
    <x v="42"/>
    <x v="0"/>
    <x v="0"/>
    <x v="0"/>
    <x v="2"/>
    <x v="12"/>
    <x v="2"/>
    <x v="2"/>
    <n v="2119.9"/>
    <n v="0"/>
    <n v="2119.9"/>
    <x v="0"/>
    <n v="2119.9"/>
    <n v="0.197299"/>
    <n v="40.350076999999999"/>
    <m/>
  </r>
  <r>
    <x v="0"/>
    <x v="0"/>
    <x v="42"/>
    <x v="0"/>
    <x v="0"/>
    <x v="0"/>
    <x v="2"/>
    <x v="12"/>
    <x v="16"/>
    <x v="15"/>
    <n v="42.182000000000002"/>
    <n v="0"/>
    <n v="42.182000000000002"/>
    <x v="0"/>
    <n v="42.182000000000002"/>
    <n v="0"/>
    <n v="0"/>
    <m/>
  </r>
  <r>
    <x v="0"/>
    <x v="0"/>
    <x v="42"/>
    <x v="0"/>
    <x v="0"/>
    <x v="0"/>
    <x v="2"/>
    <x v="12"/>
    <x v="4"/>
    <x v="4"/>
    <n v="84169.716"/>
    <n v="0"/>
    <n v="84169.716"/>
    <x v="0"/>
    <n v="84169.716"/>
    <n v="4.491879"/>
    <n v="364.931962"/>
    <m/>
  </r>
  <r>
    <x v="0"/>
    <x v="0"/>
    <x v="42"/>
    <x v="0"/>
    <x v="0"/>
    <x v="0"/>
    <x v="2"/>
    <x v="12"/>
    <x v="5"/>
    <x v="5"/>
    <n v="84169.716"/>
    <n v="0"/>
    <n v="84169.716"/>
    <x v="0"/>
    <n v="84169.716"/>
    <n v="4.491879"/>
    <n v="364.931962"/>
    <m/>
  </r>
  <r>
    <x v="0"/>
    <x v="0"/>
    <x v="42"/>
    <x v="0"/>
    <x v="0"/>
    <x v="0"/>
    <x v="2"/>
    <x v="12"/>
    <x v="6"/>
    <x v="6"/>
    <n v="84169.716"/>
    <n v="0"/>
    <n v="84169.716"/>
    <x v="0"/>
    <n v="84169.716"/>
    <n v="4.491879"/>
    <n v="364.931962"/>
    <m/>
  </r>
  <r>
    <x v="0"/>
    <x v="0"/>
    <x v="42"/>
    <x v="0"/>
    <x v="0"/>
    <x v="0"/>
    <x v="2"/>
    <x v="12"/>
    <x v="7"/>
    <x v="7"/>
    <n v="84169.716"/>
    <n v="0"/>
    <n v="84169.716"/>
    <x v="0"/>
    <n v="84169.716"/>
    <n v="4.491879"/>
    <n v="364.931962"/>
    <m/>
  </r>
  <r>
    <x v="0"/>
    <x v="0"/>
    <x v="42"/>
    <x v="0"/>
    <x v="0"/>
    <x v="0"/>
    <x v="2"/>
    <x v="12"/>
    <x v="14"/>
    <x v="13"/>
    <n v="99577.398000000001"/>
    <n v="0"/>
    <n v="99577.398000000001"/>
    <x v="0"/>
    <n v="99577.398000000001"/>
    <n v="856.950873"/>
    <n v="1257.5437340000001"/>
    <m/>
  </r>
  <r>
    <x v="0"/>
    <x v="0"/>
    <x v="42"/>
    <x v="0"/>
    <x v="1"/>
    <x v="0"/>
    <x v="2"/>
    <x v="12"/>
    <x v="0"/>
    <x v="0"/>
    <n v="15407.682000000001"/>
    <n v="0"/>
    <n v="15407.682000000001"/>
    <x v="0"/>
    <n v="15407.682000000001"/>
    <n v="1689.598485"/>
    <n v="1862.526147"/>
    <m/>
  </r>
  <r>
    <x v="0"/>
    <x v="0"/>
    <x v="42"/>
    <x v="0"/>
    <x v="1"/>
    <x v="0"/>
    <x v="2"/>
    <x v="12"/>
    <x v="1"/>
    <x v="1"/>
    <n v="13245.6"/>
    <n v="0"/>
    <n v="13245.6"/>
    <x v="0"/>
    <n v="13245.6"/>
    <n v="1680.1389999999999"/>
    <n v="1680.1389999999999"/>
    <m/>
  </r>
  <r>
    <x v="0"/>
    <x v="0"/>
    <x v="42"/>
    <x v="0"/>
    <x v="1"/>
    <x v="0"/>
    <x v="2"/>
    <x v="12"/>
    <x v="2"/>
    <x v="2"/>
    <n v="2119.9"/>
    <n v="0"/>
    <n v="2119.9"/>
    <x v="0"/>
    <n v="2119.9"/>
    <n v="9.4594850000000008"/>
    <n v="153.67513400000001"/>
    <m/>
  </r>
  <r>
    <x v="0"/>
    <x v="0"/>
    <x v="42"/>
    <x v="0"/>
    <x v="1"/>
    <x v="0"/>
    <x v="2"/>
    <x v="12"/>
    <x v="16"/>
    <x v="15"/>
    <n v="42.182000000000002"/>
    <n v="0"/>
    <n v="42.182000000000002"/>
    <x v="0"/>
    <n v="42.182000000000002"/>
    <n v="0"/>
    <n v="28.712012999999999"/>
    <m/>
  </r>
  <r>
    <x v="0"/>
    <x v="0"/>
    <x v="42"/>
    <x v="0"/>
    <x v="1"/>
    <x v="0"/>
    <x v="2"/>
    <x v="12"/>
    <x v="4"/>
    <x v="4"/>
    <n v="84169.716"/>
    <n v="0"/>
    <n v="84169.716"/>
    <x v="0"/>
    <n v="84169.716"/>
    <n v="471.74798099999998"/>
    <n v="9485.4110299999993"/>
    <m/>
  </r>
  <r>
    <x v="0"/>
    <x v="0"/>
    <x v="42"/>
    <x v="0"/>
    <x v="1"/>
    <x v="0"/>
    <x v="2"/>
    <x v="12"/>
    <x v="5"/>
    <x v="5"/>
    <n v="84169.716"/>
    <n v="0"/>
    <n v="84169.716"/>
    <x v="0"/>
    <n v="84169.716"/>
    <n v="471.74798099999998"/>
    <n v="9485.4110299999993"/>
    <m/>
  </r>
  <r>
    <x v="0"/>
    <x v="0"/>
    <x v="42"/>
    <x v="0"/>
    <x v="1"/>
    <x v="0"/>
    <x v="2"/>
    <x v="12"/>
    <x v="6"/>
    <x v="6"/>
    <n v="84169.716"/>
    <n v="0"/>
    <n v="84169.716"/>
    <x v="0"/>
    <n v="84169.716"/>
    <n v="471.74798099999998"/>
    <n v="9485.4110299999993"/>
    <m/>
  </r>
  <r>
    <x v="0"/>
    <x v="0"/>
    <x v="42"/>
    <x v="0"/>
    <x v="1"/>
    <x v="0"/>
    <x v="2"/>
    <x v="12"/>
    <x v="7"/>
    <x v="7"/>
    <n v="84169.716"/>
    <n v="0"/>
    <n v="84169.716"/>
    <x v="0"/>
    <n v="84169.716"/>
    <n v="471.74798099999998"/>
    <n v="9485.4110299999993"/>
    <m/>
  </r>
  <r>
    <x v="0"/>
    <x v="0"/>
    <x v="42"/>
    <x v="0"/>
    <x v="1"/>
    <x v="0"/>
    <x v="2"/>
    <x v="12"/>
    <x v="14"/>
    <x v="13"/>
    <n v="99577.398000000001"/>
    <n v="0"/>
    <n v="99577.398000000001"/>
    <x v="0"/>
    <n v="99577.398000000001"/>
    <n v="2161.346466"/>
    <n v="11347.937177"/>
    <m/>
  </r>
  <r>
    <x v="0"/>
    <x v="0"/>
    <x v="42"/>
    <x v="0"/>
    <x v="2"/>
    <x v="1"/>
    <x v="2"/>
    <x v="12"/>
    <x v="0"/>
    <x v="0"/>
    <n v="15407.682000000001"/>
    <n v="0"/>
    <n v="15407.682000000001"/>
    <x v="0"/>
    <n v="15407.682000000001"/>
    <n v="2604.6401270000001"/>
    <n v="2860.0535749999999"/>
    <m/>
  </r>
  <r>
    <x v="0"/>
    <x v="0"/>
    <x v="42"/>
    <x v="0"/>
    <x v="2"/>
    <x v="1"/>
    <x v="2"/>
    <x v="12"/>
    <x v="1"/>
    <x v="1"/>
    <n v="13245.6"/>
    <n v="0"/>
    <n v="13245.6"/>
    <x v="0"/>
    <n v="13245.6"/>
    <n v="2496.8932479999999"/>
    <n v="2496.8932479999999"/>
    <m/>
  </r>
  <r>
    <x v="0"/>
    <x v="0"/>
    <x v="42"/>
    <x v="0"/>
    <x v="2"/>
    <x v="1"/>
    <x v="2"/>
    <x v="12"/>
    <x v="2"/>
    <x v="2"/>
    <n v="2119.9"/>
    <n v="0"/>
    <n v="2119.9"/>
    <x v="0"/>
    <n v="2119.9"/>
    <n v="69.394332000000006"/>
    <n v="324.80777999999998"/>
    <m/>
  </r>
  <r>
    <x v="0"/>
    <x v="0"/>
    <x v="42"/>
    <x v="0"/>
    <x v="2"/>
    <x v="1"/>
    <x v="2"/>
    <x v="12"/>
    <x v="16"/>
    <x v="15"/>
    <n v="42.182000000000002"/>
    <n v="0"/>
    <n v="42.182000000000002"/>
    <x v="0"/>
    <n v="42.182000000000002"/>
    <n v="38.352547000000001"/>
    <n v="38.352547000000001"/>
    <m/>
  </r>
  <r>
    <x v="0"/>
    <x v="0"/>
    <x v="42"/>
    <x v="0"/>
    <x v="2"/>
    <x v="1"/>
    <x v="2"/>
    <x v="12"/>
    <x v="4"/>
    <x v="4"/>
    <n v="84169.716"/>
    <n v="0"/>
    <n v="84169.716"/>
    <x v="0"/>
    <n v="84169.716"/>
    <n v="1297.444485"/>
    <n v="21754.778006"/>
    <m/>
  </r>
  <r>
    <x v="0"/>
    <x v="0"/>
    <x v="42"/>
    <x v="0"/>
    <x v="2"/>
    <x v="1"/>
    <x v="2"/>
    <x v="12"/>
    <x v="5"/>
    <x v="5"/>
    <n v="84169.716"/>
    <n v="0"/>
    <n v="84169.716"/>
    <x v="0"/>
    <n v="84169.716"/>
    <n v="1297.444485"/>
    <n v="21754.778006"/>
    <m/>
  </r>
  <r>
    <x v="0"/>
    <x v="0"/>
    <x v="42"/>
    <x v="0"/>
    <x v="2"/>
    <x v="1"/>
    <x v="2"/>
    <x v="12"/>
    <x v="6"/>
    <x v="6"/>
    <n v="84169.716"/>
    <n v="0"/>
    <n v="84169.716"/>
    <x v="0"/>
    <n v="84169.716"/>
    <n v="1297.444485"/>
    <n v="21754.778006"/>
    <m/>
  </r>
  <r>
    <x v="0"/>
    <x v="0"/>
    <x v="42"/>
    <x v="0"/>
    <x v="2"/>
    <x v="1"/>
    <x v="2"/>
    <x v="12"/>
    <x v="7"/>
    <x v="7"/>
    <n v="84169.716"/>
    <n v="0"/>
    <n v="84169.716"/>
    <x v="0"/>
    <n v="84169.716"/>
    <n v="1297.444485"/>
    <n v="21754.778006"/>
    <m/>
  </r>
  <r>
    <x v="0"/>
    <x v="0"/>
    <x v="42"/>
    <x v="0"/>
    <x v="2"/>
    <x v="1"/>
    <x v="2"/>
    <x v="12"/>
    <x v="14"/>
    <x v="13"/>
    <n v="99577.398000000001"/>
    <n v="0"/>
    <n v="99577.398000000001"/>
    <x v="0"/>
    <n v="99577.398000000001"/>
    <n v="3902.0846120000001"/>
    <n v="24614.831580999999"/>
    <m/>
  </r>
  <r>
    <x v="0"/>
    <x v="0"/>
    <x v="42"/>
    <x v="0"/>
    <x v="3"/>
    <x v="0"/>
    <x v="2"/>
    <x v="12"/>
    <x v="0"/>
    <x v="0"/>
    <n v="15407.682000000001"/>
    <n v="-131"/>
    <n v="15276.682000000001"/>
    <x v="0"/>
    <n v="15276.682000000001"/>
    <n v="3418.9006359999998"/>
    <n v="4131.5993289999997"/>
    <m/>
  </r>
  <r>
    <x v="0"/>
    <x v="0"/>
    <x v="42"/>
    <x v="0"/>
    <x v="3"/>
    <x v="0"/>
    <x v="2"/>
    <x v="12"/>
    <x v="1"/>
    <x v="1"/>
    <n v="13245.6"/>
    <n v="0"/>
    <n v="13245.6"/>
    <x v="0"/>
    <n v="13245.6"/>
    <n v="3262.1505419999999"/>
    <n v="3263.6017069999998"/>
    <m/>
  </r>
  <r>
    <x v="0"/>
    <x v="0"/>
    <x v="42"/>
    <x v="0"/>
    <x v="3"/>
    <x v="0"/>
    <x v="2"/>
    <x v="12"/>
    <x v="2"/>
    <x v="2"/>
    <n v="2119.9"/>
    <n v="-131"/>
    <n v="1988.9"/>
    <x v="0"/>
    <n v="1988.9"/>
    <n v="118.397547"/>
    <n v="829.64507500000002"/>
    <m/>
  </r>
  <r>
    <x v="0"/>
    <x v="0"/>
    <x v="42"/>
    <x v="0"/>
    <x v="3"/>
    <x v="0"/>
    <x v="2"/>
    <x v="12"/>
    <x v="16"/>
    <x v="15"/>
    <n v="42.182000000000002"/>
    <n v="0"/>
    <n v="42.182000000000002"/>
    <x v="0"/>
    <n v="42.182000000000002"/>
    <n v="38.352547000000001"/>
    <n v="38.352547000000001"/>
    <m/>
  </r>
  <r>
    <x v="0"/>
    <x v="0"/>
    <x v="42"/>
    <x v="0"/>
    <x v="3"/>
    <x v="0"/>
    <x v="2"/>
    <x v="12"/>
    <x v="4"/>
    <x v="4"/>
    <n v="84169.716"/>
    <n v="0"/>
    <n v="84169.716"/>
    <x v="0"/>
    <n v="84169.716"/>
    <n v="4679.9526740000001"/>
    <n v="34565.682128"/>
    <m/>
  </r>
  <r>
    <x v="0"/>
    <x v="0"/>
    <x v="42"/>
    <x v="0"/>
    <x v="3"/>
    <x v="0"/>
    <x v="2"/>
    <x v="12"/>
    <x v="5"/>
    <x v="5"/>
    <n v="84169.716"/>
    <n v="0"/>
    <n v="84169.716"/>
    <x v="0"/>
    <n v="84169.716"/>
    <n v="4679.9526740000001"/>
    <n v="34565.682128"/>
    <m/>
  </r>
  <r>
    <x v="0"/>
    <x v="0"/>
    <x v="42"/>
    <x v="0"/>
    <x v="3"/>
    <x v="0"/>
    <x v="2"/>
    <x v="12"/>
    <x v="6"/>
    <x v="6"/>
    <n v="84169.716"/>
    <n v="0"/>
    <n v="84169.716"/>
    <x v="0"/>
    <n v="84169.716"/>
    <n v="4679.9526740000001"/>
    <n v="34565.682128"/>
    <m/>
  </r>
  <r>
    <x v="0"/>
    <x v="0"/>
    <x v="42"/>
    <x v="0"/>
    <x v="3"/>
    <x v="0"/>
    <x v="2"/>
    <x v="12"/>
    <x v="7"/>
    <x v="7"/>
    <n v="84169.716"/>
    <n v="0"/>
    <n v="84169.716"/>
    <x v="0"/>
    <n v="84169.716"/>
    <n v="4679.9526740000001"/>
    <n v="34565.682128"/>
    <m/>
  </r>
  <r>
    <x v="0"/>
    <x v="0"/>
    <x v="42"/>
    <x v="0"/>
    <x v="3"/>
    <x v="0"/>
    <x v="2"/>
    <x v="12"/>
    <x v="14"/>
    <x v="13"/>
    <n v="99577.398000000001"/>
    <n v="-131"/>
    <n v="99446.398000000001"/>
    <x v="0"/>
    <n v="99446.398000000001"/>
    <n v="8098.8533100000004"/>
    <n v="38697.281456999997"/>
    <m/>
  </r>
  <r>
    <x v="0"/>
    <x v="0"/>
    <x v="42"/>
    <x v="0"/>
    <x v="5"/>
    <x v="2"/>
    <x v="2"/>
    <x v="12"/>
    <x v="0"/>
    <x v="0"/>
    <n v="15407.682000000001"/>
    <n v="-131"/>
    <n v="15276.682000000001"/>
    <x v="0"/>
    <n v="15276.682000000001"/>
    <n v="6596.1043559999998"/>
    <n v="7367.1914550000001"/>
    <m/>
  </r>
  <r>
    <x v="0"/>
    <x v="0"/>
    <x v="42"/>
    <x v="0"/>
    <x v="5"/>
    <x v="2"/>
    <x v="2"/>
    <x v="12"/>
    <x v="1"/>
    <x v="1"/>
    <n v="13245.6"/>
    <n v="0"/>
    <n v="13245.6"/>
    <x v="0"/>
    <n v="13245.6"/>
    <n v="5964.3292430000001"/>
    <n v="5990.4242080000004"/>
    <m/>
  </r>
  <r>
    <x v="0"/>
    <x v="0"/>
    <x v="42"/>
    <x v="0"/>
    <x v="5"/>
    <x v="2"/>
    <x v="2"/>
    <x v="12"/>
    <x v="2"/>
    <x v="2"/>
    <n v="2119.9"/>
    <n v="-164.8"/>
    <n v="1955.1"/>
    <x v="0"/>
    <n v="1955.1"/>
    <n v="571.09945000000005"/>
    <n v="1316.091584"/>
    <m/>
  </r>
  <r>
    <x v="0"/>
    <x v="0"/>
    <x v="42"/>
    <x v="0"/>
    <x v="5"/>
    <x v="2"/>
    <x v="2"/>
    <x v="12"/>
    <x v="16"/>
    <x v="15"/>
    <n v="42.182000000000002"/>
    <n v="33.799999999999997"/>
    <n v="75.981999999999999"/>
    <x v="0"/>
    <n v="75.981999999999999"/>
    <n v="60.675663"/>
    <n v="60.675663"/>
    <m/>
  </r>
  <r>
    <x v="0"/>
    <x v="0"/>
    <x v="42"/>
    <x v="0"/>
    <x v="5"/>
    <x v="2"/>
    <x v="2"/>
    <x v="12"/>
    <x v="4"/>
    <x v="4"/>
    <n v="84169.716"/>
    <n v="0"/>
    <n v="84169.716"/>
    <x v="0"/>
    <n v="84169.716"/>
    <n v="14925.283230999999"/>
    <n v="46124.213956"/>
    <m/>
  </r>
  <r>
    <x v="0"/>
    <x v="0"/>
    <x v="42"/>
    <x v="0"/>
    <x v="5"/>
    <x v="2"/>
    <x v="2"/>
    <x v="12"/>
    <x v="5"/>
    <x v="5"/>
    <n v="84169.716"/>
    <n v="0"/>
    <n v="84169.716"/>
    <x v="0"/>
    <n v="84169.716"/>
    <n v="14925.283230999999"/>
    <n v="46124.213956"/>
    <m/>
  </r>
  <r>
    <x v="0"/>
    <x v="0"/>
    <x v="42"/>
    <x v="0"/>
    <x v="5"/>
    <x v="2"/>
    <x v="2"/>
    <x v="12"/>
    <x v="6"/>
    <x v="6"/>
    <n v="84169.716"/>
    <n v="0"/>
    <n v="84169.716"/>
    <x v="0"/>
    <n v="84169.716"/>
    <n v="14925.283230999999"/>
    <n v="46124.213956"/>
    <m/>
  </r>
  <r>
    <x v="0"/>
    <x v="0"/>
    <x v="42"/>
    <x v="0"/>
    <x v="5"/>
    <x v="2"/>
    <x v="2"/>
    <x v="12"/>
    <x v="7"/>
    <x v="7"/>
    <n v="84169.716"/>
    <n v="0"/>
    <n v="84169.716"/>
    <x v="0"/>
    <n v="84169.716"/>
    <n v="14925.283230999999"/>
    <n v="46124.213956"/>
    <m/>
  </r>
  <r>
    <x v="0"/>
    <x v="0"/>
    <x v="42"/>
    <x v="0"/>
    <x v="5"/>
    <x v="2"/>
    <x v="2"/>
    <x v="12"/>
    <x v="14"/>
    <x v="13"/>
    <n v="99577.398000000001"/>
    <n v="-131"/>
    <n v="99446.398000000001"/>
    <x v="0"/>
    <n v="99446.398000000001"/>
    <n v="21521.387587000001"/>
    <n v="53491.405411"/>
    <m/>
  </r>
  <r>
    <x v="0"/>
    <x v="0"/>
    <x v="42"/>
    <x v="0"/>
    <x v="6"/>
    <x v="0"/>
    <x v="2"/>
    <x v="12"/>
    <x v="0"/>
    <x v="0"/>
    <n v="15407.682000000001"/>
    <n v="-131"/>
    <n v="15276.682000000001"/>
    <x v="0"/>
    <n v="15276.682000000001"/>
    <n v="7556.318037"/>
    <n v="8294.6593940000002"/>
    <m/>
  </r>
  <r>
    <x v="0"/>
    <x v="0"/>
    <x v="42"/>
    <x v="0"/>
    <x v="6"/>
    <x v="0"/>
    <x v="2"/>
    <x v="12"/>
    <x v="1"/>
    <x v="1"/>
    <n v="13245.6"/>
    <n v="0"/>
    <n v="13245.6"/>
    <x v="0"/>
    <n v="13245.6"/>
    <n v="6795.0016329999999"/>
    <n v="6795.0016329999999"/>
    <m/>
  </r>
  <r>
    <x v="0"/>
    <x v="0"/>
    <x v="42"/>
    <x v="0"/>
    <x v="6"/>
    <x v="0"/>
    <x v="2"/>
    <x v="12"/>
    <x v="2"/>
    <x v="2"/>
    <n v="2119.9"/>
    <n v="-164.8"/>
    <n v="1955.1"/>
    <x v="0"/>
    <n v="1955.1"/>
    <n v="700.64074100000005"/>
    <n v="1438.982098"/>
    <m/>
  </r>
  <r>
    <x v="0"/>
    <x v="0"/>
    <x v="42"/>
    <x v="0"/>
    <x v="6"/>
    <x v="0"/>
    <x v="2"/>
    <x v="12"/>
    <x v="16"/>
    <x v="15"/>
    <n v="42.182000000000002"/>
    <n v="33.799999999999997"/>
    <n v="75.981999999999999"/>
    <x v="0"/>
    <n v="75.981999999999999"/>
    <n v="60.675663"/>
    <n v="60.675663"/>
    <m/>
  </r>
  <r>
    <x v="0"/>
    <x v="0"/>
    <x v="42"/>
    <x v="0"/>
    <x v="6"/>
    <x v="0"/>
    <x v="2"/>
    <x v="12"/>
    <x v="4"/>
    <x v="4"/>
    <n v="84169.716"/>
    <n v="0"/>
    <n v="84169.716"/>
    <x v="0"/>
    <n v="84169.716"/>
    <n v="20158.058076000001"/>
    <n v="49498.497959"/>
    <m/>
  </r>
  <r>
    <x v="0"/>
    <x v="0"/>
    <x v="42"/>
    <x v="0"/>
    <x v="6"/>
    <x v="0"/>
    <x v="2"/>
    <x v="12"/>
    <x v="5"/>
    <x v="5"/>
    <n v="84169.716"/>
    <n v="0"/>
    <n v="84169.716"/>
    <x v="0"/>
    <n v="84169.716"/>
    <n v="20158.058076000001"/>
    <n v="49498.497959"/>
    <m/>
  </r>
  <r>
    <x v="0"/>
    <x v="0"/>
    <x v="42"/>
    <x v="0"/>
    <x v="6"/>
    <x v="0"/>
    <x v="2"/>
    <x v="12"/>
    <x v="6"/>
    <x v="6"/>
    <n v="84169.716"/>
    <n v="0"/>
    <n v="84169.716"/>
    <x v="0"/>
    <n v="84169.716"/>
    <n v="20158.058076000001"/>
    <n v="49498.497959"/>
    <m/>
  </r>
  <r>
    <x v="0"/>
    <x v="0"/>
    <x v="42"/>
    <x v="0"/>
    <x v="6"/>
    <x v="0"/>
    <x v="2"/>
    <x v="12"/>
    <x v="7"/>
    <x v="7"/>
    <n v="84169.716"/>
    <n v="0"/>
    <n v="84169.716"/>
    <x v="0"/>
    <n v="84169.716"/>
    <n v="20158.058076000001"/>
    <n v="49498.497959"/>
    <m/>
  </r>
  <r>
    <x v="0"/>
    <x v="0"/>
    <x v="42"/>
    <x v="0"/>
    <x v="6"/>
    <x v="0"/>
    <x v="2"/>
    <x v="12"/>
    <x v="14"/>
    <x v="13"/>
    <n v="99577.398000000001"/>
    <n v="-131"/>
    <n v="99446.398000000001"/>
    <x v="0"/>
    <n v="99446.398000000001"/>
    <n v="27714.376112999998"/>
    <n v="57793.157353000002"/>
    <m/>
  </r>
  <r>
    <x v="0"/>
    <x v="0"/>
    <x v="42"/>
    <x v="0"/>
    <x v="7"/>
    <x v="0"/>
    <x v="2"/>
    <x v="12"/>
    <x v="0"/>
    <x v="0"/>
    <n v="15407.682000000001"/>
    <n v="-131"/>
    <n v="15276.682000000001"/>
    <x v="0"/>
    <n v="15276.682000000001"/>
    <n v="8493.3690299999998"/>
    <n v="9121.9208949999993"/>
    <m/>
  </r>
  <r>
    <x v="0"/>
    <x v="0"/>
    <x v="42"/>
    <x v="0"/>
    <x v="7"/>
    <x v="0"/>
    <x v="2"/>
    <x v="12"/>
    <x v="1"/>
    <x v="1"/>
    <n v="13245.6"/>
    <n v="0"/>
    <n v="13245.6"/>
    <x v="0"/>
    <n v="13245.6"/>
    <n v="7613.880306"/>
    <n v="7613.880306"/>
    <m/>
  </r>
  <r>
    <x v="0"/>
    <x v="0"/>
    <x v="42"/>
    <x v="0"/>
    <x v="7"/>
    <x v="0"/>
    <x v="2"/>
    <x v="12"/>
    <x v="2"/>
    <x v="2"/>
    <n v="2119.9"/>
    <n v="-164.8"/>
    <n v="1955.1"/>
    <x v="0"/>
    <n v="1955.1"/>
    <n v="818.81306099999995"/>
    <n v="1447.364926"/>
    <m/>
  </r>
  <r>
    <x v="0"/>
    <x v="0"/>
    <x v="42"/>
    <x v="0"/>
    <x v="7"/>
    <x v="0"/>
    <x v="2"/>
    <x v="12"/>
    <x v="16"/>
    <x v="15"/>
    <n v="42.182000000000002"/>
    <n v="33.799999999999997"/>
    <n v="75.981999999999999"/>
    <x v="0"/>
    <n v="75.981999999999999"/>
    <n v="60.675663"/>
    <n v="60.675663"/>
    <m/>
  </r>
  <r>
    <x v="0"/>
    <x v="0"/>
    <x v="42"/>
    <x v="0"/>
    <x v="7"/>
    <x v="0"/>
    <x v="2"/>
    <x v="12"/>
    <x v="4"/>
    <x v="4"/>
    <n v="84169.716"/>
    <n v="0"/>
    <n v="84169.716"/>
    <x v="0"/>
    <n v="84169.716"/>
    <n v="26473.247145000001"/>
    <n v="52366.854459000002"/>
    <m/>
  </r>
  <r>
    <x v="0"/>
    <x v="0"/>
    <x v="42"/>
    <x v="0"/>
    <x v="7"/>
    <x v="0"/>
    <x v="2"/>
    <x v="12"/>
    <x v="5"/>
    <x v="5"/>
    <n v="84169.716"/>
    <n v="0"/>
    <n v="84169.716"/>
    <x v="0"/>
    <n v="84169.716"/>
    <n v="26473.247145000001"/>
    <n v="52366.854459000002"/>
    <m/>
  </r>
  <r>
    <x v="0"/>
    <x v="0"/>
    <x v="42"/>
    <x v="0"/>
    <x v="7"/>
    <x v="0"/>
    <x v="2"/>
    <x v="12"/>
    <x v="6"/>
    <x v="6"/>
    <n v="84169.716"/>
    <n v="0"/>
    <n v="84169.716"/>
    <x v="0"/>
    <n v="84169.716"/>
    <n v="26473.247145000001"/>
    <n v="52366.854459000002"/>
    <m/>
  </r>
  <r>
    <x v="0"/>
    <x v="0"/>
    <x v="42"/>
    <x v="0"/>
    <x v="7"/>
    <x v="0"/>
    <x v="2"/>
    <x v="12"/>
    <x v="7"/>
    <x v="7"/>
    <n v="84169.716"/>
    <n v="0"/>
    <n v="84169.716"/>
    <x v="0"/>
    <n v="84169.716"/>
    <n v="26473.247145000001"/>
    <n v="52366.854459000002"/>
    <m/>
  </r>
  <r>
    <x v="0"/>
    <x v="0"/>
    <x v="42"/>
    <x v="0"/>
    <x v="7"/>
    <x v="0"/>
    <x v="2"/>
    <x v="12"/>
    <x v="14"/>
    <x v="13"/>
    <n v="99577.398000000001"/>
    <n v="-131"/>
    <n v="99446.398000000001"/>
    <x v="0"/>
    <n v="99446.398000000001"/>
    <n v="34966.616175000003"/>
    <n v="61488.775353999998"/>
    <m/>
  </r>
  <r>
    <x v="0"/>
    <x v="0"/>
    <x v="43"/>
    <x v="0"/>
    <x v="0"/>
    <x v="0"/>
    <x v="2"/>
    <x v="9"/>
    <x v="0"/>
    <x v="0"/>
    <n v="5181.2129999999997"/>
    <n v="0"/>
    <n v="5181.2129999999997"/>
    <x v="0"/>
    <n v="5181.2129999999997"/>
    <n v="256.74941899999999"/>
    <n v="256.782579"/>
    <m/>
  </r>
  <r>
    <x v="0"/>
    <x v="0"/>
    <x v="43"/>
    <x v="0"/>
    <x v="0"/>
    <x v="0"/>
    <x v="2"/>
    <x v="9"/>
    <x v="1"/>
    <x v="1"/>
    <n v="4041.2130000000002"/>
    <n v="0"/>
    <n v="4041.2130000000002"/>
    <x v="0"/>
    <n v="4041.2130000000002"/>
    <n v="253.45391499999999"/>
    <n v="253.45391499999999"/>
    <m/>
  </r>
  <r>
    <x v="0"/>
    <x v="0"/>
    <x v="43"/>
    <x v="0"/>
    <x v="0"/>
    <x v="0"/>
    <x v="2"/>
    <x v="9"/>
    <x v="2"/>
    <x v="2"/>
    <n v="1140"/>
    <n v="0"/>
    <n v="1140"/>
    <x v="0"/>
    <n v="1140"/>
    <n v="3.2955040000000002"/>
    <n v="3.3286639999999998"/>
    <m/>
  </r>
  <r>
    <x v="0"/>
    <x v="0"/>
    <x v="43"/>
    <x v="0"/>
    <x v="0"/>
    <x v="0"/>
    <x v="2"/>
    <x v="9"/>
    <x v="4"/>
    <x v="4"/>
    <n v="9640.0669999999991"/>
    <n v="0"/>
    <n v="9640.0669999999991"/>
    <x v="0"/>
    <n v="9640.0669999999991"/>
    <n v="0"/>
    <n v="2378.806333"/>
    <m/>
  </r>
  <r>
    <x v="0"/>
    <x v="0"/>
    <x v="43"/>
    <x v="0"/>
    <x v="0"/>
    <x v="0"/>
    <x v="2"/>
    <x v="9"/>
    <x v="5"/>
    <x v="5"/>
    <n v="9640.0669999999991"/>
    <n v="0"/>
    <n v="9640.0669999999991"/>
    <x v="0"/>
    <n v="9640.0669999999991"/>
    <n v="0"/>
    <n v="2378.806333"/>
    <m/>
  </r>
  <r>
    <x v="0"/>
    <x v="0"/>
    <x v="43"/>
    <x v="0"/>
    <x v="0"/>
    <x v="0"/>
    <x v="2"/>
    <x v="9"/>
    <x v="6"/>
    <x v="6"/>
    <n v="9640.0669999999991"/>
    <n v="0"/>
    <n v="9640.0669999999991"/>
    <x v="0"/>
    <n v="9640.0669999999991"/>
    <n v="0"/>
    <n v="2378.806333"/>
    <m/>
  </r>
  <r>
    <x v="0"/>
    <x v="0"/>
    <x v="43"/>
    <x v="0"/>
    <x v="0"/>
    <x v="0"/>
    <x v="2"/>
    <x v="9"/>
    <x v="7"/>
    <x v="7"/>
    <n v="6590.067"/>
    <n v="0"/>
    <n v="6590.067"/>
    <x v="0"/>
    <n v="6590.067"/>
    <n v="0"/>
    <n v="1218.959333"/>
    <m/>
  </r>
  <r>
    <x v="0"/>
    <x v="0"/>
    <x v="43"/>
    <x v="0"/>
    <x v="0"/>
    <x v="0"/>
    <x v="2"/>
    <x v="9"/>
    <x v="9"/>
    <x v="9"/>
    <n v="600"/>
    <n v="0"/>
    <n v="600"/>
    <x v="0"/>
    <n v="600"/>
    <n v="0"/>
    <n v="57.624000000000002"/>
    <m/>
  </r>
  <r>
    <x v="0"/>
    <x v="0"/>
    <x v="43"/>
    <x v="0"/>
    <x v="0"/>
    <x v="0"/>
    <x v="2"/>
    <x v="9"/>
    <x v="11"/>
    <x v="11"/>
    <n v="2450"/>
    <n v="0"/>
    <n v="2450"/>
    <x v="0"/>
    <n v="2450"/>
    <n v="0"/>
    <n v="1102.223"/>
    <m/>
  </r>
  <r>
    <x v="0"/>
    <x v="0"/>
    <x v="43"/>
    <x v="0"/>
    <x v="0"/>
    <x v="0"/>
    <x v="2"/>
    <x v="9"/>
    <x v="14"/>
    <x v="13"/>
    <n v="14821.28"/>
    <n v="0"/>
    <n v="14821.28"/>
    <x v="0"/>
    <n v="14821.28"/>
    <n v="256.74941899999999"/>
    <n v="2635.5889120000002"/>
    <m/>
  </r>
  <r>
    <x v="0"/>
    <x v="0"/>
    <x v="43"/>
    <x v="0"/>
    <x v="1"/>
    <x v="0"/>
    <x v="2"/>
    <x v="9"/>
    <x v="0"/>
    <x v="0"/>
    <n v="5181.2129999999997"/>
    <n v="0"/>
    <n v="5181.2129999999997"/>
    <x v="0"/>
    <n v="5181.2129999999997"/>
    <n v="451.33220999999998"/>
    <n v="543.99806000000001"/>
    <m/>
  </r>
  <r>
    <x v="0"/>
    <x v="0"/>
    <x v="43"/>
    <x v="0"/>
    <x v="1"/>
    <x v="0"/>
    <x v="2"/>
    <x v="9"/>
    <x v="1"/>
    <x v="1"/>
    <n v="4041.2130000000002"/>
    <n v="0"/>
    <n v="4041.2130000000002"/>
    <x v="0"/>
    <n v="4041.2130000000002"/>
    <n v="441.46647100000001"/>
    <n v="499.406271"/>
    <m/>
  </r>
  <r>
    <x v="0"/>
    <x v="0"/>
    <x v="43"/>
    <x v="0"/>
    <x v="1"/>
    <x v="0"/>
    <x v="2"/>
    <x v="9"/>
    <x v="2"/>
    <x v="2"/>
    <n v="1140"/>
    <n v="0"/>
    <n v="1140"/>
    <x v="0"/>
    <n v="1140"/>
    <n v="9.8657389999999996"/>
    <n v="44.591788999999999"/>
    <m/>
  </r>
  <r>
    <x v="0"/>
    <x v="0"/>
    <x v="43"/>
    <x v="0"/>
    <x v="1"/>
    <x v="0"/>
    <x v="2"/>
    <x v="9"/>
    <x v="4"/>
    <x v="4"/>
    <n v="9640.0669999999991"/>
    <n v="0"/>
    <n v="9640.0669999999991"/>
    <x v="0"/>
    <n v="9640.0669999999991"/>
    <n v="106.421628"/>
    <n v="3403.9016660000002"/>
    <m/>
  </r>
  <r>
    <x v="0"/>
    <x v="0"/>
    <x v="43"/>
    <x v="0"/>
    <x v="1"/>
    <x v="0"/>
    <x v="2"/>
    <x v="9"/>
    <x v="5"/>
    <x v="5"/>
    <n v="9640.0669999999991"/>
    <n v="0"/>
    <n v="9640.0669999999991"/>
    <x v="0"/>
    <n v="9640.0669999999991"/>
    <n v="106.421628"/>
    <n v="3403.9016660000002"/>
    <m/>
  </r>
  <r>
    <x v="0"/>
    <x v="0"/>
    <x v="43"/>
    <x v="0"/>
    <x v="1"/>
    <x v="0"/>
    <x v="2"/>
    <x v="9"/>
    <x v="6"/>
    <x v="6"/>
    <n v="9640.0669999999991"/>
    <n v="0"/>
    <n v="9640.0669999999991"/>
    <x v="0"/>
    <n v="9640.0669999999991"/>
    <n v="106.421628"/>
    <n v="3403.9016660000002"/>
    <m/>
  </r>
  <r>
    <x v="0"/>
    <x v="0"/>
    <x v="43"/>
    <x v="0"/>
    <x v="1"/>
    <x v="0"/>
    <x v="2"/>
    <x v="9"/>
    <x v="7"/>
    <x v="7"/>
    <n v="6590.067"/>
    <n v="0"/>
    <n v="6590.067"/>
    <x v="0"/>
    <n v="6590.067"/>
    <n v="66.581862000000001"/>
    <n v="1765.238666"/>
    <m/>
  </r>
  <r>
    <x v="0"/>
    <x v="0"/>
    <x v="43"/>
    <x v="0"/>
    <x v="1"/>
    <x v="0"/>
    <x v="2"/>
    <x v="9"/>
    <x v="9"/>
    <x v="9"/>
    <n v="600"/>
    <n v="0"/>
    <n v="600"/>
    <x v="0"/>
    <n v="600"/>
    <n v="1.3733329999999999"/>
    <n v="148.12200000000001"/>
    <m/>
  </r>
  <r>
    <x v="0"/>
    <x v="0"/>
    <x v="43"/>
    <x v="0"/>
    <x v="1"/>
    <x v="0"/>
    <x v="2"/>
    <x v="9"/>
    <x v="11"/>
    <x v="11"/>
    <n v="2450"/>
    <n v="0"/>
    <n v="2450"/>
    <x v="0"/>
    <n v="2450"/>
    <n v="38.466433000000002"/>
    <n v="1490.5409999999999"/>
    <m/>
  </r>
  <r>
    <x v="0"/>
    <x v="0"/>
    <x v="43"/>
    <x v="0"/>
    <x v="1"/>
    <x v="0"/>
    <x v="2"/>
    <x v="9"/>
    <x v="14"/>
    <x v="13"/>
    <n v="14821.28"/>
    <n v="0"/>
    <n v="14821.28"/>
    <x v="0"/>
    <n v="14821.28"/>
    <n v="557.75383799999997"/>
    <n v="3947.8997260000001"/>
    <m/>
  </r>
  <r>
    <x v="0"/>
    <x v="0"/>
    <x v="43"/>
    <x v="0"/>
    <x v="2"/>
    <x v="1"/>
    <x v="2"/>
    <x v="9"/>
    <x v="0"/>
    <x v="0"/>
    <n v="5181.2129999999997"/>
    <n v="0"/>
    <n v="5181.2129999999997"/>
    <x v="0"/>
    <n v="5181.2129999999997"/>
    <n v="842.35473200000001"/>
    <n v="951.86172899999997"/>
    <m/>
  </r>
  <r>
    <x v="0"/>
    <x v="0"/>
    <x v="43"/>
    <x v="0"/>
    <x v="2"/>
    <x v="1"/>
    <x v="2"/>
    <x v="9"/>
    <x v="1"/>
    <x v="1"/>
    <n v="4041.2130000000002"/>
    <n v="0"/>
    <n v="4041.2130000000002"/>
    <x v="0"/>
    <n v="4041.2130000000002"/>
    <n v="823.60985600000004"/>
    <n v="823.60985600000004"/>
    <m/>
  </r>
  <r>
    <x v="0"/>
    <x v="0"/>
    <x v="43"/>
    <x v="0"/>
    <x v="2"/>
    <x v="1"/>
    <x v="2"/>
    <x v="9"/>
    <x v="2"/>
    <x v="2"/>
    <n v="1140"/>
    <n v="0"/>
    <n v="1140"/>
    <x v="0"/>
    <n v="1140"/>
    <n v="18.744876000000001"/>
    <n v="128.25187299999999"/>
    <m/>
  </r>
  <r>
    <x v="0"/>
    <x v="0"/>
    <x v="43"/>
    <x v="0"/>
    <x v="2"/>
    <x v="1"/>
    <x v="2"/>
    <x v="9"/>
    <x v="4"/>
    <x v="4"/>
    <n v="9640.0669999999991"/>
    <n v="0"/>
    <n v="9640.0669999999991"/>
    <x v="0"/>
    <n v="9640.0669999999991"/>
    <n v="445.32502099999999"/>
    <n v="3663.9202209999999"/>
    <m/>
  </r>
  <r>
    <x v="0"/>
    <x v="0"/>
    <x v="43"/>
    <x v="0"/>
    <x v="2"/>
    <x v="1"/>
    <x v="2"/>
    <x v="9"/>
    <x v="5"/>
    <x v="5"/>
    <n v="9640.0669999999991"/>
    <n v="0"/>
    <n v="9640.0669999999991"/>
    <x v="0"/>
    <n v="9640.0669999999991"/>
    <n v="445.32502099999999"/>
    <n v="3663.9202209999999"/>
    <m/>
  </r>
  <r>
    <x v="0"/>
    <x v="0"/>
    <x v="43"/>
    <x v="0"/>
    <x v="2"/>
    <x v="1"/>
    <x v="2"/>
    <x v="9"/>
    <x v="6"/>
    <x v="6"/>
    <n v="9640.0669999999991"/>
    <n v="0"/>
    <n v="9640.0669999999991"/>
    <x v="0"/>
    <n v="9640.0669999999991"/>
    <n v="445.32502099999999"/>
    <n v="3663.9202209999999"/>
    <m/>
  </r>
  <r>
    <x v="0"/>
    <x v="0"/>
    <x v="43"/>
    <x v="0"/>
    <x v="2"/>
    <x v="1"/>
    <x v="2"/>
    <x v="9"/>
    <x v="7"/>
    <x v="7"/>
    <n v="6590.067"/>
    <n v="0"/>
    <n v="6590.067"/>
    <x v="0"/>
    <n v="6590.067"/>
    <n v="238.553189"/>
    <n v="1940.0752210000001"/>
    <m/>
  </r>
  <r>
    <x v="0"/>
    <x v="0"/>
    <x v="43"/>
    <x v="0"/>
    <x v="2"/>
    <x v="1"/>
    <x v="2"/>
    <x v="9"/>
    <x v="9"/>
    <x v="9"/>
    <n v="600"/>
    <n v="0"/>
    <n v="600"/>
    <x v="0"/>
    <n v="600"/>
    <n v="16.915395"/>
    <n v="174.28200000000001"/>
    <m/>
  </r>
  <r>
    <x v="0"/>
    <x v="0"/>
    <x v="43"/>
    <x v="0"/>
    <x v="2"/>
    <x v="1"/>
    <x v="2"/>
    <x v="9"/>
    <x v="11"/>
    <x v="11"/>
    <n v="2450"/>
    <n v="0"/>
    <n v="2450"/>
    <x v="0"/>
    <n v="2450"/>
    <n v="189.856437"/>
    <n v="1549.5630000000001"/>
    <m/>
  </r>
  <r>
    <x v="0"/>
    <x v="0"/>
    <x v="43"/>
    <x v="0"/>
    <x v="2"/>
    <x v="1"/>
    <x v="2"/>
    <x v="9"/>
    <x v="14"/>
    <x v="13"/>
    <n v="14821.28"/>
    <n v="0"/>
    <n v="14821.28"/>
    <x v="0"/>
    <n v="14821.28"/>
    <n v="1287.6797529999999"/>
    <n v="4615.7819499999996"/>
    <m/>
  </r>
  <r>
    <x v="0"/>
    <x v="0"/>
    <x v="43"/>
    <x v="0"/>
    <x v="3"/>
    <x v="0"/>
    <x v="2"/>
    <x v="9"/>
    <x v="0"/>
    <x v="0"/>
    <n v="5181.2129999999997"/>
    <n v="-33"/>
    <n v="5148.2129999999997"/>
    <x v="0"/>
    <n v="5148.2129999999997"/>
    <n v="1090.603175"/>
    <n v="1234.7169610000001"/>
    <m/>
  </r>
  <r>
    <x v="0"/>
    <x v="0"/>
    <x v="43"/>
    <x v="0"/>
    <x v="3"/>
    <x v="0"/>
    <x v="2"/>
    <x v="9"/>
    <x v="1"/>
    <x v="1"/>
    <n v="4041.2130000000002"/>
    <n v="-33"/>
    <n v="4008.2130000000002"/>
    <x v="0"/>
    <n v="4008.2130000000002"/>
    <n v="1063.3649780000001"/>
    <n v="1063.3649780000001"/>
    <m/>
  </r>
  <r>
    <x v="0"/>
    <x v="0"/>
    <x v="43"/>
    <x v="0"/>
    <x v="3"/>
    <x v="0"/>
    <x v="2"/>
    <x v="9"/>
    <x v="2"/>
    <x v="2"/>
    <n v="1140"/>
    <n v="0"/>
    <n v="1140"/>
    <x v="0"/>
    <n v="1140"/>
    <n v="27.238197"/>
    <n v="171.35198299999999"/>
    <m/>
  </r>
  <r>
    <x v="0"/>
    <x v="0"/>
    <x v="43"/>
    <x v="0"/>
    <x v="3"/>
    <x v="0"/>
    <x v="2"/>
    <x v="9"/>
    <x v="4"/>
    <x v="4"/>
    <n v="9640.0669999999991"/>
    <n v="0"/>
    <n v="9640.0669999999991"/>
    <x v="0"/>
    <n v="9640.0669999999991"/>
    <n v="957.74393599999996"/>
    <n v="3807.225614"/>
    <m/>
  </r>
  <r>
    <x v="0"/>
    <x v="0"/>
    <x v="43"/>
    <x v="0"/>
    <x v="3"/>
    <x v="0"/>
    <x v="2"/>
    <x v="9"/>
    <x v="5"/>
    <x v="5"/>
    <n v="9640.0669999999991"/>
    <n v="0"/>
    <n v="9640.0669999999991"/>
    <x v="0"/>
    <n v="9640.0669999999991"/>
    <n v="957.74393599999996"/>
    <n v="3807.225614"/>
    <m/>
  </r>
  <r>
    <x v="0"/>
    <x v="0"/>
    <x v="43"/>
    <x v="0"/>
    <x v="3"/>
    <x v="0"/>
    <x v="2"/>
    <x v="9"/>
    <x v="6"/>
    <x v="6"/>
    <n v="9640.0669999999991"/>
    <n v="0"/>
    <n v="9640.0669999999991"/>
    <x v="0"/>
    <n v="9640.0669999999991"/>
    <n v="957.74393599999996"/>
    <n v="3807.225614"/>
    <m/>
  </r>
  <r>
    <x v="0"/>
    <x v="0"/>
    <x v="43"/>
    <x v="0"/>
    <x v="3"/>
    <x v="0"/>
    <x v="2"/>
    <x v="9"/>
    <x v="7"/>
    <x v="7"/>
    <n v="6590.067"/>
    <n v="0"/>
    <n v="6590.067"/>
    <x v="0"/>
    <n v="6590.067"/>
    <n v="544.54486999999995"/>
    <n v="2053.605442"/>
    <m/>
  </r>
  <r>
    <x v="0"/>
    <x v="0"/>
    <x v="43"/>
    <x v="0"/>
    <x v="3"/>
    <x v="0"/>
    <x v="2"/>
    <x v="9"/>
    <x v="9"/>
    <x v="9"/>
    <n v="600"/>
    <n v="0"/>
    <n v="600"/>
    <x v="0"/>
    <n v="600"/>
    <n v="45.962395000000001"/>
    <n v="204.05717200000001"/>
    <m/>
  </r>
  <r>
    <x v="0"/>
    <x v="0"/>
    <x v="43"/>
    <x v="0"/>
    <x v="3"/>
    <x v="0"/>
    <x v="2"/>
    <x v="9"/>
    <x v="11"/>
    <x v="11"/>
    <n v="2450"/>
    <n v="0"/>
    <n v="2450"/>
    <x v="0"/>
    <n v="2450"/>
    <n v="367.236671"/>
    <n v="1549.5630000000001"/>
    <m/>
  </r>
  <r>
    <x v="0"/>
    <x v="0"/>
    <x v="43"/>
    <x v="0"/>
    <x v="3"/>
    <x v="0"/>
    <x v="2"/>
    <x v="9"/>
    <x v="14"/>
    <x v="13"/>
    <n v="14821.28"/>
    <n v="-33"/>
    <n v="14788.28"/>
    <x v="0"/>
    <n v="14788.28"/>
    <n v="2048.347111"/>
    <n v="5041.942575"/>
    <m/>
  </r>
  <r>
    <x v="0"/>
    <x v="0"/>
    <x v="43"/>
    <x v="0"/>
    <x v="4"/>
    <x v="0"/>
    <x v="2"/>
    <x v="9"/>
    <x v="0"/>
    <x v="0"/>
    <n v="5181.2129999999997"/>
    <n v="-33"/>
    <n v="5148.2129999999997"/>
    <x v="0"/>
    <n v="5148.2129999999997"/>
    <n v="1364.5014229999999"/>
    <n v="1607.9425189999999"/>
    <m/>
  </r>
  <r>
    <x v="0"/>
    <x v="0"/>
    <x v="43"/>
    <x v="0"/>
    <x v="4"/>
    <x v="0"/>
    <x v="2"/>
    <x v="9"/>
    <x v="1"/>
    <x v="1"/>
    <n v="4041.2130000000002"/>
    <n v="-33"/>
    <n v="4008.2130000000002"/>
    <x v="0"/>
    <n v="4008.2130000000002"/>
    <n v="1290.4694019999999"/>
    <n v="1290.4694019999999"/>
    <m/>
  </r>
  <r>
    <x v="0"/>
    <x v="0"/>
    <x v="43"/>
    <x v="0"/>
    <x v="4"/>
    <x v="0"/>
    <x v="2"/>
    <x v="9"/>
    <x v="2"/>
    <x v="2"/>
    <n v="1140"/>
    <n v="0"/>
    <n v="1140"/>
    <x v="0"/>
    <n v="1140"/>
    <n v="74.032021"/>
    <n v="317.473117"/>
    <m/>
  </r>
  <r>
    <x v="0"/>
    <x v="0"/>
    <x v="43"/>
    <x v="0"/>
    <x v="4"/>
    <x v="0"/>
    <x v="2"/>
    <x v="9"/>
    <x v="4"/>
    <x v="4"/>
    <n v="9640.0669999999991"/>
    <n v="0"/>
    <n v="9640.0669999999991"/>
    <x v="0"/>
    <n v="9640.0669999999991"/>
    <n v="1417.176982"/>
    <n v="4452.0462379999999"/>
    <m/>
  </r>
  <r>
    <x v="0"/>
    <x v="0"/>
    <x v="43"/>
    <x v="0"/>
    <x v="4"/>
    <x v="0"/>
    <x v="2"/>
    <x v="9"/>
    <x v="5"/>
    <x v="5"/>
    <n v="9640.0669999999991"/>
    <n v="0"/>
    <n v="9640.0669999999991"/>
    <x v="0"/>
    <n v="9640.0669999999991"/>
    <n v="1417.176982"/>
    <n v="4452.0462379999999"/>
    <m/>
  </r>
  <r>
    <x v="0"/>
    <x v="0"/>
    <x v="43"/>
    <x v="0"/>
    <x v="4"/>
    <x v="0"/>
    <x v="2"/>
    <x v="9"/>
    <x v="6"/>
    <x v="6"/>
    <n v="9640.0669999999991"/>
    <n v="0"/>
    <n v="9640.0669999999991"/>
    <x v="0"/>
    <n v="9640.0669999999991"/>
    <n v="1417.176982"/>
    <n v="4452.0462379999999"/>
    <m/>
  </r>
  <r>
    <x v="0"/>
    <x v="0"/>
    <x v="43"/>
    <x v="0"/>
    <x v="4"/>
    <x v="0"/>
    <x v="2"/>
    <x v="9"/>
    <x v="7"/>
    <x v="7"/>
    <n v="6590.067"/>
    <n v="0"/>
    <n v="6590.067"/>
    <x v="0"/>
    <n v="6590.067"/>
    <n v="801.98891600000002"/>
    <n v="2537.6611189999999"/>
    <m/>
  </r>
  <r>
    <x v="0"/>
    <x v="0"/>
    <x v="43"/>
    <x v="0"/>
    <x v="4"/>
    <x v="0"/>
    <x v="2"/>
    <x v="9"/>
    <x v="9"/>
    <x v="9"/>
    <n v="600"/>
    <n v="0"/>
    <n v="600"/>
    <x v="0"/>
    <n v="600"/>
    <n v="87.709395000000001"/>
    <n v="260.28817199999997"/>
    <m/>
  </r>
  <r>
    <x v="0"/>
    <x v="0"/>
    <x v="43"/>
    <x v="0"/>
    <x v="4"/>
    <x v="0"/>
    <x v="2"/>
    <x v="9"/>
    <x v="11"/>
    <x v="11"/>
    <n v="2450"/>
    <n v="0"/>
    <n v="2450"/>
    <x v="0"/>
    <n v="2450"/>
    <n v="527.47867099999996"/>
    <n v="1654.096947"/>
    <m/>
  </r>
  <r>
    <x v="0"/>
    <x v="0"/>
    <x v="43"/>
    <x v="0"/>
    <x v="4"/>
    <x v="0"/>
    <x v="2"/>
    <x v="9"/>
    <x v="14"/>
    <x v="13"/>
    <n v="14821.28"/>
    <n v="-33"/>
    <n v="14788.28"/>
    <x v="0"/>
    <n v="14788.28"/>
    <n v="2781.6784050000001"/>
    <n v="6059.9887570000001"/>
    <m/>
  </r>
  <r>
    <x v="0"/>
    <x v="0"/>
    <x v="43"/>
    <x v="0"/>
    <x v="5"/>
    <x v="2"/>
    <x v="2"/>
    <x v="9"/>
    <x v="0"/>
    <x v="0"/>
    <n v="5181.2129999999997"/>
    <n v="-33"/>
    <n v="5148.2129999999997"/>
    <x v="0"/>
    <n v="5148.2129999999997"/>
    <n v="1916.2149010000001"/>
    <n v="2127.543404"/>
    <m/>
  </r>
  <r>
    <x v="0"/>
    <x v="0"/>
    <x v="43"/>
    <x v="0"/>
    <x v="5"/>
    <x v="2"/>
    <x v="2"/>
    <x v="9"/>
    <x v="1"/>
    <x v="1"/>
    <n v="4041.2130000000002"/>
    <n v="-33"/>
    <n v="4008.2130000000002"/>
    <x v="0"/>
    <n v="4008.2130000000002"/>
    <n v="1797.2545990000001"/>
    <n v="1797.2545990000001"/>
    <m/>
  </r>
  <r>
    <x v="0"/>
    <x v="0"/>
    <x v="43"/>
    <x v="0"/>
    <x v="5"/>
    <x v="2"/>
    <x v="2"/>
    <x v="9"/>
    <x v="2"/>
    <x v="2"/>
    <n v="1140"/>
    <n v="0"/>
    <n v="1140"/>
    <x v="0"/>
    <n v="1140"/>
    <n v="118.960302"/>
    <n v="330.28880500000002"/>
    <m/>
  </r>
  <r>
    <x v="0"/>
    <x v="0"/>
    <x v="43"/>
    <x v="0"/>
    <x v="5"/>
    <x v="2"/>
    <x v="2"/>
    <x v="9"/>
    <x v="4"/>
    <x v="4"/>
    <n v="9640.0669999999991"/>
    <n v="0"/>
    <n v="9640.0669999999991"/>
    <x v="0"/>
    <n v="9640.0669999999991"/>
    <n v="2064.6979350000001"/>
    <n v="5892.0667899999999"/>
    <m/>
  </r>
  <r>
    <x v="0"/>
    <x v="0"/>
    <x v="43"/>
    <x v="0"/>
    <x v="5"/>
    <x v="2"/>
    <x v="2"/>
    <x v="9"/>
    <x v="5"/>
    <x v="5"/>
    <n v="9640.0669999999991"/>
    <n v="0"/>
    <n v="9640.0669999999991"/>
    <x v="0"/>
    <n v="9640.0669999999991"/>
    <n v="2064.6979350000001"/>
    <n v="5892.0667899999999"/>
    <m/>
  </r>
  <r>
    <x v="0"/>
    <x v="0"/>
    <x v="43"/>
    <x v="0"/>
    <x v="5"/>
    <x v="2"/>
    <x v="2"/>
    <x v="9"/>
    <x v="6"/>
    <x v="6"/>
    <n v="9640.0669999999991"/>
    <n v="0"/>
    <n v="9640.0669999999991"/>
    <x v="0"/>
    <n v="9640.0669999999991"/>
    <n v="2064.6979350000001"/>
    <n v="5892.0667899999999"/>
    <m/>
  </r>
  <r>
    <x v="0"/>
    <x v="0"/>
    <x v="43"/>
    <x v="0"/>
    <x v="5"/>
    <x v="2"/>
    <x v="2"/>
    <x v="9"/>
    <x v="7"/>
    <x v="7"/>
    <n v="6590.067"/>
    <n v="0"/>
    <n v="6590.067"/>
    <x v="0"/>
    <n v="6590.067"/>
    <n v="1245.3721849999999"/>
    <n v="3718.5292169999998"/>
    <m/>
  </r>
  <r>
    <x v="0"/>
    <x v="0"/>
    <x v="43"/>
    <x v="0"/>
    <x v="5"/>
    <x v="2"/>
    <x v="2"/>
    <x v="9"/>
    <x v="9"/>
    <x v="9"/>
    <n v="600"/>
    <n v="0"/>
    <n v="600"/>
    <x v="0"/>
    <n v="600"/>
    <n v="114.059326"/>
    <n v="260.28817199999997"/>
    <m/>
  </r>
  <r>
    <x v="0"/>
    <x v="0"/>
    <x v="43"/>
    <x v="0"/>
    <x v="5"/>
    <x v="2"/>
    <x v="2"/>
    <x v="9"/>
    <x v="11"/>
    <x v="11"/>
    <n v="2450"/>
    <n v="0"/>
    <n v="2450"/>
    <x v="0"/>
    <n v="2450"/>
    <n v="705.26642400000003"/>
    <n v="1913.249401"/>
    <m/>
  </r>
  <r>
    <x v="0"/>
    <x v="0"/>
    <x v="43"/>
    <x v="0"/>
    <x v="5"/>
    <x v="2"/>
    <x v="2"/>
    <x v="9"/>
    <x v="14"/>
    <x v="13"/>
    <n v="14821.28"/>
    <n v="-33"/>
    <n v="14788.28"/>
    <x v="0"/>
    <n v="14788.28"/>
    <n v="3980.912836"/>
    <n v="8019.6101939999999"/>
    <m/>
  </r>
  <r>
    <x v="0"/>
    <x v="0"/>
    <x v="43"/>
    <x v="0"/>
    <x v="6"/>
    <x v="0"/>
    <x v="2"/>
    <x v="9"/>
    <x v="0"/>
    <x v="0"/>
    <n v="5181.2129999999997"/>
    <n v="-33"/>
    <n v="5148.2129999999997"/>
    <x v="0"/>
    <n v="5148.2129999999997"/>
    <n v="2238.2685160000001"/>
    <n v="2476.2257519999998"/>
    <m/>
  </r>
  <r>
    <x v="0"/>
    <x v="0"/>
    <x v="43"/>
    <x v="0"/>
    <x v="6"/>
    <x v="0"/>
    <x v="2"/>
    <x v="9"/>
    <x v="1"/>
    <x v="1"/>
    <n v="4041.2130000000002"/>
    <n v="-33"/>
    <n v="4008.2130000000002"/>
    <x v="0"/>
    <n v="4008.2130000000002"/>
    <n v="2079.3677090000001"/>
    <n v="2079.3677090000001"/>
    <m/>
  </r>
  <r>
    <x v="0"/>
    <x v="0"/>
    <x v="43"/>
    <x v="0"/>
    <x v="6"/>
    <x v="0"/>
    <x v="2"/>
    <x v="9"/>
    <x v="2"/>
    <x v="2"/>
    <n v="1140"/>
    <n v="0"/>
    <n v="1140"/>
    <x v="0"/>
    <n v="1140"/>
    <n v="158.90080699999999"/>
    <n v="396.85804300000001"/>
    <m/>
  </r>
  <r>
    <x v="0"/>
    <x v="0"/>
    <x v="43"/>
    <x v="0"/>
    <x v="6"/>
    <x v="0"/>
    <x v="2"/>
    <x v="9"/>
    <x v="4"/>
    <x v="4"/>
    <n v="9640.0669999999991"/>
    <n v="0"/>
    <n v="9640.0669999999991"/>
    <x v="0"/>
    <n v="9640.0669999999991"/>
    <n v="2850.3632349999998"/>
    <n v="7510.4917269999996"/>
    <m/>
  </r>
  <r>
    <x v="0"/>
    <x v="0"/>
    <x v="43"/>
    <x v="0"/>
    <x v="6"/>
    <x v="0"/>
    <x v="2"/>
    <x v="9"/>
    <x v="5"/>
    <x v="5"/>
    <n v="9640.0669999999991"/>
    <n v="0"/>
    <n v="9640.0669999999991"/>
    <x v="0"/>
    <n v="9640.0669999999991"/>
    <n v="2850.3632349999998"/>
    <n v="7510.4917269999996"/>
    <m/>
  </r>
  <r>
    <x v="0"/>
    <x v="0"/>
    <x v="43"/>
    <x v="0"/>
    <x v="6"/>
    <x v="0"/>
    <x v="2"/>
    <x v="9"/>
    <x v="6"/>
    <x v="6"/>
    <n v="9640.0669999999991"/>
    <n v="0"/>
    <n v="9640.0669999999991"/>
    <x v="0"/>
    <n v="9640.0669999999991"/>
    <n v="2850.3632349999998"/>
    <n v="7510.4917269999996"/>
    <m/>
  </r>
  <r>
    <x v="0"/>
    <x v="0"/>
    <x v="43"/>
    <x v="0"/>
    <x v="6"/>
    <x v="0"/>
    <x v="2"/>
    <x v="9"/>
    <x v="7"/>
    <x v="7"/>
    <n v="6590.067"/>
    <n v="-83.351840999999993"/>
    <n v="6506.7151590000003"/>
    <x v="0"/>
    <n v="6506.7151590000003"/>
    <n v="1797.7306140000001"/>
    <n v="4696.2376409999997"/>
    <m/>
  </r>
  <r>
    <x v="0"/>
    <x v="0"/>
    <x v="43"/>
    <x v="0"/>
    <x v="6"/>
    <x v="0"/>
    <x v="2"/>
    <x v="9"/>
    <x v="9"/>
    <x v="9"/>
    <n v="600"/>
    <n v="83.351840999999993"/>
    <n v="683.35184100000004"/>
    <x v="0"/>
    <n v="683.35184100000004"/>
    <n v="158.556623"/>
    <n v="534.62839499999995"/>
    <m/>
  </r>
  <r>
    <x v="0"/>
    <x v="0"/>
    <x v="43"/>
    <x v="0"/>
    <x v="6"/>
    <x v="0"/>
    <x v="2"/>
    <x v="9"/>
    <x v="11"/>
    <x v="11"/>
    <n v="2450"/>
    <n v="0"/>
    <n v="2450"/>
    <x v="0"/>
    <n v="2450"/>
    <n v="894.07599800000003"/>
    <n v="2279.6256910000002"/>
    <m/>
  </r>
  <r>
    <x v="0"/>
    <x v="0"/>
    <x v="43"/>
    <x v="0"/>
    <x v="6"/>
    <x v="0"/>
    <x v="2"/>
    <x v="9"/>
    <x v="14"/>
    <x v="13"/>
    <n v="14821.28"/>
    <n v="-33"/>
    <n v="14788.28"/>
    <x v="0"/>
    <n v="14788.28"/>
    <n v="5088.6317509999999"/>
    <n v="9986.7174790000008"/>
    <m/>
  </r>
  <r>
    <x v="0"/>
    <x v="0"/>
    <x v="43"/>
    <x v="0"/>
    <x v="7"/>
    <x v="0"/>
    <x v="2"/>
    <x v="9"/>
    <x v="0"/>
    <x v="0"/>
    <n v="5181.2129999999997"/>
    <n v="-33"/>
    <n v="5148.2129999999997"/>
    <x v="0"/>
    <n v="5148.2129999999997"/>
    <n v="2574.2962389999998"/>
    <n v="2995.3536549999999"/>
    <m/>
  </r>
  <r>
    <x v="0"/>
    <x v="0"/>
    <x v="43"/>
    <x v="0"/>
    <x v="7"/>
    <x v="0"/>
    <x v="2"/>
    <x v="9"/>
    <x v="1"/>
    <x v="1"/>
    <n v="4041.2130000000002"/>
    <n v="-33"/>
    <n v="4008.2130000000002"/>
    <x v="0"/>
    <n v="4008.2130000000002"/>
    <n v="2316.730869"/>
    <n v="2316.730869"/>
    <m/>
  </r>
  <r>
    <x v="0"/>
    <x v="0"/>
    <x v="43"/>
    <x v="0"/>
    <x v="7"/>
    <x v="0"/>
    <x v="2"/>
    <x v="9"/>
    <x v="2"/>
    <x v="2"/>
    <n v="1140"/>
    <n v="0"/>
    <n v="1140"/>
    <x v="0"/>
    <n v="1140"/>
    <n v="257.56536999999997"/>
    <n v="678.62278600000002"/>
    <m/>
  </r>
  <r>
    <x v="0"/>
    <x v="0"/>
    <x v="43"/>
    <x v="0"/>
    <x v="7"/>
    <x v="0"/>
    <x v="2"/>
    <x v="9"/>
    <x v="4"/>
    <x v="4"/>
    <n v="9640.0669999999991"/>
    <n v="651.11468500000001"/>
    <n v="10291.181685"/>
    <x v="0"/>
    <n v="10291.181685"/>
    <n v="3838.0970729999999"/>
    <n v="8276.7502499999991"/>
    <m/>
  </r>
  <r>
    <x v="0"/>
    <x v="0"/>
    <x v="43"/>
    <x v="0"/>
    <x v="7"/>
    <x v="0"/>
    <x v="2"/>
    <x v="9"/>
    <x v="5"/>
    <x v="5"/>
    <n v="9640.0669999999991"/>
    <n v="651.11468500000001"/>
    <n v="10291.181685"/>
    <x v="0"/>
    <n v="10291.181685"/>
    <n v="3838.0970729999999"/>
    <n v="8276.7502499999991"/>
    <m/>
  </r>
  <r>
    <x v="0"/>
    <x v="0"/>
    <x v="43"/>
    <x v="0"/>
    <x v="7"/>
    <x v="0"/>
    <x v="2"/>
    <x v="9"/>
    <x v="6"/>
    <x v="6"/>
    <n v="9640.0669999999991"/>
    <n v="651.11468500000001"/>
    <n v="10291.181685"/>
    <x v="0"/>
    <n v="10291.181685"/>
    <n v="3838.0970729999999"/>
    <n v="8276.7502499999991"/>
    <m/>
  </r>
  <r>
    <x v="0"/>
    <x v="0"/>
    <x v="43"/>
    <x v="0"/>
    <x v="7"/>
    <x v="0"/>
    <x v="2"/>
    <x v="9"/>
    <x v="7"/>
    <x v="7"/>
    <n v="6590.067"/>
    <n v="567.76284399999997"/>
    <n v="7157.8298439999999"/>
    <x v="0"/>
    <n v="7157.8298439999999"/>
    <n v="2542.8607139999999"/>
    <n v="5348.4261640000004"/>
    <m/>
  </r>
  <r>
    <x v="0"/>
    <x v="0"/>
    <x v="43"/>
    <x v="0"/>
    <x v="7"/>
    <x v="0"/>
    <x v="2"/>
    <x v="9"/>
    <x v="9"/>
    <x v="9"/>
    <n v="600"/>
    <n v="83.351840999999993"/>
    <n v="683.35184100000004"/>
    <x v="0"/>
    <n v="683.35184100000004"/>
    <n v="195.68622099999999"/>
    <n v="648.698395"/>
    <m/>
  </r>
  <r>
    <x v="0"/>
    <x v="0"/>
    <x v="43"/>
    <x v="0"/>
    <x v="7"/>
    <x v="0"/>
    <x v="2"/>
    <x v="9"/>
    <x v="11"/>
    <x v="11"/>
    <n v="2450"/>
    <n v="0"/>
    <n v="2450"/>
    <x v="0"/>
    <n v="2450"/>
    <n v="1099.5501380000001"/>
    <n v="2279.6256910000002"/>
    <m/>
  </r>
  <r>
    <x v="0"/>
    <x v="0"/>
    <x v="43"/>
    <x v="0"/>
    <x v="7"/>
    <x v="0"/>
    <x v="2"/>
    <x v="9"/>
    <x v="14"/>
    <x v="13"/>
    <n v="14821.28"/>
    <n v="618.11468500000001"/>
    <n v="15439.394684999999"/>
    <x v="0"/>
    <n v="15439.394684999999"/>
    <n v="6412.3933120000002"/>
    <n v="11272.103905"/>
    <m/>
  </r>
  <r>
    <x v="0"/>
    <x v="0"/>
    <x v="44"/>
    <x v="0"/>
    <x v="0"/>
    <x v="0"/>
    <x v="2"/>
    <x v="9"/>
    <x v="0"/>
    <x v="0"/>
    <n v="28321.51"/>
    <n v="0"/>
    <n v="28321.51"/>
    <x v="0"/>
    <n v="28321.51"/>
    <n v="866.14325699999995"/>
    <n v="884.71603500000003"/>
    <m/>
  </r>
  <r>
    <x v="0"/>
    <x v="0"/>
    <x v="44"/>
    <x v="0"/>
    <x v="0"/>
    <x v="0"/>
    <x v="2"/>
    <x v="9"/>
    <x v="1"/>
    <x v="1"/>
    <n v="26469.01"/>
    <n v="0"/>
    <n v="26469.01"/>
    <x v="0"/>
    <n v="26469.01"/>
    <n v="859.32201899999995"/>
    <n v="859.32201899999995"/>
    <m/>
  </r>
  <r>
    <x v="0"/>
    <x v="0"/>
    <x v="44"/>
    <x v="0"/>
    <x v="0"/>
    <x v="0"/>
    <x v="2"/>
    <x v="9"/>
    <x v="2"/>
    <x v="2"/>
    <n v="1852.2940000000001"/>
    <n v="0"/>
    <n v="1852.2940000000001"/>
    <x v="0"/>
    <n v="1852.2940000000001"/>
    <n v="6.8212380000000001"/>
    <n v="25.394016000000001"/>
    <m/>
  </r>
  <r>
    <x v="0"/>
    <x v="0"/>
    <x v="44"/>
    <x v="0"/>
    <x v="0"/>
    <x v="0"/>
    <x v="2"/>
    <x v="9"/>
    <x v="16"/>
    <x v="15"/>
    <n v="0.20599999999999999"/>
    <n v="0"/>
    <n v="0.20599999999999999"/>
    <x v="0"/>
    <n v="0.20599999999999999"/>
    <n v="0"/>
    <n v="0"/>
    <m/>
  </r>
  <r>
    <x v="0"/>
    <x v="0"/>
    <x v="44"/>
    <x v="0"/>
    <x v="0"/>
    <x v="0"/>
    <x v="2"/>
    <x v="9"/>
    <x v="4"/>
    <x v="4"/>
    <n v="31446"/>
    <n v="0"/>
    <n v="31446"/>
    <x v="0"/>
    <n v="31446"/>
    <n v="1.6298299999999999"/>
    <n v="611.34248000000002"/>
    <m/>
  </r>
  <r>
    <x v="0"/>
    <x v="0"/>
    <x v="44"/>
    <x v="0"/>
    <x v="0"/>
    <x v="0"/>
    <x v="2"/>
    <x v="9"/>
    <x v="5"/>
    <x v="5"/>
    <n v="31446"/>
    <n v="0"/>
    <n v="31446"/>
    <x v="0"/>
    <n v="31446"/>
    <n v="1.6298299999999999"/>
    <n v="611.34248000000002"/>
    <m/>
  </r>
  <r>
    <x v="0"/>
    <x v="0"/>
    <x v="44"/>
    <x v="0"/>
    <x v="0"/>
    <x v="0"/>
    <x v="2"/>
    <x v="9"/>
    <x v="6"/>
    <x v="6"/>
    <n v="31446"/>
    <n v="0"/>
    <n v="31446"/>
    <x v="0"/>
    <n v="31446"/>
    <n v="1.6298299999999999"/>
    <n v="611.34248000000002"/>
    <m/>
  </r>
  <r>
    <x v="0"/>
    <x v="0"/>
    <x v="44"/>
    <x v="0"/>
    <x v="0"/>
    <x v="0"/>
    <x v="2"/>
    <x v="9"/>
    <x v="7"/>
    <x v="7"/>
    <n v="28818.701000000001"/>
    <n v="0"/>
    <n v="28818.701000000001"/>
    <x v="0"/>
    <n v="28818.701000000001"/>
    <n v="1.6298299999999999"/>
    <n v="432.09248000000002"/>
    <m/>
  </r>
  <r>
    <x v="0"/>
    <x v="0"/>
    <x v="44"/>
    <x v="0"/>
    <x v="0"/>
    <x v="0"/>
    <x v="2"/>
    <x v="9"/>
    <x v="11"/>
    <x v="11"/>
    <n v="2627.299"/>
    <n v="0"/>
    <n v="2627.299"/>
    <x v="0"/>
    <n v="2627.299"/>
    <n v="0"/>
    <n v="179.25"/>
    <m/>
  </r>
  <r>
    <x v="0"/>
    <x v="0"/>
    <x v="44"/>
    <x v="0"/>
    <x v="0"/>
    <x v="0"/>
    <x v="2"/>
    <x v="9"/>
    <x v="14"/>
    <x v="13"/>
    <n v="59767.51"/>
    <n v="0"/>
    <n v="59767.51"/>
    <x v="0"/>
    <n v="59767.51"/>
    <n v="867.77308700000003"/>
    <n v="1496.0585149999999"/>
    <m/>
  </r>
  <r>
    <x v="0"/>
    <x v="0"/>
    <x v="44"/>
    <x v="0"/>
    <x v="1"/>
    <x v="0"/>
    <x v="2"/>
    <x v="9"/>
    <x v="0"/>
    <x v="0"/>
    <n v="28321.51"/>
    <n v="0"/>
    <n v="28321.51"/>
    <x v="0"/>
    <n v="28321.51"/>
    <n v="2484.799"/>
    <n v="2525.7643119999998"/>
    <m/>
  </r>
  <r>
    <x v="0"/>
    <x v="0"/>
    <x v="44"/>
    <x v="0"/>
    <x v="1"/>
    <x v="0"/>
    <x v="2"/>
    <x v="9"/>
    <x v="1"/>
    <x v="1"/>
    <n v="26469.01"/>
    <n v="0"/>
    <n v="26469.01"/>
    <x v="0"/>
    <n v="26469.01"/>
    <n v="2457.3318629999999"/>
    <n v="2457.3318629999999"/>
    <m/>
  </r>
  <r>
    <x v="0"/>
    <x v="0"/>
    <x v="44"/>
    <x v="0"/>
    <x v="1"/>
    <x v="0"/>
    <x v="2"/>
    <x v="9"/>
    <x v="2"/>
    <x v="2"/>
    <n v="1852.2940000000001"/>
    <n v="0"/>
    <n v="1852.2940000000001"/>
    <x v="0"/>
    <n v="1852.2940000000001"/>
    <n v="27.467137000000001"/>
    <n v="68.432449000000005"/>
    <m/>
  </r>
  <r>
    <x v="0"/>
    <x v="0"/>
    <x v="44"/>
    <x v="0"/>
    <x v="1"/>
    <x v="0"/>
    <x v="2"/>
    <x v="9"/>
    <x v="16"/>
    <x v="15"/>
    <n v="0.20599999999999999"/>
    <n v="0"/>
    <n v="0.20599999999999999"/>
    <x v="0"/>
    <n v="0.20599999999999999"/>
    <n v="0"/>
    <n v="0"/>
    <m/>
  </r>
  <r>
    <x v="0"/>
    <x v="0"/>
    <x v="44"/>
    <x v="0"/>
    <x v="1"/>
    <x v="0"/>
    <x v="2"/>
    <x v="9"/>
    <x v="4"/>
    <x v="4"/>
    <n v="31446"/>
    <n v="0"/>
    <n v="31446"/>
    <x v="0"/>
    <n v="31446"/>
    <n v="55.858034000000004"/>
    <n v="3395.3655979999999"/>
    <m/>
  </r>
  <r>
    <x v="0"/>
    <x v="0"/>
    <x v="44"/>
    <x v="0"/>
    <x v="1"/>
    <x v="0"/>
    <x v="2"/>
    <x v="9"/>
    <x v="5"/>
    <x v="5"/>
    <n v="31446"/>
    <n v="0"/>
    <n v="31446"/>
    <x v="0"/>
    <n v="31446"/>
    <n v="55.858034000000004"/>
    <n v="3395.3655979999999"/>
    <m/>
  </r>
  <r>
    <x v="0"/>
    <x v="0"/>
    <x v="44"/>
    <x v="0"/>
    <x v="1"/>
    <x v="0"/>
    <x v="2"/>
    <x v="9"/>
    <x v="6"/>
    <x v="6"/>
    <n v="31446"/>
    <n v="0"/>
    <n v="31446"/>
    <x v="0"/>
    <n v="31446"/>
    <n v="55.858034000000004"/>
    <n v="3395.3655979999999"/>
    <m/>
  </r>
  <r>
    <x v="0"/>
    <x v="0"/>
    <x v="44"/>
    <x v="0"/>
    <x v="1"/>
    <x v="0"/>
    <x v="2"/>
    <x v="9"/>
    <x v="7"/>
    <x v="7"/>
    <n v="28818.701000000001"/>
    <n v="0"/>
    <n v="28818.701000000001"/>
    <x v="0"/>
    <n v="28818.701000000001"/>
    <n v="51.524701"/>
    <n v="2511.8923610000002"/>
    <m/>
  </r>
  <r>
    <x v="0"/>
    <x v="0"/>
    <x v="44"/>
    <x v="0"/>
    <x v="1"/>
    <x v="0"/>
    <x v="2"/>
    <x v="9"/>
    <x v="11"/>
    <x v="11"/>
    <n v="2627.299"/>
    <n v="0"/>
    <n v="2627.299"/>
    <x v="0"/>
    <n v="2627.299"/>
    <n v="4.3333329999999997"/>
    <n v="883.47323700000004"/>
    <m/>
  </r>
  <r>
    <x v="0"/>
    <x v="0"/>
    <x v="44"/>
    <x v="0"/>
    <x v="1"/>
    <x v="0"/>
    <x v="2"/>
    <x v="9"/>
    <x v="14"/>
    <x v="13"/>
    <n v="59767.51"/>
    <n v="0"/>
    <n v="59767.51"/>
    <x v="0"/>
    <n v="59767.51"/>
    <n v="2540.6570339999998"/>
    <n v="5921.1299099999997"/>
    <m/>
  </r>
  <r>
    <x v="0"/>
    <x v="0"/>
    <x v="44"/>
    <x v="0"/>
    <x v="2"/>
    <x v="1"/>
    <x v="2"/>
    <x v="9"/>
    <x v="0"/>
    <x v="0"/>
    <n v="28321.51"/>
    <n v="0"/>
    <n v="28321.51"/>
    <x v="0"/>
    <n v="28321.51"/>
    <n v="4124.0176309999997"/>
    <n v="4667.633898"/>
    <m/>
  </r>
  <r>
    <x v="0"/>
    <x v="0"/>
    <x v="44"/>
    <x v="0"/>
    <x v="2"/>
    <x v="1"/>
    <x v="2"/>
    <x v="9"/>
    <x v="1"/>
    <x v="1"/>
    <n v="26469.01"/>
    <n v="0"/>
    <n v="26469.01"/>
    <x v="0"/>
    <n v="26469.01"/>
    <n v="4079.3801250000001"/>
    <n v="4079.3801250000001"/>
    <m/>
  </r>
  <r>
    <x v="0"/>
    <x v="0"/>
    <x v="44"/>
    <x v="0"/>
    <x v="2"/>
    <x v="1"/>
    <x v="2"/>
    <x v="9"/>
    <x v="2"/>
    <x v="2"/>
    <n v="1852.2940000000001"/>
    <n v="0"/>
    <n v="1852.2940000000001"/>
    <x v="0"/>
    <n v="1852.2940000000001"/>
    <n v="44.637506000000002"/>
    <n v="588.25377300000002"/>
    <m/>
  </r>
  <r>
    <x v="0"/>
    <x v="0"/>
    <x v="44"/>
    <x v="0"/>
    <x v="2"/>
    <x v="1"/>
    <x v="2"/>
    <x v="9"/>
    <x v="16"/>
    <x v="15"/>
    <n v="0.20599999999999999"/>
    <n v="0"/>
    <n v="0.20599999999999999"/>
    <x v="0"/>
    <n v="0.20599999999999999"/>
    <n v="0"/>
    <n v="0"/>
    <m/>
  </r>
  <r>
    <x v="0"/>
    <x v="0"/>
    <x v="44"/>
    <x v="0"/>
    <x v="2"/>
    <x v="1"/>
    <x v="2"/>
    <x v="9"/>
    <x v="4"/>
    <x v="4"/>
    <n v="31446"/>
    <n v="0"/>
    <n v="31446"/>
    <x v="0"/>
    <n v="31446"/>
    <n v="420.051333"/>
    <n v="5554.0638419999996"/>
    <m/>
  </r>
  <r>
    <x v="0"/>
    <x v="0"/>
    <x v="44"/>
    <x v="0"/>
    <x v="2"/>
    <x v="1"/>
    <x v="2"/>
    <x v="9"/>
    <x v="5"/>
    <x v="5"/>
    <n v="31446"/>
    <n v="0"/>
    <n v="31446"/>
    <x v="0"/>
    <n v="31446"/>
    <n v="420.051333"/>
    <n v="5554.0638419999996"/>
    <m/>
  </r>
  <r>
    <x v="0"/>
    <x v="0"/>
    <x v="44"/>
    <x v="0"/>
    <x v="2"/>
    <x v="1"/>
    <x v="2"/>
    <x v="9"/>
    <x v="6"/>
    <x v="6"/>
    <n v="31446"/>
    <n v="0"/>
    <n v="31446"/>
    <x v="0"/>
    <n v="31446"/>
    <n v="420.051333"/>
    <n v="5554.0638419999996"/>
    <m/>
  </r>
  <r>
    <x v="0"/>
    <x v="0"/>
    <x v="44"/>
    <x v="0"/>
    <x v="2"/>
    <x v="1"/>
    <x v="2"/>
    <x v="9"/>
    <x v="7"/>
    <x v="7"/>
    <n v="28818.701000000001"/>
    <n v="0"/>
    <n v="28818.701000000001"/>
    <x v="0"/>
    <n v="28818.701000000001"/>
    <n v="349.85411800000003"/>
    <n v="4272.5722489999998"/>
    <m/>
  </r>
  <r>
    <x v="0"/>
    <x v="0"/>
    <x v="44"/>
    <x v="0"/>
    <x v="2"/>
    <x v="1"/>
    <x v="2"/>
    <x v="9"/>
    <x v="11"/>
    <x v="11"/>
    <n v="2627.299"/>
    <n v="0"/>
    <n v="2627.299"/>
    <x v="0"/>
    <n v="2627.299"/>
    <n v="70.197215"/>
    <n v="1281.491593"/>
    <m/>
  </r>
  <r>
    <x v="0"/>
    <x v="0"/>
    <x v="44"/>
    <x v="0"/>
    <x v="2"/>
    <x v="1"/>
    <x v="2"/>
    <x v="9"/>
    <x v="14"/>
    <x v="13"/>
    <n v="59767.51"/>
    <n v="0"/>
    <n v="59767.51"/>
    <x v="0"/>
    <n v="59767.51"/>
    <n v="4544.0689640000001"/>
    <n v="10221.69774"/>
    <m/>
  </r>
  <r>
    <x v="0"/>
    <x v="0"/>
    <x v="44"/>
    <x v="0"/>
    <x v="3"/>
    <x v="0"/>
    <x v="2"/>
    <x v="9"/>
    <x v="0"/>
    <x v="0"/>
    <n v="28321.51"/>
    <n v="0"/>
    <n v="28321.51"/>
    <x v="0"/>
    <n v="28321.51"/>
    <n v="5780.26224"/>
    <n v="6292.8559679999998"/>
    <m/>
  </r>
  <r>
    <x v="0"/>
    <x v="0"/>
    <x v="44"/>
    <x v="0"/>
    <x v="3"/>
    <x v="0"/>
    <x v="2"/>
    <x v="9"/>
    <x v="1"/>
    <x v="1"/>
    <n v="26469.01"/>
    <n v="0"/>
    <n v="26469.01"/>
    <x v="0"/>
    <n v="26469.01"/>
    <n v="5686.5424469999998"/>
    <n v="5686.5424469999998"/>
    <m/>
  </r>
  <r>
    <x v="0"/>
    <x v="0"/>
    <x v="44"/>
    <x v="0"/>
    <x v="3"/>
    <x v="0"/>
    <x v="2"/>
    <x v="9"/>
    <x v="2"/>
    <x v="2"/>
    <n v="1852.2940000000001"/>
    <n v="0"/>
    <n v="1852.2940000000001"/>
    <x v="0"/>
    <n v="1852.2940000000001"/>
    <n v="93.719792999999996"/>
    <n v="606.31352100000004"/>
    <m/>
  </r>
  <r>
    <x v="0"/>
    <x v="0"/>
    <x v="44"/>
    <x v="0"/>
    <x v="3"/>
    <x v="0"/>
    <x v="2"/>
    <x v="9"/>
    <x v="16"/>
    <x v="15"/>
    <n v="0.20599999999999999"/>
    <n v="0"/>
    <n v="0.20599999999999999"/>
    <x v="0"/>
    <n v="0.20599999999999999"/>
    <n v="0"/>
    <n v="0"/>
    <m/>
  </r>
  <r>
    <x v="0"/>
    <x v="0"/>
    <x v="44"/>
    <x v="0"/>
    <x v="3"/>
    <x v="0"/>
    <x v="2"/>
    <x v="9"/>
    <x v="4"/>
    <x v="4"/>
    <n v="31446"/>
    <n v="-44"/>
    <n v="31402"/>
    <x v="0"/>
    <n v="31402"/>
    <n v="1172.377792"/>
    <n v="17273.954602000002"/>
    <m/>
  </r>
  <r>
    <x v="0"/>
    <x v="0"/>
    <x v="44"/>
    <x v="0"/>
    <x v="3"/>
    <x v="0"/>
    <x v="2"/>
    <x v="9"/>
    <x v="5"/>
    <x v="5"/>
    <n v="31446"/>
    <n v="-44"/>
    <n v="31402"/>
    <x v="0"/>
    <n v="31402"/>
    <n v="1172.377792"/>
    <n v="17273.954602000002"/>
    <m/>
  </r>
  <r>
    <x v="0"/>
    <x v="0"/>
    <x v="44"/>
    <x v="0"/>
    <x v="3"/>
    <x v="0"/>
    <x v="2"/>
    <x v="9"/>
    <x v="6"/>
    <x v="6"/>
    <n v="31446"/>
    <n v="-44"/>
    <n v="31402"/>
    <x v="0"/>
    <n v="31402"/>
    <n v="1172.377792"/>
    <n v="17273.954602000002"/>
    <m/>
  </r>
  <r>
    <x v="0"/>
    <x v="0"/>
    <x v="44"/>
    <x v="0"/>
    <x v="3"/>
    <x v="0"/>
    <x v="2"/>
    <x v="9"/>
    <x v="7"/>
    <x v="7"/>
    <n v="28818.701000000001"/>
    <n v="-40.323999999999998"/>
    <n v="28778.377"/>
    <x v="0"/>
    <n v="28778.377"/>
    <n v="976.78774399999998"/>
    <n v="16021.966672"/>
    <m/>
  </r>
  <r>
    <x v="0"/>
    <x v="0"/>
    <x v="44"/>
    <x v="0"/>
    <x v="3"/>
    <x v="0"/>
    <x v="2"/>
    <x v="9"/>
    <x v="11"/>
    <x v="11"/>
    <n v="2627.299"/>
    <n v="-3.6760000000000002"/>
    <n v="2623.623"/>
    <x v="0"/>
    <n v="2623.623"/>
    <n v="195.590048"/>
    <n v="1251.98793"/>
    <m/>
  </r>
  <r>
    <x v="0"/>
    <x v="0"/>
    <x v="44"/>
    <x v="0"/>
    <x v="3"/>
    <x v="0"/>
    <x v="2"/>
    <x v="9"/>
    <x v="14"/>
    <x v="13"/>
    <n v="59767.51"/>
    <n v="-44"/>
    <n v="59723.51"/>
    <x v="0"/>
    <n v="59723.51"/>
    <n v="6952.6400320000002"/>
    <n v="23566.810570000001"/>
    <m/>
  </r>
  <r>
    <x v="0"/>
    <x v="0"/>
    <x v="44"/>
    <x v="0"/>
    <x v="4"/>
    <x v="0"/>
    <x v="2"/>
    <x v="9"/>
    <x v="0"/>
    <x v="0"/>
    <n v="28321.51"/>
    <n v="0"/>
    <n v="28321.51"/>
    <x v="0"/>
    <n v="28321.51"/>
    <n v="7792.3582550000001"/>
    <n v="8348.0830289999994"/>
    <m/>
  </r>
  <r>
    <x v="0"/>
    <x v="0"/>
    <x v="44"/>
    <x v="0"/>
    <x v="4"/>
    <x v="0"/>
    <x v="2"/>
    <x v="9"/>
    <x v="1"/>
    <x v="1"/>
    <n v="26469.01"/>
    <n v="0"/>
    <n v="26469.01"/>
    <x v="0"/>
    <n v="26469.01"/>
    <n v="7642.5416830000004"/>
    <n v="7642.5416830000004"/>
    <m/>
  </r>
  <r>
    <x v="0"/>
    <x v="0"/>
    <x v="44"/>
    <x v="0"/>
    <x v="4"/>
    <x v="0"/>
    <x v="2"/>
    <x v="9"/>
    <x v="2"/>
    <x v="2"/>
    <n v="1852.2940000000001"/>
    <n v="0"/>
    <n v="1852.2940000000001"/>
    <x v="0"/>
    <n v="1852.2940000000001"/>
    <n v="149.63357199999999"/>
    <n v="705.35834599999998"/>
    <m/>
  </r>
  <r>
    <x v="0"/>
    <x v="0"/>
    <x v="44"/>
    <x v="0"/>
    <x v="4"/>
    <x v="0"/>
    <x v="2"/>
    <x v="9"/>
    <x v="16"/>
    <x v="15"/>
    <n v="0.20599999999999999"/>
    <n v="0"/>
    <n v="0.20599999999999999"/>
    <x v="0"/>
    <n v="0.20599999999999999"/>
    <n v="0.183"/>
    <n v="0.183"/>
    <m/>
  </r>
  <r>
    <x v="0"/>
    <x v="0"/>
    <x v="44"/>
    <x v="0"/>
    <x v="4"/>
    <x v="0"/>
    <x v="2"/>
    <x v="9"/>
    <x v="4"/>
    <x v="4"/>
    <n v="31446"/>
    <n v="-44"/>
    <n v="31402"/>
    <x v="0"/>
    <n v="31402"/>
    <n v="3319.6756260000002"/>
    <n v="21546.855348000001"/>
    <m/>
  </r>
  <r>
    <x v="0"/>
    <x v="0"/>
    <x v="44"/>
    <x v="0"/>
    <x v="4"/>
    <x v="0"/>
    <x v="2"/>
    <x v="9"/>
    <x v="5"/>
    <x v="5"/>
    <n v="31446"/>
    <n v="-44"/>
    <n v="31402"/>
    <x v="0"/>
    <n v="31402"/>
    <n v="3319.6756260000002"/>
    <n v="21546.855348000001"/>
    <m/>
  </r>
  <r>
    <x v="0"/>
    <x v="0"/>
    <x v="44"/>
    <x v="0"/>
    <x v="4"/>
    <x v="0"/>
    <x v="2"/>
    <x v="9"/>
    <x v="6"/>
    <x v="6"/>
    <n v="31446"/>
    <n v="-44"/>
    <n v="31402"/>
    <x v="0"/>
    <n v="31402"/>
    <n v="3319.6756260000002"/>
    <n v="21546.855348000001"/>
    <m/>
  </r>
  <r>
    <x v="0"/>
    <x v="0"/>
    <x v="44"/>
    <x v="0"/>
    <x v="4"/>
    <x v="0"/>
    <x v="2"/>
    <x v="9"/>
    <x v="7"/>
    <x v="7"/>
    <n v="28818.701000000001"/>
    <n v="-40.323999999999998"/>
    <n v="28778.377"/>
    <x v="0"/>
    <n v="28778.377"/>
    <n v="3000.316437"/>
    <n v="20278.469217999998"/>
    <m/>
  </r>
  <r>
    <x v="0"/>
    <x v="0"/>
    <x v="44"/>
    <x v="0"/>
    <x v="4"/>
    <x v="0"/>
    <x v="2"/>
    <x v="9"/>
    <x v="11"/>
    <x v="11"/>
    <n v="2627.299"/>
    <n v="-3.6760000000000002"/>
    <n v="2623.623"/>
    <x v="0"/>
    <n v="2623.623"/>
    <n v="319.35918900000001"/>
    <n v="1268.3861300000001"/>
    <m/>
  </r>
  <r>
    <x v="0"/>
    <x v="0"/>
    <x v="44"/>
    <x v="0"/>
    <x v="4"/>
    <x v="0"/>
    <x v="2"/>
    <x v="9"/>
    <x v="14"/>
    <x v="13"/>
    <n v="59767.51"/>
    <n v="-44"/>
    <n v="59723.51"/>
    <x v="0"/>
    <n v="59723.51"/>
    <n v="11112.033880999999"/>
    <n v="29894.938376999999"/>
    <m/>
  </r>
  <r>
    <x v="0"/>
    <x v="0"/>
    <x v="44"/>
    <x v="0"/>
    <x v="5"/>
    <x v="2"/>
    <x v="2"/>
    <x v="9"/>
    <x v="0"/>
    <x v="0"/>
    <n v="28321.51"/>
    <n v="0"/>
    <n v="28321.51"/>
    <x v="0"/>
    <n v="28321.51"/>
    <n v="11318.247015000001"/>
    <n v="11861.322013999999"/>
    <m/>
  </r>
  <r>
    <x v="0"/>
    <x v="0"/>
    <x v="44"/>
    <x v="0"/>
    <x v="5"/>
    <x v="2"/>
    <x v="2"/>
    <x v="9"/>
    <x v="1"/>
    <x v="1"/>
    <n v="26469.01"/>
    <n v="0"/>
    <n v="26469.01"/>
    <x v="0"/>
    <n v="26469.01"/>
    <n v="10991.146462000001"/>
    <n v="10991.146462000001"/>
    <m/>
  </r>
  <r>
    <x v="0"/>
    <x v="0"/>
    <x v="44"/>
    <x v="0"/>
    <x v="5"/>
    <x v="2"/>
    <x v="2"/>
    <x v="9"/>
    <x v="2"/>
    <x v="2"/>
    <n v="1852.2940000000001"/>
    <n v="0"/>
    <n v="1852.2940000000001"/>
    <x v="0"/>
    <n v="1852.2940000000001"/>
    <n v="326.917553"/>
    <n v="869.99255200000005"/>
    <m/>
  </r>
  <r>
    <x v="0"/>
    <x v="0"/>
    <x v="44"/>
    <x v="0"/>
    <x v="5"/>
    <x v="2"/>
    <x v="2"/>
    <x v="9"/>
    <x v="16"/>
    <x v="15"/>
    <n v="0.20599999999999999"/>
    <n v="0"/>
    <n v="0.20599999999999999"/>
    <x v="0"/>
    <n v="0.20599999999999999"/>
    <n v="0.183"/>
    <n v="0.183"/>
    <m/>
  </r>
  <r>
    <x v="0"/>
    <x v="0"/>
    <x v="44"/>
    <x v="0"/>
    <x v="5"/>
    <x v="2"/>
    <x v="2"/>
    <x v="9"/>
    <x v="4"/>
    <x v="4"/>
    <n v="31446"/>
    <n v="-44"/>
    <n v="31402"/>
    <x v="0"/>
    <n v="31402"/>
    <n v="5934.9089450000001"/>
    <n v="22464.73156"/>
    <m/>
  </r>
  <r>
    <x v="0"/>
    <x v="0"/>
    <x v="44"/>
    <x v="0"/>
    <x v="5"/>
    <x v="2"/>
    <x v="2"/>
    <x v="9"/>
    <x v="5"/>
    <x v="5"/>
    <n v="31446"/>
    <n v="-44"/>
    <n v="31402"/>
    <x v="0"/>
    <n v="31402"/>
    <n v="5934.9089450000001"/>
    <n v="22464.73156"/>
    <m/>
  </r>
  <r>
    <x v="0"/>
    <x v="0"/>
    <x v="44"/>
    <x v="0"/>
    <x v="5"/>
    <x v="2"/>
    <x v="2"/>
    <x v="9"/>
    <x v="6"/>
    <x v="6"/>
    <n v="31446"/>
    <n v="-44"/>
    <n v="31402"/>
    <x v="0"/>
    <n v="31402"/>
    <n v="5934.9089450000001"/>
    <n v="22464.73156"/>
    <m/>
  </r>
  <r>
    <x v="0"/>
    <x v="0"/>
    <x v="44"/>
    <x v="0"/>
    <x v="5"/>
    <x v="2"/>
    <x v="2"/>
    <x v="9"/>
    <x v="7"/>
    <x v="7"/>
    <n v="28818.701000000001"/>
    <n v="-40.323999999999998"/>
    <n v="28778.377"/>
    <x v="0"/>
    <n v="28778.377"/>
    <n v="5493.8631260000002"/>
    <n v="21121.990855"/>
    <m/>
  </r>
  <r>
    <x v="0"/>
    <x v="0"/>
    <x v="44"/>
    <x v="0"/>
    <x v="5"/>
    <x v="2"/>
    <x v="2"/>
    <x v="9"/>
    <x v="11"/>
    <x v="11"/>
    <n v="2627.299"/>
    <n v="-3.6760000000000002"/>
    <n v="2623.623"/>
    <x v="0"/>
    <n v="2623.623"/>
    <n v="441.04581899999999"/>
    <n v="1342.7407049999999"/>
    <m/>
  </r>
  <r>
    <x v="0"/>
    <x v="0"/>
    <x v="44"/>
    <x v="0"/>
    <x v="5"/>
    <x v="2"/>
    <x v="2"/>
    <x v="9"/>
    <x v="14"/>
    <x v="13"/>
    <n v="59767.51"/>
    <n v="-44"/>
    <n v="59723.51"/>
    <x v="0"/>
    <n v="59723.51"/>
    <n v="17253.15596"/>
    <n v="34326.053573999998"/>
    <m/>
  </r>
  <r>
    <x v="0"/>
    <x v="0"/>
    <x v="44"/>
    <x v="0"/>
    <x v="6"/>
    <x v="0"/>
    <x v="2"/>
    <x v="9"/>
    <x v="0"/>
    <x v="0"/>
    <n v="28321.51"/>
    <n v="0"/>
    <n v="28321.51"/>
    <x v="0"/>
    <n v="28321.51"/>
    <n v="13219.636772"/>
    <n v="14036.577423000001"/>
    <m/>
  </r>
  <r>
    <x v="0"/>
    <x v="0"/>
    <x v="44"/>
    <x v="0"/>
    <x v="6"/>
    <x v="0"/>
    <x v="2"/>
    <x v="9"/>
    <x v="1"/>
    <x v="1"/>
    <n v="26469.01"/>
    <n v="0"/>
    <n v="26469.01"/>
    <x v="0"/>
    <n v="26469.01"/>
    <n v="12809.818606999999"/>
    <n v="12809.818606999999"/>
    <m/>
  </r>
  <r>
    <x v="0"/>
    <x v="0"/>
    <x v="44"/>
    <x v="0"/>
    <x v="6"/>
    <x v="0"/>
    <x v="2"/>
    <x v="9"/>
    <x v="2"/>
    <x v="2"/>
    <n v="1852.2940000000001"/>
    <n v="0"/>
    <n v="1852.2940000000001"/>
    <x v="0"/>
    <n v="1852.2940000000001"/>
    <n v="409.63516499999997"/>
    <n v="1226.575816"/>
    <m/>
  </r>
  <r>
    <x v="0"/>
    <x v="0"/>
    <x v="44"/>
    <x v="0"/>
    <x v="6"/>
    <x v="0"/>
    <x v="2"/>
    <x v="9"/>
    <x v="16"/>
    <x v="15"/>
    <n v="0.20599999999999999"/>
    <n v="0"/>
    <n v="0.20599999999999999"/>
    <x v="0"/>
    <n v="0.20599999999999999"/>
    <n v="0.183"/>
    <n v="0.183"/>
    <m/>
  </r>
  <r>
    <x v="0"/>
    <x v="0"/>
    <x v="44"/>
    <x v="0"/>
    <x v="6"/>
    <x v="0"/>
    <x v="2"/>
    <x v="9"/>
    <x v="4"/>
    <x v="4"/>
    <n v="31446"/>
    <n v="-44"/>
    <n v="31402"/>
    <x v="0"/>
    <n v="31402"/>
    <n v="8266.5693140000003"/>
    <n v="23743.149352"/>
    <m/>
  </r>
  <r>
    <x v="0"/>
    <x v="0"/>
    <x v="44"/>
    <x v="0"/>
    <x v="6"/>
    <x v="0"/>
    <x v="2"/>
    <x v="9"/>
    <x v="5"/>
    <x v="5"/>
    <n v="31446"/>
    <n v="-44"/>
    <n v="31402"/>
    <x v="0"/>
    <n v="31402"/>
    <n v="8266.5693140000003"/>
    <n v="23743.149352"/>
    <m/>
  </r>
  <r>
    <x v="0"/>
    <x v="0"/>
    <x v="44"/>
    <x v="0"/>
    <x v="6"/>
    <x v="0"/>
    <x v="2"/>
    <x v="9"/>
    <x v="6"/>
    <x v="6"/>
    <n v="31446"/>
    <n v="-44"/>
    <n v="31402"/>
    <x v="0"/>
    <n v="31402"/>
    <n v="8266.5693140000003"/>
    <n v="23743.149352"/>
    <m/>
  </r>
  <r>
    <x v="0"/>
    <x v="0"/>
    <x v="44"/>
    <x v="0"/>
    <x v="6"/>
    <x v="0"/>
    <x v="2"/>
    <x v="9"/>
    <x v="7"/>
    <x v="7"/>
    <n v="28818.701000000001"/>
    <n v="-40.323999999999998"/>
    <n v="28778.377"/>
    <x v="0"/>
    <n v="28778.377"/>
    <n v="7699.5257529999999"/>
    <n v="22347.14198"/>
    <m/>
  </r>
  <r>
    <x v="0"/>
    <x v="0"/>
    <x v="44"/>
    <x v="0"/>
    <x v="6"/>
    <x v="0"/>
    <x v="2"/>
    <x v="9"/>
    <x v="11"/>
    <x v="11"/>
    <n v="2627.299"/>
    <n v="-3.6760000000000002"/>
    <n v="2623.623"/>
    <x v="0"/>
    <n v="2623.623"/>
    <n v="567.04356099999995"/>
    <n v="1396.007372"/>
    <m/>
  </r>
  <r>
    <x v="0"/>
    <x v="0"/>
    <x v="44"/>
    <x v="0"/>
    <x v="6"/>
    <x v="0"/>
    <x v="2"/>
    <x v="9"/>
    <x v="14"/>
    <x v="13"/>
    <n v="59767.51"/>
    <n v="-44"/>
    <n v="59723.51"/>
    <x v="0"/>
    <n v="59723.51"/>
    <n v="21486.206085999998"/>
    <n v="37779.726775000003"/>
    <m/>
  </r>
  <r>
    <x v="0"/>
    <x v="0"/>
    <x v="44"/>
    <x v="0"/>
    <x v="7"/>
    <x v="0"/>
    <x v="2"/>
    <x v="9"/>
    <x v="0"/>
    <x v="0"/>
    <n v="28321.51"/>
    <n v="0"/>
    <n v="28321.51"/>
    <x v="0"/>
    <n v="28321.51"/>
    <n v="14991.363885000001"/>
    <n v="15904.229574999999"/>
    <m/>
  </r>
  <r>
    <x v="0"/>
    <x v="0"/>
    <x v="44"/>
    <x v="0"/>
    <x v="7"/>
    <x v="0"/>
    <x v="2"/>
    <x v="9"/>
    <x v="1"/>
    <x v="1"/>
    <n v="26469.01"/>
    <n v="0"/>
    <n v="26469.01"/>
    <x v="0"/>
    <n v="26469.01"/>
    <n v="14469.250085"/>
    <n v="14631.430426999999"/>
    <m/>
  </r>
  <r>
    <x v="0"/>
    <x v="0"/>
    <x v="44"/>
    <x v="0"/>
    <x v="7"/>
    <x v="0"/>
    <x v="2"/>
    <x v="9"/>
    <x v="2"/>
    <x v="2"/>
    <n v="1852.2940000000001"/>
    <n v="0"/>
    <n v="1852.2940000000001"/>
    <x v="0"/>
    <n v="1852.2940000000001"/>
    <n v="521.93079999999998"/>
    <n v="1272.6161480000001"/>
    <m/>
  </r>
  <r>
    <x v="0"/>
    <x v="0"/>
    <x v="44"/>
    <x v="0"/>
    <x v="7"/>
    <x v="0"/>
    <x v="2"/>
    <x v="9"/>
    <x v="16"/>
    <x v="15"/>
    <n v="0.20599999999999999"/>
    <n v="0"/>
    <n v="0.20599999999999999"/>
    <x v="0"/>
    <n v="0.20599999999999999"/>
    <n v="0.183"/>
    <n v="0.183"/>
    <m/>
  </r>
  <r>
    <x v="0"/>
    <x v="0"/>
    <x v="44"/>
    <x v="0"/>
    <x v="7"/>
    <x v="0"/>
    <x v="2"/>
    <x v="9"/>
    <x v="4"/>
    <x v="4"/>
    <n v="31446"/>
    <n v="-44"/>
    <n v="31402"/>
    <x v="0"/>
    <n v="31402"/>
    <n v="11317.077837000001"/>
    <n v="24768.356485"/>
    <m/>
  </r>
  <r>
    <x v="0"/>
    <x v="0"/>
    <x v="44"/>
    <x v="0"/>
    <x v="7"/>
    <x v="0"/>
    <x v="2"/>
    <x v="9"/>
    <x v="5"/>
    <x v="5"/>
    <n v="31446"/>
    <n v="-44"/>
    <n v="31402"/>
    <x v="0"/>
    <n v="31402"/>
    <n v="11317.077837000001"/>
    <n v="24768.356485"/>
    <m/>
  </r>
  <r>
    <x v="0"/>
    <x v="0"/>
    <x v="44"/>
    <x v="0"/>
    <x v="7"/>
    <x v="0"/>
    <x v="2"/>
    <x v="9"/>
    <x v="6"/>
    <x v="6"/>
    <n v="31446"/>
    <n v="-44"/>
    <n v="31402"/>
    <x v="0"/>
    <n v="31402"/>
    <n v="11317.077837000001"/>
    <n v="24768.356485"/>
    <m/>
  </r>
  <r>
    <x v="0"/>
    <x v="0"/>
    <x v="44"/>
    <x v="0"/>
    <x v="7"/>
    <x v="0"/>
    <x v="2"/>
    <x v="9"/>
    <x v="7"/>
    <x v="7"/>
    <n v="28818.701000000001"/>
    <n v="-40.323999999999998"/>
    <n v="28778.377"/>
    <x v="0"/>
    <n v="28778.377"/>
    <n v="10612.071497999999"/>
    <n v="23356.230137999999"/>
    <m/>
  </r>
  <r>
    <x v="0"/>
    <x v="0"/>
    <x v="44"/>
    <x v="0"/>
    <x v="7"/>
    <x v="0"/>
    <x v="2"/>
    <x v="9"/>
    <x v="11"/>
    <x v="11"/>
    <n v="2627.299"/>
    <n v="-3.6760000000000002"/>
    <n v="2623.623"/>
    <x v="0"/>
    <n v="2623.623"/>
    <n v="705.00633900000003"/>
    <n v="1412.1263469999999"/>
    <m/>
  </r>
  <r>
    <x v="0"/>
    <x v="0"/>
    <x v="44"/>
    <x v="0"/>
    <x v="7"/>
    <x v="0"/>
    <x v="2"/>
    <x v="9"/>
    <x v="14"/>
    <x v="13"/>
    <n v="59767.51"/>
    <n v="-44"/>
    <n v="59723.51"/>
    <x v="0"/>
    <n v="59723.51"/>
    <n v="26308.441722"/>
    <n v="40672.586060000001"/>
    <m/>
  </r>
  <r>
    <x v="0"/>
    <x v="0"/>
    <x v="45"/>
    <x v="0"/>
    <x v="0"/>
    <x v="0"/>
    <x v="2"/>
    <x v="13"/>
    <x v="0"/>
    <x v="0"/>
    <n v="8079.9970000000003"/>
    <n v="0"/>
    <n v="8079.9970000000003"/>
    <x v="0"/>
    <n v="8079.9970000000003"/>
    <n v="384.84095100000002"/>
    <n v="404.002161"/>
    <m/>
  </r>
  <r>
    <x v="0"/>
    <x v="0"/>
    <x v="45"/>
    <x v="0"/>
    <x v="0"/>
    <x v="0"/>
    <x v="2"/>
    <x v="13"/>
    <x v="1"/>
    <x v="1"/>
    <n v="5894.9960000000001"/>
    <n v="0"/>
    <n v="5894.9960000000001"/>
    <x v="0"/>
    <n v="5894.9960000000001"/>
    <n v="360.32261299999999"/>
    <n v="360.32261299999999"/>
    <m/>
  </r>
  <r>
    <x v="0"/>
    <x v="0"/>
    <x v="45"/>
    <x v="0"/>
    <x v="0"/>
    <x v="0"/>
    <x v="2"/>
    <x v="13"/>
    <x v="2"/>
    <x v="2"/>
    <n v="2182.5729999999999"/>
    <n v="0"/>
    <n v="2182.5729999999999"/>
    <x v="0"/>
    <n v="2182.5729999999999"/>
    <n v="24.518338"/>
    <n v="43.679547999999997"/>
    <m/>
  </r>
  <r>
    <x v="0"/>
    <x v="0"/>
    <x v="45"/>
    <x v="0"/>
    <x v="0"/>
    <x v="0"/>
    <x v="2"/>
    <x v="13"/>
    <x v="16"/>
    <x v="15"/>
    <n v="2.4279999999999999"/>
    <n v="0"/>
    <n v="2.4279999999999999"/>
    <x v="0"/>
    <n v="2.4279999999999999"/>
    <n v="0"/>
    <n v="0"/>
    <m/>
  </r>
  <r>
    <x v="0"/>
    <x v="0"/>
    <x v="45"/>
    <x v="0"/>
    <x v="0"/>
    <x v="0"/>
    <x v="2"/>
    <x v="13"/>
    <x v="4"/>
    <x v="4"/>
    <n v="53181"/>
    <n v="0"/>
    <n v="53181"/>
    <x v="0"/>
    <n v="53181"/>
    <n v="0.47111399999999998"/>
    <n v="239.930047"/>
    <m/>
  </r>
  <r>
    <x v="0"/>
    <x v="0"/>
    <x v="45"/>
    <x v="0"/>
    <x v="0"/>
    <x v="0"/>
    <x v="2"/>
    <x v="13"/>
    <x v="5"/>
    <x v="5"/>
    <n v="53181"/>
    <n v="0"/>
    <n v="53181"/>
    <x v="0"/>
    <n v="53181"/>
    <n v="0.47111399999999998"/>
    <n v="239.930047"/>
    <m/>
  </r>
  <r>
    <x v="0"/>
    <x v="0"/>
    <x v="45"/>
    <x v="0"/>
    <x v="0"/>
    <x v="0"/>
    <x v="2"/>
    <x v="13"/>
    <x v="6"/>
    <x v="6"/>
    <n v="53181"/>
    <n v="0"/>
    <n v="53181"/>
    <x v="0"/>
    <n v="53181"/>
    <n v="0.47111399999999998"/>
    <n v="239.930047"/>
    <m/>
  </r>
  <r>
    <x v="0"/>
    <x v="0"/>
    <x v="45"/>
    <x v="0"/>
    <x v="0"/>
    <x v="0"/>
    <x v="2"/>
    <x v="13"/>
    <x v="7"/>
    <x v="7"/>
    <n v="5459.04"/>
    <n v="0"/>
    <n v="5459.04"/>
    <x v="0"/>
    <n v="5459.04"/>
    <n v="0"/>
    <n v="31.7315"/>
    <m/>
  </r>
  <r>
    <x v="0"/>
    <x v="0"/>
    <x v="45"/>
    <x v="0"/>
    <x v="0"/>
    <x v="0"/>
    <x v="2"/>
    <x v="13"/>
    <x v="8"/>
    <x v="8"/>
    <n v="34128.300999999999"/>
    <n v="0"/>
    <n v="34128.300999999999"/>
    <x v="0"/>
    <n v="34128.300999999999"/>
    <n v="0"/>
    <n v="54.149900000000002"/>
    <m/>
  </r>
  <r>
    <x v="0"/>
    <x v="0"/>
    <x v="45"/>
    <x v="0"/>
    <x v="0"/>
    <x v="0"/>
    <x v="2"/>
    <x v="13"/>
    <x v="11"/>
    <x v="11"/>
    <n v="13593.659"/>
    <n v="0"/>
    <n v="13593.659"/>
    <x v="0"/>
    <n v="13593.659"/>
    <n v="0.47111399999999998"/>
    <n v="154.04864699999999"/>
    <m/>
  </r>
  <r>
    <x v="0"/>
    <x v="0"/>
    <x v="45"/>
    <x v="0"/>
    <x v="0"/>
    <x v="0"/>
    <x v="2"/>
    <x v="13"/>
    <x v="14"/>
    <x v="13"/>
    <n v="61260.997000000003"/>
    <n v="0"/>
    <n v="61260.997000000003"/>
    <x v="0"/>
    <n v="61260.997000000003"/>
    <n v="385.31206500000002"/>
    <n v="643.93220799999995"/>
    <m/>
  </r>
  <r>
    <x v="0"/>
    <x v="0"/>
    <x v="45"/>
    <x v="0"/>
    <x v="1"/>
    <x v="0"/>
    <x v="2"/>
    <x v="13"/>
    <x v="0"/>
    <x v="0"/>
    <n v="8079.9970000000003"/>
    <n v="0"/>
    <n v="8079.9970000000003"/>
    <x v="0"/>
    <n v="8079.9970000000003"/>
    <n v="768.70810500000005"/>
    <n v="768.70810500000005"/>
    <m/>
  </r>
  <r>
    <x v="0"/>
    <x v="0"/>
    <x v="45"/>
    <x v="0"/>
    <x v="1"/>
    <x v="0"/>
    <x v="2"/>
    <x v="13"/>
    <x v="1"/>
    <x v="1"/>
    <n v="5894.9960000000001"/>
    <n v="0"/>
    <n v="5894.9960000000001"/>
    <x v="0"/>
    <n v="5894.9960000000001"/>
    <n v="704.92756899999995"/>
    <n v="704.92756899999995"/>
    <m/>
  </r>
  <r>
    <x v="0"/>
    <x v="0"/>
    <x v="45"/>
    <x v="0"/>
    <x v="1"/>
    <x v="0"/>
    <x v="2"/>
    <x v="13"/>
    <x v="2"/>
    <x v="2"/>
    <n v="2182.5729999999999"/>
    <n v="0"/>
    <n v="2182.5729999999999"/>
    <x v="0"/>
    <n v="2182.5729999999999"/>
    <n v="63.780535999999998"/>
    <n v="63.780535999999998"/>
    <m/>
  </r>
  <r>
    <x v="0"/>
    <x v="0"/>
    <x v="45"/>
    <x v="0"/>
    <x v="1"/>
    <x v="0"/>
    <x v="2"/>
    <x v="13"/>
    <x v="16"/>
    <x v="15"/>
    <n v="2.4279999999999999"/>
    <n v="0"/>
    <n v="2.4279999999999999"/>
    <x v="0"/>
    <n v="2.4279999999999999"/>
    <n v="0"/>
    <n v="0"/>
    <m/>
  </r>
  <r>
    <x v="0"/>
    <x v="0"/>
    <x v="45"/>
    <x v="0"/>
    <x v="1"/>
    <x v="0"/>
    <x v="2"/>
    <x v="13"/>
    <x v="4"/>
    <x v="4"/>
    <n v="53181"/>
    <n v="0"/>
    <n v="53181"/>
    <x v="0"/>
    <n v="53181"/>
    <n v="10.248804"/>
    <n v="5572.1106040000004"/>
    <m/>
  </r>
  <r>
    <x v="0"/>
    <x v="0"/>
    <x v="45"/>
    <x v="0"/>
    <x v="1"/>
    <x v="0"/>
    <x v="2"/>
    <x v="13"/>
    <x v="5"/>
    <x v="5"/>
    <n v="53181"/>
    <n v="0"/>
    <n v="53181"/>
    <x v="0"/>
    <n v="53181"/>
    <n v="10.248804"/>
    <n v="5572.1106040000004"/>
    <m/>
  </r>
  <r>
    <x v="0"/>
    <x v="0"/>
    <x v="45"/>
    <x v="0"/>
    <x v="1"/>
    <x v="0"/>
    <x v="2"/>
    <x v="13"/>
    <x v="6"/>
    <x v="6"/>
    <n v="53181"/>
    <n v="0"/>
    <n v="53181"/>
    <x v="0"/>
    <n v="53181"/>
    <n v="10.248804"/>
    <n v="5572.1106040000004"/>
    <m/>
  </r>
  <r>
    <x v="0"/>
    <x v="0"/>
    <x v="45"/>
    <x v="0"/>
    <x v="1"/>
    <x v="0"/>
    <x v="2"/>
    <x v="13"/>
    <x v="7"/>
    <x v="7"/>
    <n v="5459.04"/>
    <n v="0"/>
    <n v="5459.04"/>
    <x v="0"/>
    <n v="5459.04"/>
    <n v="0.94653299999999996"/>
    <n v="1274.5165"/>
    <m/>
  </r>
  <r>
    <x v="0"/>
    <x v="0"/>
    <x v="45"/>
    <x v="0"/>
    <x v="1"/>
    <x v="0"/>
    <x v="2"/>
    <x v="13"/>
    <x v="8"/>
    <x v="8"/>
    <n v="34128.300999999999"/>
    <n v="0"/>
    <n v="34128.300999999999"/>
    <x v="0"/>
    <n v="34128.300999999999"/>
    <n v="0.109167"/>
    <n v="1791.9719"/>
    <m/>
  </r>
  <r>
    <x v="0"/>
    <x v="0"/>
    <x v="45"/>
    <x v="0"/>
    <x v="1"/>
    <x v="0"/>
    <x v="2"/>
    <x v="13"/>
    <x v="11"/>
    <x v="11"/>
    <n v="13593.659"/>
    <n v="0"/>
    <n v="13593.659"/>
    <x v="0"/>
    <n v="13593.659"/>
    <n v="9.1931039999999999"/>
    <n v="2505.6222039999998"/>
    <m/>
  </r>
  <r>
    <x v="0"/>
    <x v="0"/>
    <x v="45"/>
    <x v="0"/>
    <x v="1"/>
    <x v="0"/>
    <x v="2"/>
    <x v="13"/>
    <x v="14"/>
    <x v="13"/>
    <n v="61260.997000000003"/>
    <n v="0"/>
    <n v="61260.997000000003"/>
    <x v="0"/>
    <n v="61260.997000000003"/>
    <n v="778.956909"/>
    <n v="6340.8187090000001"/>
    <m/>
  </r>
  <r>
    <x v="0"/>
    <x v="0"/>
    <x v="45"/>
    <x v="0"/>
    <x v="2"/>
    <x v="1"/>
    <x v="2"/>
    <x v="13"/>
    <x v="0"/>
    <x v="0"/>
    <n v="8079.9970000000003"/>
    <n v="0"/>
    <n v="8079.9970000000003"/>
    <x v="0"/>
    <n v="8079.9970000000003"/>
    <n v="1137.1906019999999"/>
    <n v="1137.1906019999999"/>
    <m/>
  </r>
  <r>
    <x v="0"/>
    <x v="0"/>
    <x v="45"/>
    <x v="0"/>
    <x v="2"/>
    <x v="1"/>
    <x v="2"/>
    <x v="13"/>
    <x v="1"/>
    <x v="1"/>
    <n v="5894.9960000000001"/>
    <n v="56.708098"/>
    <n v="5951.7040980000002"/>
    <x v="0"/>
    <n v="5951.7040980000002"/>
    <n v="1026.701118"/>
    <n v="1026.701118"/>
    <m/>
  </r>
  <r>
    <x v="0"/>
    <x v="0"/>
    <x v="45"/>
    <x v="0"/>
    <x v="2"/>
    <x v="1"/>
    <x v="2"/>
    <x v="13"/>
    <x v="2"/>
    <x v="2"/>
    <n v="2182.5729999999999"/>
    <n v="-71.152557999999999"/>
    <n v="2111.4204420000001"/>
    <x v="0"/>
    <n v="2111.4204420000001"/>
    <n v="110.489484"/>
    <n v="110.489484"/>
    <m/>
  </r>
  <r>
    <x v="0"/>
    <x v="0"/>
    <x v="45"/>
    <x v="0"/>
    <x v="2"/>
    <x v="1"/>
    <x v="2"/>
    <x v="13"/>
    <x v="16"/>
    <x v="15"/>
    <n v="2.4279999999999999"/>
    <n v="0"/>
    <n v="2.4279999999999999"/>
    <x v="0"/>
    <n v="2.4279999999999999"/>
    <n v="0"/>
    <n v="0"/>
    <m/>
  </r>
  <r>
    <x v="0"/>
    <x v="0"/>
    <x v="45"/>
    <x v="0"/>
    <x v="2"/>
    <x v="1"/>
    <x v="2"/>
    <x v="13"/>
    <x v="15"/>
    <x v="14"/>
    <n v="0"/>
    <n v="14.444459999999999"/>
    <n v="14.444459999999999"/>
    <x v="0"/>
    <n v="14.444459999999999"/>
    <n v="0"/>
    <n v="0"/>
    <m/>
  </r>
  <r>
    <x v="0"/>
    <x v="0"/>
    <x v="45"/>
    <x v="0"/>
    <x v="2"/>
    <x v="1"/>
    <x v="2"/>
    <x v="13"/>
    <x v="4"/>
    <x v="4"/>
    <n v="53181"/>
    <n v="0"/>
    <n v="53181"/>
    <x v="0"/>
    <n v="53181"/>
    <n v="312.12958400000002"/>
    <n v="16358.71854"/>
    <m/>
  </r>
  <r>
    <x v="0"/>
    <x v="0"/>
    <x v="45"/>
    <x v="0"/>
    <x v="2"/>
    <x v="1"/>
    <x v="2"/>
    <x v="13"/>
    <x v="5"/>
    <x v="5"/>
    <n v="53181"/>
    <n v="0"/>
    <n v="53181"/>
    <x v="0"/>
    <n v="53181"/>
    <n v="312.12958400000002"/>
    <n v="16358.71854"/>
    <m/>
  </r>
  <r>
    <x v="0"/>
    <x v="0"/>
    <x v="45"/>
    <x v="0"/>
    <x v="2"/>
    <x v="1"/>
    <x v="2"/>
    <x v="13"/>
    <x v="6"/>
    <x v="6"/>
    <n v="53181"/>
    <n v="0"/>
    <n v="53181"/>
    <x v="0"/>
    <n v="53181"/>
    <n v="312.12958400000002"/>
    <n v="16358.71854"/>
    <m/>
  </r>
  <r>
    <x v="0"/>
    <x v="0"/>
    <x v="45"/>
    <x v="0"/>
    <x v="2"/>
    <x v="1"/>
    <x v="2"/>
    <x v="13"/>
    <x v="7"/>
    <x v="7"/>
    <n v="5459.04"/>
    <n v="0"/>
    <n v="5459.04"/>
    <x v="0"/>
    <n v="5459.04"/>
    <n v="41.175567000000001"/>
    <n v="3729.0075000000002"/>
    <m/>
  </r>
  <r>
    <x v="0"/>
    <x v="0"/>
    <x v="45"/>
    <x v="0"/>
    <x v="2"/>
    <x v="1"/>
    <x v="2"/>
    <x v="13"/>
    <x v="8"/>
    <x v="8"/>
    <n v="34128.300999999999"/>
    <n v="0"/>
    <n v="34128.300999999999"/>
    <x v="0"/>
    <n v="34128.300999999999"/>
    <n v="59.204166999999998"/>
    <n v="6857.2438119999997"/>
    <m/>
  </r>
  <r>
    <x v="0"/>
    <x v="0"/>
    <x v="45"/>
    <x v="0"/>
    <x v="2"/>
    <x v="1"/>
    <x v="2"/>
    <x v="13"/>
    <x v="11"/>
    <x v="11"/>
    <n v="13593.659"/>
    <n v="0"/>
    <n v="13593.659"/>
    <x v="0"/>
    <n v="13593.659"/>
    <n v="211.74985000000001"/>
    <n v="5772.4672280000004"/>
    <m/>
  </r>
  <r>
    <x v="0"/>
    <x v="0"/>
    <x v="45"/>
    <x v="0"/>
    <x v="2"/>
    <x v="1"/>
    <x v="2"/>
    <x v="13"/>
    <x v="14"/>
    <x v="13"/>
    <n v="61260.997000000003"/>
    <n v="0"/>
    <n v="61260.997000000003"/>
    <x v="0"/>
    <n v="61260.997000000003"/>
    <n v="1449.3201859999999"/>
    <n v="17495.909142"/>
    <m/>
  </r>
  <r>
    <x v="0"/>
    <x v="0"/>
    <x v="45"/>
    <x v="0"/>
    <x v="3"/>
    <x v="0"/>
    <x v="2"/>
    <x v="13"/>
    <x v="0"/>
    <x v="0"/>
    <n v="8079.9970000000003"/>
    <n v="-200"/>
    <n v="7879.9970000000003"/>
    <x v="0"/>
    <n v="7879.9970000000003"/>
    <n v="1651.6540339999999"/>
    <n v="1651.6540339999999"/>
    <m/>
  </r>
  <r>
    <x v="0"/>
    <x v="0"/>
    <x v="45"/>
    <x v="0"/>
    <x v="3"/>
    <x v="0"/>
    <x v="2"/>
    <x v="13"/>
    <x v="1"/>
    <x v="1"/>
    <n v="5894.9960000000001"/>
    <n v="56.708098"/>
    <n v="5951.7040980000002"/>
    <x v="0"/>
    <n v="5951.7040980000002"/>
    <n v="1443.016615"/>
    <n v="1443.016615"/>
    <m/>
  </r>
  <r>
    <x v="0"/>
    <x v="0"/>
    <x v="45"/>
    <x v="0"/>
    <x v="3"/>
    <x v="0"/>
    <x v="2"/>
    <x v="13"/>
    <x v="2"/>
    <x v="2"/>
    <n v="2182.5729999999999"/>
    <n v="-271.152558"/>
    <n v="1911.4204420000001"/>
    <x v="0"/>
    <n v="1911.4204420000001"/>
    <n v="194.192959"/>
    <n v="194.192959"/>
    <m/>
  </r>
  <r>
    <x v="0"/>
    <x v="0"/>
    <x v="45"/>
    <x v="0"/>
    <x v="3"/>
    <x v="0"/>
    <x v="2"/>
    <x v="13"/>
    <x v="16"/>
    <x v="15"/>
    <n v="2.4279999999999999"/>
    <n v="0"/>
    <n v="2.4279999999999999"/>
    <x v="0"/>
    <n v="2.4279999999999999"/>
    <n v="0"/>
    <n v="0"/>
    <m/>
  </r>
  <r>
    <x v="0"/>
    <x v="0"/>
    <x v="45"/>
    <x v="0"/>
    <x v="3"/>
    <x v="0"/>
    <x v="2"/>
    <x v="13"/>
    <x v="15"/>
    <x v="14"/>
    <n v="0"/>
    <n v="14.444459999999999"/>
    <n v="14.444459999999999"/>
    <x v="0"/>
    <n v="14.444459999999999"/>
    <n v="14.444459999999999"/>
    <n v="14.444459999999999"/>
    <m/>
  </r>
  <r>
    <x v="0"/>
    <x v="0"/>
    <x v="45"/>
    <x v="0"/>
    <x v="3"/>
    <x v="0"/>
    <x v="2"/>
    <x v="13"/>
    <x v="4"/>
    <x v="4"/>
    <n v="53181"/>
    <n v="-6579"/>
    <n v="46602"/>
    <x v="0"/>
    <n v="46602"/>
    <n v="1683.747165"/>
    <n v="18300.738416"/>
    <m/>
  </r>
  <r>
    <x v="0"/>
    <x v="0"/>
    <x v="45"/>
    <x v="0"/>
    <x v="3"/>
    <x v="0"/>
    <x v="2"/>
    <x v="13"/>
    <x v="5"/>
    <x v="5"/>
    <n v="53181"/>
    <n v="-6579"/>
    <n v="46602"/>
    <x v="0"/>
    <n v="46602"/>
    <n v="1683.747165"/>
    <n v="18300.738416"/>
    <m/>
  </r>
  <r>
    <x v="0"/>
    <x v="0"/>
    <x v="45"/>
    <x v="0"/>
    <x v="3"/>
    <x v="0"/>
    <x v="2"/>
    <x v="13"/>
    <x v="6"/>
    <x v="6"/>
    <n v="53181"/>
    <n v="-6579"/>
    <n v="46602"/>
    <x v="0"/>
    <n v="46602"/>
    <n v="1683.747165"/>
    <n v="18300.738416"/>
    <m/>
  </r>
  <r>
    <x v="0"/>
    <x v="0"/>
    <x v="45"/>
    <x v="0"/>
    <x v="3"/>
    <x v="0"/>
    <x v="2"/>
    <x v="13"/>
    <x v="7"/>
    <x v="7"/>
    <n v="5459.04"/>
    <n v="-732.56117800000004"/>
    <n v="4726.478822"/>
    <x v="0"/>
    <n v="4726.478822"/>
    <n v="311.80013400000001"/>
    <n v="3920.62554"/>
    <m/>
  </r>
  <r>
    <x v="0"/>
    <x v="0"/>
    <x v="45"/>
    <x v="0"/>
    <x v="3"/>
    <x v="0"/>
    <x v="2"/>
    <x v="13"/>
    <x v="8"/>
    <x v="8"/>
    <n v="34128.300999999999"/>
    <n v="-4224.0763470000002"/>
    <n v="29904.224653000001"/>
    <x v="0"/>
    <n v="29904.224653000001"/>
    <n v="635.90932599999996"/>
    <n v="7723.0906480000003"/>
    <m/>
  </r>
  <r>
    <x v="0"/>
    <x v="0"/>
    <x v="45"/>
    <x v="0"/>
    <x v="3"/>
    <x v="0"/>
    <x v="2"/>
    <x v="13"/>
    <x v="11"/>
    <x v="11"/>
    <n v="13593.659"/>
    <n v="-1622.3624749999999"/>
    <n v="11971.296525"/>
    <x v="0"/>
    <n v="11971.296525"/>
    <n v="736.03770499999996"/>
    <n v="6657.0222279999998"/>
    <m/>
  </r>
  <r>
    <x v="0"/>
    <x v="0"/>
    <x v="45"/>
    <x v="0"/>
    <x v="3"/>
    <x v="0"/>
    <x v="2"/>
    <x v="13"/>
    <x v="14"/>
    <x v="13"/>
    <n v="61260.997000000003"/>
    <n v="-6779"/>
    <n v="54481.997000000003"/>
    <x v="0"/>
    <n v="54481.997000000003"/>
    <n v="3335.4011989999999"/>
    <n v="19952.392449999999"/>
    <m/>
  </r>
  <r>
    <x v="0"/>
    <x v="0"/>
    <x v="45"/>
    <x v="0"/>
    <x v="4"/>
    <x v="0"/>
    <x v="2"/>
    <x v="13"/>
    <x v="0"/>
    <x v="0"/>
    <n v="8079.9970000000003"/>
    <n v="-200"/>
    <n v="7879.9970000000003"/>
    <x v="0"/>
    <n v="7879.9970000000003"/>
    <n v="2013.390488"/>
    <n v="2868.390488"/>
    <m/>
  </r>
  <r>
    <x v="0"/>
    <x v="0"/>
    <x v="45"/>
    <x v="0"/>
    <x v="4"/>
    <x v="0"/>
    <x v="2"/>
    <x v="13"/>
    <x v="1"/>
    <x v="1"/>
    <n v="5894.9960000000001"/>
    <n v="56.708098"/>
    <n v="5951.7040980000002"/>
    <x v="0"/>
    <n v="5951.7040980000002"/>
    <n v="1771.7473890000001"/>
    <n v="1771.7473890000001"/>
    <m/>
  </r>
  <r>
    <x v="0"/>
    <x v="0"/>
    <x v="45"/>
    <x v="0"/>
    <x v="4"/>
    <x v="0"/>
    <x v="2"/>
    <x v="13"/>
    <x v="2"/>
    <x v="2"/>
    <n v="2182.5729999999999"/>
    <n v="-271.152558"/>
    <n v="1911.4204420000001"/>
    <x v="0"/>
    <n v="1911.4204420000001"/>
    <n v="227.19863899999999"/>
    <n v="1082.198639"/>
    <m/>
  </r>
  <r>
    <x v="0"/>
    <x v="0"/>
    <x v="45"/>
    <x v="0"/>
    <x v="4"/>
    <x v="0"/>
    <x v="2"/>
    <x v="13"/>
    <x v="16"/>
    <x v="15"/>
    <n v="2.4279999999999999"/>
    <n v="0"/>
    <n v="2.4279999999999999"/>
    <x v="0"/>
    <n v="2.4279999999999999"/>
    <n v="0"/>
    <n v="0"/>
    <m/>
  </r>
  <r>
    <x v="0"/>
    <x v="0"/>
    <x v="45"/>
    <x v="0"/>
    <x v="4"/>
    <x v="0"/>
    <x v="2"/>
    <x v="13"/>
    <x v="15"/>
    <x v="14"/>
    <n v="0"/>
    <n v="14.444459999999999"/>
    <n v="14.444459999999999"/>
    <x v="0"/>
    <n v="14.444459999999999"/>
    <n v="14.444459999999999"/>
    <n v="14.444459999999999"/>
    <m/>
  </r>
  <r>
    <x v="0"/>
    <x v="0"/>
    <x v="45"/>
    <x v="0"/>
    <x v="4"/>
    <x v="0"/>
    <x v="2"/>
    <x v="13"/>
    <x v="4"/>
    <x v="4"/>
    <n v="53181"/>
    <n v="-6579"/>
    <n v="46602"/>
    <x v="0"/>
    <n v="46602"/>
    <n v="3734.4732279999998"/>
    <n v="19894.577150000001"/>
    <m/>
  </r>
  <r>
    <x v="0"/>
    <x v="0"/>
    <x v="45"/>
    <x v="0"/>
    <x v="4"/>
    <x v="0"/>
    <x v="2"/>
    <x v="13"/>
    <x v="5"/>
    <x v="5"/>
    <n v="53181"/>
    <n v="-6579"/>
    <n v="46602"/>
    <x v="0"/>
    <n v="46602"/>
    <n v="3734.4732279999998"/>
    <n v="19894.577150000001"/>
    <m/>
  </r>
  <r>
    <x v="0"/>
    <x v="0"/>
    <x v="45"/>
    <x v="0"/>
    <x v="4"/>
    <x v="0"/>
    <x v="2"/>
    <x v="13"/>
    <x v="6"/>
    <x v="6"/>
    <n v="53181"/>
    <n v="-6579"/>
    <n v="46602"/>
    <x v="0"/>
    <n v="46602"/>
    <n v="3734.4732279999998"/>
    <n v="19894.577150000001"/>
    <m/>
  </r>
  <r>
    <x v="0"/>
    <x v="0"/>
    <x v="45"/>
    <x v="0"/>
    <x v="4"/>
    <x v="0"/>
    <x v="2"/>
    <x v="13"/>
    <x v="7"/>
    <x v="7"/>
    <n v="5459.04"/>
    <n v="-732.56117800000004"/>
    <n v="4726.478822"/>
    <x v="0"/>
    <n v="4726.478822"/>
    <n v="773.59903599999996"/>
    <n v="4043.0355399999999"/>
    <m/>
  </r>
  <r>
    <x v="0"/>
    <x v="0"/>
    <x v="45"/>
    <x v="0"/>
    <x v="4"/>
    <x v="0"/>
    <x v="2"/>
    <x v="13"/>
    <x v="8"/>
    <x v="8"/>
    <n v="34128.300999999999"/>
    <n v="-4224.0763470000002"/>
    <n v="29904.224653000001"/>
    <x v="0"/>
    <n v="29904.224653000001"/>
    <n v="1430.806844"/>
    <n v="8558.3197880000007"/>
    <m/>
  </r>
  <r>
    <x v="0"/>
    <x v="0"/>
    <x v="45"/>
    <x v="0"/>
    <x v="4"/>
    <x v="0"/>
    <x v="2"/>
    <x v="13"/>
    <x v="11"/>
    <x v="11"/>
    <n v="13593.659"/>
    <n v="-1622.3624749999999"/>
    <n v="11971.296525"/>
    <x v="0"/>
    <n v="11971.296525"/>
    <n v="1530.067348"/>
    <n v="7293.2218220000004"/>
    <m/>
  </r>
  <r>
    <x v="0"/>
    <x v="0"/>
    <x v="45"/>
    <x v="0"/>
    <x v="4"/>
    <x v="0"/>
    <x v="2"/>
    <x v="13"/>
    <x v="14"/>
    <x v="13"/>
    <n v="61260.997000000003"/>
    <n v="-6779"/>
    <n v="54481.997000000003"/>
    <x v="0"/>
    <n v="54481.997000000003"/>
    <n v="5747.8637159999998"/>
    <n v="22762.967637999998"/>
    <m/>
  </r>
  <r>
    <x v="0"/>
    <x v="0"/>
    <x v="45"/>
    <x v="0"/>
    <x v="5"/>
    <x v="2"/>
    <x v="2"/>
    <x v="13"/>
    <x v="0"/>
    <x v="0"/>
    <n v="8079.9970000000003"/>
    <n v="-200"/>
    <n v="7879.9970000000003"/>
    <x v="0"/>
    <n v="7879.9970000000003"/>
    <n v="2757.8398510000002"/>
    <n v="3730.4878509999999"/>
    <m/>
  </r>
  <r>
    <x v="0"/>
    <x v="0"/>
    <x v="45"/>
    <x v="0"/>
    <x v="5"/>
    <x v="2"/>
    <x v="2"/>
    <x v="13"/>
    <x v="1"/>
    <x v="1"/>
    <n v="5894.9960000000001"/>
    <n v="56.708098"/>
    <n v="5951.7040980000002"/>
    <x v="0"/>
    <n v="5951.7040980000002"/>
    <n v="2479.572529"/>
    <n v="2479.572529"/>
    <m/>
  </r>
  <r>
    <x v="0"/>
    <x v="0"/>
    <x v="45"/>
    <x v="0"/>
    <x v="5"/>
    <x v="2"/>
    <x v="2"/>
    <x v="13"/>
    <x v="2"/>
    <x v="2"/>
    <n v="2182.5729999999999"/>
    <n v="-271.152558"/>
    <n v="1911.4204420000001"/>
    <x v="0"/>
    <n v="1911.4204420000001"/>
    <n v="263.82286199999999"/>
    <n v="1236.4708619999999"/>
    <m/>
  </r>
  <r>
    <x v="0"/>
    <x v="0"/>
    <x v="45"/>
    <x v="0"/>
    <x v="5"/>
    <x v="2"/>
    <x v="2"/>
    <x v="13"/>
    <x v="16"/>
    <x v="15"/>
    <n v="2.4279999999999999"/>
    <n v="0"/>
    <n v="2.4279999999999999"/>
    <x v="0"/>
    <n v="2.4279999999999999"/>
    <n v="0"/>
    <n v="0"/>
    <m/>
  </r>
  <r>
    <x v="0"/>
    <x v="0"/>
    <x v="45"/>
    <x v="0"/>
    <x v="5"/>
    <x v="2"/>
    <x v="2"/>
    <x v="13"/>
    <x v="15"/>
    <x v="14"/>
    <n v="0"/>
    <n v="14.444459999999999"/>
    <n v="14.444459999999999"/>
    <x v="0"/>
    <n v="14.444459999999999"/>
    <n v="14.444459999999999"/>
    <n v="14.444459999999999"/>
    <m/>
  </r>
  <r>
    <x v="0"/>
    <x v="0"/>
    <x v="45"/>
    <x v="0"/>
    <x v="5"/>
    <x v="2"/>
    <x v="2"/>
    <x v="13"/>
    <x v="4"/>
    <x v="4"/>
    <n v="53181"/>
    <n v="-6579"/>
    <n v="46602"/>
    <x v="0"/>
    <n v="46602"/>
    <n v="5988.406473"/>
    <n v="21889.196776000001"/>
    <m/>
  </r>
  <r>
    <x v="0"/>
    <x v="0"/>
    <x v="45"/>
    <x v="0"/>
    <x v="5"/>
    <x v="2"/>
    <x v="2"/>
    <x v="13"/>
    <x v="5"/>
    <x v="5"/>
    <n v="53181"/>
    <n v="-6579"/>
    <n v="46602"/>
    <x v="0"/>
    <n v="46602"/>
    <n v="5988.406473"/>
    <n v="21889.196776000001"/>
    <m/>
  </r>
  <r>
    <x v="0"/>
    <x v="0"/>
    <x v="45"/>
    <x v="0"/>
    <x v="5"/>
    <x v="2"/>
    <x v="2"/>
    <x v="13"/>
    <x v="6"/>
    <x v="6"/>
    <n v="53181"/>
    <n v="-6579"/>
    <n v="46602"/>
    <x v="0"/>
    <n v="46602"/>
    <n v="5988.406473"/>
    <n v="21889.196776000001"/>
    <m/>
  </r>
  <r>
    <x v="0"/>
    <x v="0"/>
    <x v="45"/>
    <x v="0"/>
    <x v="5"/>
    <x v="2"/>
    <x v="2"/>
    <x v="13"/>
    <x v="7"/>
    <x v="7"/>
    <n v="5459.04"/>
    <n v="-732.56117800000004"/>
    <n v="4726.478822"/>
    <x v="0"/>
    <n v="4726.478822"/>
    <n v="1256.881502"/>
    <n v="4063.3417749999999"/>
    <m/>
  </r>
  <r>
    <x v="0"/>
    <x v="0"/>
    <x v="45"/>
    <x v="0"/>
    <x v="5"/>
    <x v="2"/>
    <x v="2"/>
    <x v="13"/>
    <x v="8"/>
    <x v="8"/>
    <n v="34128.300999999999"/>
    <n v="-4224.0763470000002"/>
    <n v="29904.224653000001"/>
    <x v="0"/>
    <n v="29904.224653000001"/>
    <n v="2293.0387890000002"/>
    <n v="10052.082221000001"/>
    <m/>
  </r>
  <r>
    <x v="0"/>
    <x v="0"/>
    <x v="45"/>
    <x v="0"/>
    <x v="5"/>
    <x v="2"/>
    <x v="2"/>
    <x v="13"/>
    <x v="11"/>
    <x v="11"/>
    <n v="13593.659"/>
    <n v="-1622.3624749999999"/>
    <n v="11971.296525"/>
    <x v="0"/>
    <n v="11971.296525"/>
    <n v="2438.4861820000001"/>
    <n v="7773.7727800000002"/>
    <m/>
  </r>
  <r>
    <x v="0"/>
    <x v="0"/>
    <x v="45"/>
    <x v="0"/>
    <x v="5"/>
    <x v="2"/>
    <x v="2"/>
    <x v="13"/>
    <x v="14"/>
    <x v="13"/>
    <n v="61260.997000000003"/>
    <n v="-6779"/>
    <n v="54481.997000000003"/>
    <x v="0"/>
    <n v="54481.997000000003"/>
    <n v="8746.2463239999997"/>
    <n v="25619.684626999999"/>
    <m/>
  </r>
  <r>
    <x v="0"/>
    <x v="0"/>
    <x v="45"/>
    <x v="0"/>
    <x v="6"/>
    <x v="0"/>
    <x v="2"/>
    <x v="13"/>
    <x v="0"/>
    <x v="0"/>
    <n v="8079.9970000000003"/>
    <n v="-200"/>
    <n v="7879.9970000000003"/>
    <x v="0"/>
    <n v="7879.9970000000003"/>
    <n v="3189.3650389999998"/>
    <n v="4209.1178040000004"/>
    <m/>
  </r>
  <r>
    <x v="0"/>
    <x v="0"/>
    <x v="45"/>
    <x v="0"/>
    <x v="6"/>
    <x v="0"/>
    <x v="2"/>
    <x v="13"/>
    <x v="1"/>
    <x v="1"/>
    <n v="5894.9960000000001"/>
    <n v="56.708098"/>
    <n v="5951.7040980000002"/>
    <x v="0"/>
    <n v="5951.7040980000002"/>
    <n v="2885.624777"/>
    <n v="2885.624777"/>
    <m/>
  </r>
  <r>
    <x v="0"/>
    <x v="0"/>
    <x v="45"/>
    <x v="0"/>
    <x v="6"/>
    <x v="0"/>
    <x v="2"/>
    <x v="13"/>
    <x v="2"/>
    <x v="2"/>
    <n v="2182.5729999999999"/>
    <n v="-271.152558"/>
    <n v="1911.4204420000001"/>
    <x v="0"/>
    <n v="1911.4204420000001"/>
    <n v="288.86880200000002"/>
    <n v="1308.6215669999999"/>
    <m/>
  </r>
  <r>
    <x v="0"/>
    <x v="0"/>
    <x v="45"/>
    <x v="0"/>
    <x v="6"/>
    <x v="0"/>
    <x v="2"/>
    <x v="13"/>
    <x v="16"/>
    <x v="15"/>
    <n v="2.4279999999999999"/>
    <n v="0"/>
    <n v="2.4279999999999999"/>
    <x v="0"/>
    <n v="2.4279999999999999"/>
    <n v="0.42699999999999999"/>
    <n v="0.42699999999999999"/>
    <m/>
  </r>
  <r>
    <x v="0"/>
    <x v="0"/>
    <x v="45"/>
    <x v="0"/>
    <x v="6"/>
    <x v="0"/>
    <x v="2"/>
    <x v="13"/>
    <x v="15"/>
    <x v="14"/>
    <n v="0"/>
    <n v="14.444459999999999"/>
    <n v="14.444459999999999"/>
    <x v="0"/>
    <n v="14.444459999999999"/>
    <n v="14.444459999999999"/>
    <n v="14.444459999999999"/>
    <m/>
  </r>
  <r>
    <x v="0"/>
    <x v="0"/>
    <x v="45"/>
    <x v="0"/>
    <x v="6"/>
    <x v="0"/>
    <x v="2"/>
    <x v="13"/>
    <x v="4"/>
    <x v="4"/>
    <n v="53181"/>
    <n v="-6579"/>
    <n v="46602"/>
    <x v="0"/>
    <n v="46602"/>
    <n v="8591.5727320000005"/>
    <n v="25547.087038999998"/>
    <m/>
  </r>
  <r>
    <x v="0"/>
    <x v="0"/>
    <x v="45"/>
    <x v="0"/>
    <x v="6"/>
    <x v="0"/>
    <x v="2"/>
    <x v="13"/>
    <x v="5"/>
    <x v="5"/>
    <n v="53181"/>
    <n v="-6579"/>
    <n v="46602"/>
    <x v="0"/>
    <n v="46602"/>
    <n v="8591.5727320000005"/>
    <n v="25547.087038999998"/>
    <m/>
  </r>
  <r>
    <x v="0"/>
    <x v="0"/>
    <x v="45"/>
    <x v="0"/>
    <x v="6"/>
    <x v="0"/>
    <x v="2"/>
    <x v="13"/>
    <x v="6"/>
    <x v="6"/>
    <n v="53181"/>
    <n v="-6579"/>
    <n v="46602"/>
    <x v="0"/>
    <n v="46602"/>
    <n v="8591.5727320000005"/>
    <n v="25547.087038999998"/>
    <m/>
  </r>
  <r>
    <x v="0"/>
    <x v="0"/>
    <x v="45"/>
    <x v="0"/>
    <x v="6"/>
    <x v="0"/>
    <x v="2"/>
    <x v="13"/>
    <x v="7"/>
    <x v="7"/>
    <n v="5459.04"/>
    <n v="-732.56117800000004"/>
    <n v="4726.478822"/>
    <x v="0"/>
    <n v="4726.478822"/>
    <n v="1734.3859689999999"/>
    <n v="4116.6529529999998"/>
    <m/>
  </r>
  <r>
    <x v="0"/>
    <x v="0"/>
    <x v="45"/>
    <x v="0"/>
    <x v="6"/>
    <x v="0"/>
    <x v="2"/>
    <x v="13"/>
    <x v="8"/>
    <x v="8"/>
    <n v="34128.300999999999"/>
    <n v="-4224.0763470000002"/>
    <n v="29904.224653000001"/>
    <x v="0"/>
    <n v="29904.224653000001"/>
    <n v="3496.927432"/>
    <n v="13546.428066"/>
    <m/>
  </r>
  <r>
    <x v="0"/>
    <x v="0"/>
    <x v="45"/>
    <x v="0"/>
    <x v="6"/>
    <x v="0"/>
    <x v="2"/>
    <x v="13"/>
    <x v="11"/>
    <x v="11"/>
    <n v="13593.659"/>
    <n v="-1622.3624749999999"/>
    <n v="11971.296525"/>
    <x v="0"/>
    <n v="11971.296525"/>
    <n v="3360.2593310000002"/>
    <n v="7884.0060199999998"/>
    <m/>
  </r>
  <r>
    <x v="0"/>
    <x v="0"/>
    <x v="45"/>
    <x v="0"/>
    <x v="6"/>
    <x v="0"/>
    <x v="2"/>
    <x v="13"/>
    <x v="14"/>
    <x v="13"/>
    <n v="61260.997000000003"/>
    <n v="-6779"/>
    <n v="54481.997000000003"/>
    <x v="0"/>
    <n v="54481.997000000003"/>
    <n v="11780.937771000001"/>
    <n v="29756.204843"/>
    <m/>
  </r>
  <r>
    <x v="0"/>
    <x v="0"/>
    <x v="45"/>
    <x v="0"/>
    <x v="7"/>
    <x v="0"/>
    <x v="2"/>
    <x v="13"/>
    <x v="0"/>
    <x v="0"/>
    <n v="8079.9970000000003"/>
    <n v="-200"/>
    <n v="7879.9970000000003"/>
    <x v="0"/>
    <n v="7879.9970000000003"/>
    <n v="3624.2016829999998"/>
    <n v="4615.4871089999997"/>
    <m/>
  </r>
  <r>
    <x v="0"/>
    <x v="0"/>
    <x v="45"/>
    <x v="0"/>
    <x v="7"/>
    <x v="0"/>
    <x v="2"/>
    <x v="13"/>
    <x v="1"/>
    <x v="1"/>
    <n v="5894.9960000000001"/>
    <n v="26.208098"/>
    <n v="5921.2040980000002"/>
    <x v="0"/>
    <n v="5921.2040980000002"/>
    <n v="3249.346959"/>
    <n v="3249.346959"/>
    <m/>
  </r>
  <r>
    <x v="0"/>
    <x v="0"/>
    <x v="45"/>
    <x v="0"/>
    <x v="7"/>
    <x v="0"/>
    <x v="2"/>
    <x v="13"/>
    <x v="2"/>
    <x v="2"/>
    <n v="2182.5729999999999"/>
    <n v="-240.652558"/>
    <n v="1941.9204420000001"/>
    <x v="0"/>
    <n v="1941.9204420000001"/>
    <n v="359.98326400000002"/>
    <n v="1351.2686900000001"/>
    <m/>
  </r>
  <r>
    <x v="0"/>
    <x v="0"/>
    <x v="45"/>
    <x v="0"/>
    <x v="7"/>
    <x v="0"/>
    <x v="2"/>
    <x v="13"/>
    <x v="16"/>
    <x v="15"/>
    <n v="2.4279999999999999"/>
    <n v="0"/>
    <n v="2.4279999999999999"/>
    <x v="0"/>
    <n v="2.4279999999999999"/>
    <n v="0.42699999999999999"/>
    <n v="0.42699999999999999"/>
    <m/>
  </r>
  <r>
    <x v="0"/>
    <x v="0"/>
    <x v="45"/>
    <x v="0"/>
    <x v="7"/>
    <x v="0"/>
    <x v="2"/>
    <x v="13"/>
    <x v="15"/>
    <x v="14"/>
    <n v="0"/>
    <n v="14.444459999999999"/>
    <n v="14.444459999999999"/>
    <x v="0"/>
    <n v="14.444459999999999"/>
    <n v="14.444459999999999"/>
    <n v="14.444459999999999"/>
    <m/>
  </r>
  <r>
    <x v="0"/>
    <x v="0"/>
    <x v="45"/>
    <x v="0"/>
    <x v="7"/>
    <x v="0"/>
    <x v="2"/>
    <x v="13"/>
    <x v="4"/>
    <x v="4"/>
    <n v="53181"/>
    <n v="-6579"/>
    <n v="46602"/>
    <x v="0"/>
    <n v="46602"/>
    <n v="11144.530522999999"/>
    <n v="27302.793783000001"/>
    <m/>
  </r>
  <r>
    <x v="0"/>
    <x v="0"/>
    <x v="45"/>
    <x v="0"/>
    <x v="7"/>
    <x v="0"/>
    <x v="2"/>
    <x v="13"/>
    <x v="5"/>
    <x v="5"/>
    <n v="53181"/>
    <n v="-6579"/>
    <n v="46602"/>
    <x v="0"/>
    <n v="46602"/>
    <n v="11144.530522999999"/>
    <n v="27302.793783000001"/>
    <m/>
  </r>
  <r>
    <x v="0"/>
    <x v="0"/>
    <x v="45"/>
    <x v="0"/>
    <x v="7"/>
    <x v="0"/>
    <x v="2"/>
    <x v="13"/>
    <x v="6"/>
    <x v="6"/>
    <n v="53181"/>
    <n v="-6579"/>
    <n v="46602"/>
    <x v="0"/>
    <n v="46602"/>
    <n v="11144.530522999999"/>
    <n v="27302.793783000001"/>
    <m/>
  </r>
  <r>
    <x v="0"/>
    <x v="0"/>
    <x v="45"/>
    <x v="0"/>
    <x v="7"/>
    <x v="0"/>
    <x v="2"/>
    <x v="13"/>
    <x v="7"/>
    <x v="7"/>
    <n v="5459.04"/>
    <n v="451.864105"/>
    <n v="5910.9041049999996"/>
    <x v="0"/>
    <n v="5910.9041049999996"/>
    <n v="2240.7287689999998"/>
    <n v="4255.8782670000001"/>
    <m/>
  </r>
  <r>
    <x v="0"/>
    <x v="0"/>
    <x v="45"/>
    <x v="0"/>
    <x v="7"/>
    <x v="0"/>
    <x v="2"/>
    <x v="13"/>
    <x v="8"/>
    <x v="8"/>
    <n v="34128.300999999999"/>
    <n v="-8571.1020649999991"/>
    <n v="25557.198935"/>
    <x v="0"/>
    <n v="25557.198935"/>
    <n v="4599.2847259999999"/>
    <n v="14438.399675000001"/>
    <m/>
  </r>
  <r>
    <x v="0"/>
    <x v="0"/>
    <x v="45"/>
    <x v="0"/>
    <x v="7"/>
    <x v="0"/>
    <x v="2"/>
    <x v="13"/>
    <x v="11"/>
    <x v="11"/>
    <n v="13593.659"/>
    <n v="1540.2379599999999"/>
    <n v="15133.89696"/>
    <x v="0"/>
    <n v="15133.89696"/>
    <n v="4304.5170280000002"/>
    <n v="8608.5158410000004"/>
    <m/>
  </r>
  <r>
    <x v="0"/>
    <x v="0"/>
    <x v="45"/>
    <x v="0"/>
    <x v="7"/>
    <x v="0"/>
    <x v="2"/>
    <x v="13"/>
    <x v="14"/>
    <x v="13"/>
    <n v="61260.997000000003"/>
    <n v="-6779"/>
    <n v="54481.997000000003"/>
    <x v="0"/>
    <n v="54481.997000000003"/>
    <n v="14768.732206000001"/>
    <n v="31918.280891999999"/>
    <m/>
  </r>
  <r>
    <x v="0"/>
    <x v="0"/>
    <x v="46"/>
    <x v="0"/>
    <x v="0"/>
    <x v="0"/>
    <x v="2"/>
    <x v="4"/>
    <x v="0"/>
    <x v="0"/>
    <n v="6743.5249999999996"/>
    <n v="0"/>
    <n v="6743.5249999999996"/>
    <x v="0"/>
    <n v="6743.5249999999996"/>
    <n v="338.62512199999998"/>
    <n v="338.62512199999998"/>
    <m/>
  </r>
  <r>
    <x v="0"/>
    <x v="0"/>
    <x v="46"/>
    <x v="0"/>
    <x v="0"/>
    <x v="0"/>
    <x v="2"/>
    <x v="4"/>
    <x v="1"/>
    <x v="1"/>
    <n v="5765.1670000000004"/>
    <n v="0"/>
    <n v="5765.1670000000004"/>
    <x v="0"/>
    <n v="5765.1670000000004"/>
    <n v="331.64820900000001"/>
    <n v="331.64820900000001"/>
    <m/>
  </r>
  <r>
    <x v="0"/>
    <x v="0"/>
    <x v="46"/>
    <x v="0"/>
    <x v="0"/>
    <x v="0"/>
    <x v="2"/>
    <x v="4"/>
    <x v="2"/>
    <x v="2"/>
    <n v="978.22400000000005"/>
    <n v="0"/>
    <n v="978.22400000000005"/>
    <x v="0"/>
    <n v="978.22400000000005"/>
    <n v="6.9769129999999997"/>
    <n v="6.9769129999999997"/>
    <m/>
  </r>
  <r>
    <x v="0"/>
    <x v="0"/>
    <x v="46"/>
    <x v="0"/>
    <x v="0"/>
    <x v="0"/>
    <x v="2"/>
    <x v="4"/>
    <x v="16"/>
    <x v="15"/>
    <n v="0.13400000000000001"/>
    <n v="0"/>
    <n v="0.13400000000000001"/>
    <x v="0"/>
    <n v="0.13400000000000001"/>
    <n v="0"/>
    <n v="0"/>
    <m/>
  </r>
  <r>
    <x v="0"/>
    <x v="0"/>
    <x v="46"/>
    <x v="0"/>
    <x v="0"/>
    <x v="0"/>
    <x v="2"/>
    <x v="4"/>
    <x v="4"/>
    <x v="4"/>
    <n v="5704"/>
    <n v="0"/>
    <n v="5704"/>
    <x v="0"/>
    <n v="5704"/>
    <n v="0"/>
    <n v="308.24880000000002"/>
    <m/>
  </r>
  <r>
    <x v="0"/>
    <x v="0"/>
    <x v="46"/>
    <x v="0"/>
    <x v="0"/>
    <x v="0"/>
    <x v="2"/>
    <x v="4"/>
    <x v="5"/>
    <x v="5"/>
    <n v="5704"/>
    <n v="0"/>
    <n v="5704"/>
    <x v="0"/>
    <n v="5704"/>
    <n v="0"/>
    <n v="308.24880000000002"/>
    <m/>
  </r>
  <r>
    <x v="0"/>
    <x v="0"/>
    <x v="46"/>
    <x v="0"/>
    <x v="0"/>
    <x v="0"/>
    <x v="2"/>
    <x v="4"/>
    <x v="6"/>
    <x v="6"/>
    <n v="5704"/>
    <n v="0"/>
    <n v="5704"/>
    <x v="0"/>
    <n v="5704"/>
    <n v="0"/>
    <n v="308.24880000000002"/>
    <m/>
  </r>
  <r>
    <x v="0"/>
    <x v="0"/>
    <x v="46"/>
    <x v="0"/>
    <x v="0"/>
    <x v="0"/>
    <x v="2"/>
    <x v="4"/>
    <x v="7"/>
    <x v="7"/>
    <n v="5704"/>
    <n v="0"/>
    <n v="5704"/>
    <x v="0"/>
    <n v="5704"/>
    <n v="0"/>
    <n v="308.24880000000002"/>
    <m/>
  </r>
  <r>
    <x v="0"/>
    <x v="0"/>
    <x v="46"/>
    <x v="0"/>
    <x v="0"/>
    <x v="0"/>
    <x v="2"/>
    <x v="4"/>
    <x v="14"/>
    <x v="13"/>
    <n v="12447.525"/>
    <n v="0"/>
    <n v="12447.525"/>
    <x v="0"/>
    <n v="12447.525"/>
    <n v="338.62512199999998"/>
    <n v="646.87392199999999"/>
    <m/>
  </r>
  <r>
    <x v="0"/>
    <x v="0"/>
    <x v="46"/>
    <x v="0"/>
    <x v="1"/>
    <x v="0"/>
    <x v="2"/>
    <x v="4"/>
    <x v="0"/>
    <x v="0"/>
    <n v="6743.5249999999996"/>
    <n v="0"/>
    <n v="6743.5249999999996"/>
    <x v="0"/>
    <n v="6743.5249999999996"/>
    <n v="721.68896500000005"/>
    <n v="1189.04638"/>
    <m/>
  </r>
  <r>
    <x v="0"/>
    <x v="0"/>
    <x v="46"/>
    <x v="0"/>
    <x v="1"/>
    <x v="0"/>
    <x v="2"/>
    <x v="4"/>
    <x v="1"/>
    <x v="1"/>
    <n v="5765.1670000000004"/>
    <n v="0"/>
    <n v="5765.1670000000004"/>
    <x v="0"/>
    <n v="5765.1670000000004"/>
    <n v="669.27389800000003"/>
    <n v="669.27389800000003"/>
    <m/>
  </r>
  <r>
    <x v="0"/>
    <x v="0"/>
    <x v="46"/>
    <x v="0"/>
    <x v="1"/>
    <x v="0"/>
    <x v="2"/>
    <x v="4"/>
    <x v="2"/>
    <x v="2"/>
    <n v="978.22400000000005"/>
    <n v="0"/>
    <n v="978.22400000000005"/>
    <x v="0"/>
    <n v="978.22400000000005"/>
    <n v="52.415067000000001"/>
    <n v="519.77248199999997"/>
    <m/>
  </r>
  <r>
    <x v="0"/>
    <x v="0"/>
    <x v="46"/>
    <x v="0"/>
    <x v="1"/>
    <x v="0"/>
    <x v="2"/>
    <x v="4"/>
    <x v="16"/>
    <x v="15"/>
    <n v="0.13400000000000001"/>
    <n v="0"/>
    <n v="0.13400000000000001"/>
    <x v="0"/>
    <n v="0.13400000000000001"/>
    <n v="0"/>
    <n v="0"/>
    <m/>
  </r>
  <r>
    <x v="0"/>
    <x v="0"/>
    <x v="46"/>
    <x v="0"/>
    <x v="1"/>
    <x v="0"/>
    <x v="2"/>
    <x v="4"/>
    <x v="4"/>
    <x v="4"/>
    <n v="5704"/>
    <n v="0"/>
    <n v="5704"/>
    <x v="0"/>
    <n v="5704"/>
    <n v="50.776299999999999"/>
    <n v="1844.751542"/>
    <m/>
  </r>
  <r>
    <x v="0"/>
    <x v="0"/>
    <x v="46"/>
    <x v="0"/>
    <x v="1"/>
    <x v="0"/>
    <x v="2"/>
    <x v="4"/>
    <x v="5"/>
    <x v="5"/>
    <n v="5704"/>
    <n v="0"/>
    <n v="5704"/>
    <x v="0"/>
    <n v="5704"/>
    <n v="50.776299999999999"/>
    <n v="1844.751542"/>
    <m/>
  </r>
  <r>
    <x v="0"/>
    <x v="0"/>
    <x v="46"/>
    <x v="0"/>
    <x v="1"/>
    <x v="0"/>
    <x v="2"/>
    <x v="4"/>
    <x v="6"/>
    <x v="6"/>
    <n v="5704"/>
    <n v="0"/>
    <n v="5704"/>
    <x v="0"/>
    <n v="5704"/>
    <n v="50.776299999999999"/>
    <n v="1844.751542"/>
    <m/>
  </r>
  <r>
    <x v="0"/>
    <x v="0"/>
    <x v="46"/>
    <x v="0"/>
    <x v="1"/>
    <x v="0"/>
    <x v="2"/>
    <x v="4"/>
    <x v="7"/>
    <x v="7"/>
    <n v="5704"/>
    <n v="0"/>
    <n v="5704"/>
    <x v="0"/>
    <n v="5704"/>
    <n v="50.776299999999999"/>
    <n v="1844.751542"/>
    <m/>
  </r>
  <r>
    <x v="0"/>
    <x v="0"/>
    <x v="46"/>
    <x v="0"/>
    <x v="1"/>
    <x v="0"/>
    <x v="2"/>
    <x v="4"/>
    <x v="14"/>
    <x v="13"/>
    <n v="12447.525"/>
    <n v="0"/>
    <n v="12447.525"/>
    <x v="0"/>
    <n v="12447.525"/>
    <n v="772.46526500000004"/>
    <n v="3033.7979220000002"/>
    <m/>
  </r>
  <r>
    <x v="0"/>
    <x v="0"/>
    <x v="46"/>
    <x v="0"/>
    <x v="2"/>
    <x v="1"/>
    <x v="2"/>
    <x v="4"/>
    <x v="0"/>
    <x v="0"/>
    <n v="6743.5249999999996"/>
    <n v="0"/>
    <n v="6743.5249999999996"/>
    <x v="0"/>
    <n v="6743.5249999999996"/>
    <n v="1141.0627939999999"/>
    <n v="1586.87031"/>
    <m/>
  </r>
  <r>
    <x v="0"/>
    <x v="0"/>
    <x v="46"/>
    <x v="0"/>
    <x v="2"/>
    <x v="1"/>
    <x v="2"/>
    <x v="4"/>
    <x v="1"/>
    <x v="1"/>
    <n v="5765.1670000000004"/>
    <n v="0"/>
    <n v="5765.1670000000004"/>
    <x v="0"/>
    <n v="5765.1670000000004"/>
    <n v="1011.3850210000001"/>
    <n v="1011.3850210000001"/>
    <m/>
  </r>
  <r>
    <x v="0"/>
    <x v="0"/>
    <x v="46"/>
    <x v="0"/>
    <x v="2"/>
    <x v="1"/>
    <x v="2"/>
    <x v="4"/>
    <x v="2"/>
    <x v="2"/>
    <n v="978.22400000000005"/>
    <n v="0"/>
    <n v="978.22400000000005"/>
    <x v="0"/>
    <n v="978.22400000000005"/>
    <n v="129.677773"/>
    <n v="575.48528899999997"/>
    <m/>
  </r>
  <r>
    <x v="0"/>
    <x v="0"/>
    <x v="46"/>
    <x v="0"/>
    <x v="2"/>
    <x v="1"/>
    <x v="2"/>
    <x v="4"/>
    <x v="16"/>
    <x v="15"/>
    <n v="0.13400000000000001"/>
    <n v="0"/>
    <n v="0.13400000000000001"/>
    <x v="0"/>
    <n v="0.13400000000000001"/>
    <n v="0"/>
    <n v="0"/>
    <m/>
  </r>
  <r>
    <x v="0"/>
    <x v="0"/>
    <x v="46"/>
    <x v="0"/>
    <x v="2"/>
    <x v="1"/>
    <x v="2"/>
    <x v="4"/>
    <x v="4"/>
    <x v="4"/>
    <n v="5704"/>
    <n v="0"/>
    <n v="5704"/>
    <x v="0"/>
    <n v="5704"/>
    <n v="260.60699399999999"/>
    <n v="2392.251542"/>
    <m/>
  </r>
  <r>
    <x v="0"/>
    <x v="0"/>
    <x v="46"/>
    <x v="0"/>
    <x v="2"/>
    <x v="1"/>
    <x v="2"/>
    <x v="4"/>
    <x v="5"/>
    <x v="5"/>
    <n v="5704"/>
    <n v="0"/>
    <n v="5704"/>
    <x v="0"/>
    <n v="5704"/>
    <n v="260.60699399999999"/>
    <n v="2392.251542"/>
    <m/>
  </r>
  <r>
    <x v="0"/>
    <x v="0"/>
    <x v="46"/>
    <x v="0"/>
    <x v="2"/>
    <x v="1"/>
    <x v="2"/>
    <x v="4"/>
    <x v="6"/>
    <x v="6"/>
    <n v="5704"/>
    <n v="0"/>
    <n v="5704"/>
    <x v="0"/>
    <n v="5704"/>
    <n v="260.60699399999999"/>
    <n v="2392.251542"/>
    <m/>
  </r>
  <r>
    <x v="0"/>
    <x v="0"/>
    <x v="46"/>
    <x v="0"/>
    <x v="2"/>
    <x v="1"/>
    <x v="2"/>
    <x v="4"/>
    <x v="7"/>
    <x v="7"/>
    <n v="5704"/>
    <n v="0"/>
    <n v="5704"/>
    <x v="0"/>
    <n v="5704"/>
    <n v="260.60699399999999"/>
    <n v="2392.251542"/>
    <m/>
  </r>
  <r>
    <x v="0"/>
    <x v="0"/>
    <x v="46"/>
    <x v="0"/>
    <x v="2"/>
    <x v="1"/>
    <x v="2"/>
    <x v="4"/>
    <x v="14"/>
    <x v="13"/>
    <n v="12447.525"/>
    <n v="0"/>
    <n v="12447.525"/>
    <x v="0"/>
    <n v="12447.525"/>
    <n v="1401.6697879999999"/>
    <n v="3979.1218520000002"/>
    <m/>
  </r>
  <r>
    <x v="0"/>
    <x v="0"/>
    <x v="46"/>
    <x v="0"/>
    <x v="3"/>
    <x v="0"/>
    <x v="2"/>
    <x v="4"/>
    <x v="0"/>
    <x v="0"/>
    <n v="6743.5249999999996"/>
    <n v="0"/>
    <n v="6743.5249999999996"/>
    <x v="0"/>
    <n v="6743.5249999999996"/>
    <n v="1553.7542759999999"/>
    <n v="1958.155935"/>
    <m/>
  </r>
  <r>
    <x v="0"/>
    <x v="0"/>
    <x v="46"/>
    <x v="0"/>
    <x v="3"/>
    <x v="0"/>
    <x v="2"/>
    <x v="4"/>
    <x v="1"/>
    <x v="1"/>
    <n v="5765.1670000000004"/>
    <n v="0"/>
    <n v="5765.1670000000004"/>
    <x v="0"/>
    <n v="5765.1670000000004"/>
    <n v="1364.868003"/>
    <n v="1364.868003"/>
    <m/>
  </r>
  <r>
    <x v="0"/>
    <x v="0"/>
    <x v="46"/>
    <x v="0"/>
    <x v="3"/>
    <x v="0"/>
    <x v="2"/>
    <x v="4"/>
    <x v="2"/>
    <x v="2"/>
    <n v="978.22400000000005"/>
    <n v="0"/>
    <n v="978.22400000000005"/>
    <x v="0"/>
    <n v="978.22400000000005"/>
    <n v="188.88627299999999"/>
    <n v="593.28793199999996"/>
    <m/>
  </r>
  <r>
    <x v="0"/>
    <x v="0"/>
    <x v="46"/>
    <x v="0"/>
    <x v="3"/>
    <x v="0"/>
    <x v="2"/>
    <x v="4"/>
    <x v="16"/>
    <x v="15"/>
    <n v="0.13400000000000001"/>
    <n v="0"/>
    <n v="0.13400000000000001"/>
    <x v="0"/>
    <n v="0.13400000000000001"/>
    <n v="0"/>
    <n v="0"/>
    <m/>
  </r>
  <r>
    <x v="0"/>
    <x v="0"/>
    <x v="46"/>
    <x v="0"/>
    <x v="3"/>
    <x v="0"/>
    <x v="2"/>
    <x v="4"/>
    <x v="4"/>
    <x v="4"/>
    <n v="5704"/>
    <n v="0"/>
    <n v="5704"/>
    <x v="0"/>
    <n v="5704"/>
    <n v="517.76506800000004"/>
    <n v="2832.316542"/>
    <m/>
  </r>
  <r>
    <x v="0"/>
    <x v="0"/>
    <x v="46"/>
    <x v="0"/>
    <x v="3"/>
    <x v="0"/>
    <x v="2"/>
    <x v="4"/>
    <x v="5"/>
    <x v="5"/>
    <n v="5704"/>
    <n v="0"/>
    <n v="5704"/>
    <x v="0"/>
    <n v="5704"/>
    <n v="517.76506800000004"/>
    <n v="2832.316542"/>
    <m/>
  </r>
  <r>
    <x v="0"/>
    <x v="0"/>
    <x v="46"/>
    <x v="0"/>
    <x v="3"/>
    <x v="0"/>
    <x v="2"/>
    <x v="4"/>
    <x v="6"/>
    <x v="6"/>
    <n v="5704"/>
    <n v="0"/>
    <n v="5704"/>
    <x v="0"/>
    <n v="5704"/>
    <n v="517.76506800000004"/>
    <n v="2832.316542"/>
    <m/>
  </r>
  <r>
    <x v="0"/>
    <x v="0"/>
    <x v="46"/>
    <x v="0"/>
    <x v="3"/>
    <x v="0"/>
    <x v="2"/>
    <x v="4"/>
    <x v="7"/>
    <x v="7"/>
    <n v="5704"/>
    <n v="0"/>
    <n v="5704"/>
    <x v="0"/>
    <n v="5704"/>
    <n v="517.76506800000004"/>
    <n v="2832.316542"/>
    <m/>
  </r>
  <r>
    <x v="0"/>
    <x v="0"/>
    <x v="46"/>
    <x v="0"/>
    <x v="3"/>
    <x v="0"/>
    <x v="2"/>
    <x v="4"/>
    <x v="14"/>
    <x v="13"/>
    <n v="12447.525"/>
    <n v="0"/>
    <n v="12447.525"/>
    <x v="0"/>
    <n v="12447.525"/>
    <n v="2071.5193439999998"/>
    <n v="4790.4724770000003"/>
    <m/>
  </r>
  <r>
    <x v="0"/>
    <x v="0"/>
    <x v="46"/>
    <x v="0"/>
    <x v="4"/>
    <x v="0"/>
    <x v="2"/>
    <x v="4"/>
    <x v="0"/>
    <x v="0"/>
    <n v="6743.5249999999996"/>
    <n v="0"/>
    <n v="6743.5249999999996"/>
    <x v="0"/>
    <n v="6743.5249999999996"/>
    <n v="1995.8640720000001"/>
    <n v="2396.253933"/>
    <m/>
  </r>
  <r>
    <x v="0"/>
    <x v="0"/>
    <x v="46"/>
    <x v="0"/>
    <x v="4"/>
    <x v="0"/>
    <x v="2"/>
    <x v="4"/>
    <x v="1"/>
    <x v="1"/>
    <n v="5765.1670000000004"/>
    <n v="0"/>
    <n v="5765.1670000000004"/>
    <x v="0"/>
    <n v="5765.1670000000004"/>
    <n v="1752.879809"/>
    <n v="1752.879809"/>
    <m/>
  </r>
  <r>
    <x v="0"/>
    <x v="0"/>
    <x v="46"/>
    <x v="0"/>
    <x v="4"/>
    <x v="0"/>
    <x v="2"/>
    <x v="4"/>
    <x v="2"/>
    <x v="2"/>
    <n v="978.22400000000005"/>
    <n v="0"/>
    <n v="978.22400000000005"/>
    <x v="0"/>
    <n v="978.22400000000005"/>
    <n v="242.984263"/>
    <n v="643.37412400000005"/>
    <m/>
  </r>
  <r>
    <x v="0"/>
    <x v="0"/>
    <x v="46"/>
    <x v="0"/>
    <x v="4"/>
    <x v="0"/>
    <x v="2"/>
    <x v="4"/>
    <x v="16"/>
    <x v="15"/>
    <n v="0.13400000000000001"/>
    <n v="0"/>
    <n v="0.13400000000000001"/>
    <x v="0"/>
    <n v="0.13400000000000001"/>
    <n v="0"/>
    <n v="0"/>
    <m/>
  </r>
  <r>
    <x v="0"/>
    <x v="0"/>
    <x v="46"/>
    <x v="0"/>
    <x v="4"/>
    <x v="0"/>
    <x v="2"/>
    <x v="4"/>
    <x v="4"/>
    <x v="4"/>
    <n v="5704"/>
    <n v="0"/>
    <n v="5704"/>
    <x v="0"/>
    <n v="5704"/>
    <n v="754.07775200000003"/>
    <n v="2912.316542"/>
    <m/>
  </r>
  <r>
    <x v="0"/>
    <x v="0"/>
    <x v="46"/>
    <x v="0"/>
    <x v="4"/>
    <x v="0"/>
    <x v="2"/>
    <x v="4"/>
    <x v="5"/>
    <x v="5"/>
    <n v="5704"/>
    <n v="0"/>
    <n v="5704"/>
    <x v="0"/>
    <n v="5704"/>
    <n v="754.07775200000003"/>
    <n v="2912.316542"/>
    <m/>
  </r>
  <r>
    <x v="0"/>
    <x v="0"/>
    <x v="46"/>
    <x v="0"/>
    <x v="4"/>
    <x v="0"/>
    <x v="2"/>
    <x v="4"/>
    <x v="6"/>
    <x v="6"/>
    <n v="5704"/>
    <n v="0"/>
    <n v="5704"/>
    <x v="0"/>
    <n v="5704"/>
    <n v="754.07775200000003"/>
    <n v="2912.316542"/>
    <m/>
  </r>
  <r>
    <x v="0"/>
    <x v="0"/>
    <x v="46"/>
    <x v="0"/>
    <x v="4"/>
    <x v="0"/>
    <x v="2"/>
    <x v="4"/>
    <x v="7"/>
    <x v="7"/>
    <n v="5704"/>
    <n v="0"/>
    <n v="5704"/>
    <x v="0"/>
    <n v="5704"/>
    <n v="754.07775200000003"/>
    <n v="2912.316542"/>
    <m/>
  </r>
  <r>
    <x v="0"/>
    <x v="0"/>
    <x v="46"/>
    <x v="0"/>
    <x v="4"/>
    <x v="0"/>
    <x v="2"/>
    <x v="4"/>
    <x v="14"/>
    <x v="13"/>
    <n v="12447.525"/>
    <n v="0"/>
    <n v="12447.525"/>
    <x v="0"/>
    <n v="12447.525"/>
    <n v="2749.941824"/>
    <n v="5308.5704750000004"/>
    <m/>
  </r>
  <r>
    <x v="0"/>
    <x v="0"/>
    <x v="46"/>
    <x v="0"/>
    <x v="5"/>
    <x v="2"/>
    <x v="2"/>
    <x v="4"/>
    <x v="0"/>
    <x v="0"/>
    <n v="6743.5249999999996"/>
    <n v="0"/>
    <n v="6743.5249999999996"/>
    <x v="0"/>
    <n v="6743.5249999999996"/>
    <n v="2768.8819600000002"/>
    <n v="3171.3257170000002"/>
    <m/>
  </r>
  <r>
    <x v="0"/>
    <x v="0"/>
    <x v="46"/>
    <x v="0"/>
    <x v="5"/>
    <x v="2"/>
    <x v="2"/>
    <x v="4"/>
    <x v="1"/>
    <x v="1"/>
    <n v="5765.1670000000004"/>
    <n v="0"/>
    <n v="5765.1670000000004"/>
    <x v="0"/>
    <n v="5765.1670000000004"/>
    <n v="2456.5323309999999"/>
    <n v="2456.5323309999999"/>
    <m/>
  </r>
  <r>
    <x v="0"/>
    <x v="0"/>
    <x v="46"/>
    <x v="0"/>
    <x v="5"/>
    <x v="2"/>
    <x v="2"/>
    <x v="4"/>
    <x v="2"/>
    <x v="2"/>
    <n v="978.22400000000005"/>
    <n v="0"/>
    <n v="978.22400000000005"/>
    <x v="0"/>
    <n v="978.22400000000005"/>
    <n v="312.22762899999998"/>
    <n v="714.67138599999998"/>
    <m/>
  </r>
  <r>
    <x v="0"/>
    <x v="0"/>
    <x v="46"/>
    <x v="0"/>
    <x v="5"/>
    <x v="2"/>
    <x v="2"/>
    <x v="4"/>
    <x v="16"/>
    <x v="15"/>
    <n v="0.13400000000000001"/>
    <n v="0"/>
    <n v="0.13400000000000001"/>
    <x v="0"/>
    <n v="0.13400000000000001"/>
    <n v="0.122"/>
    <n v="0.122"/>
    <m/>
  </r>
  <r>
    <x v="0"/>
    <x v="0"/>
    <x v="46"/>
    <x v="0"/>
    <x v="5"/>
    <x v="2"/>
    <x v="2"/>
    <x v="4"/>
    <x v="4"/>
    <x v="4"/>
    <n v="5704"/>
    <n v="0"/>
    <n v="5704"/>
    <x v="0"/>
    <n v="5704"/>
    <n v="1028.266903"/>
    <n v="3351.8465420000002"/>
    <m/>
  </r>
  <r>
    <x v="0"/>
    <x v="0"/>
    <x v="46"/>
    <x v="0"/>
    <x v="5"/>
    <x v="2"/>
    <x v="2"/>
    <x v="4"/>
    <x v="5"/>
    <x v="5"/>
    <n v="5704"/>
    <n v="0"/>
    <n v="5704"/>
    <x v="0"/>
    <n v="5704"/>
    <n v="1028.266903"/>
    <n v="3351.8465420000002"/>
    <m/>
  </r>
  <r>
    <x v="0"/>
    <x v="0"/>
    <x v="46"/>
    <x v="0"/>
    <x v="5"/>
    <x v="2"/>
    <x v="2"/>
    <x v="4"/>
    <x v="6"/>
    <x v="6"/>
    <n v="5704"/>
    <n v="0"/>
    <n v="5704"/>
    <x v="0"/>
    <n v="5704"/>
    <n v="1028.266903"/>
    <n v="3351.8465420000002"/>
    <m/>
  </r>
  <r>
    <x v="0"/>
    <x v="0"/>
    <x v="46"/>
    <x v="0"/>
    <x v="5"/>
    <x v="2"/>
    <x v="2"/>
    <x v="4"/>
    <x v="7"/>
    <x v="7"/>
    <n v="5704"/>
    <n v="0"/>
    <n v="5704"/>
    <x v="0"/>
    <n v="5704"/>
    <n v="1028.266903"/>
    <n v="3351.8465420000002"/>
    <m/>
  </r>
  <r>
    <x v="0"/>
    <x v="0"/>
    <x v="46"/>
    <x v="0"/>
    <x v="5"/>
    <x v="2"/>
    <x v="2"/>
    <x v="4"/>
    <x v="14"/>
    <x v="13"/>
    <n v="12447.525"/>
    <n v="0"/>
    <n v="12447.525"/>
    <x v="0"/>
    <n v="12447.525"/>
    <n v="3797.1488629999999"/>
    <n v="6523.1722589999999"/>
    <m/>
  </r>
  <r>
    <x v="0"/>
    <x v="0"/>
    <x v="46"/>
    <x v="0"/>
    <x v="6"/>
    <x v="0"/>
    <x v="2"/>
    <x v="4"/>
    <x v="0"/>
    <x v="0"/>
    <n v="6743.5249999999996"/>
    <n v="0"/>
    <n v="6743.5249999999996"/>
    <x v="0"/>
    <n v="6743.5249999999996"/>
    <n v="3260.00333"/>
    <n v="3587.415426"/>
    <m/>
  </r>
  <r>
    <x v="0"/>
    <x v="0"/>
    <x v="46"/>
    <x v="0"/>
    <x v="6"/>
    <x v="0"/>
    <x v="2"/>
    <x v="4"/>
    <x v="1"/>
    <x v="1"/>
    <n v="5765.1670000000004"/>
    <n v="0"/>
    <n v="5765.1670000000004"/>
    <x v="0"/>
    <n v="5765.1670000000004"/>
    <n v="2829.3858319999999"/>
    <n v="2829.3858319999999"/>
    <m/>
  </r>
  <r>
    <x v="0"/>
    <x v="0"/>
    <x v="46"/>
    <x v="0"/>
    <x v="6"/>
    <x v="0"/>
    <x v="2"/>
    <x v="4"/>
    <x v="2"/>
    <x v="2"/>
    <n v="978.22400000000005"/>
    <n v="0"/>
    <n v="978.22400000000005"/>
    <x v="0"/>
    <n v="978.22400000000005"/>
    <n v="430.495498"/>
    <n v="757.90759400000002"/>
    <m/>
  </r>
  <r>
    <x v="0"/>
    <x v="0"/>
    <x v="46"/>
    <x v="0"/>
    <x v="6"/>
    <x v="0"/>
    <x v="2"/>
    <x v="4"/>
    <x v="16"/>
    <x v="15"/>
    <n v="0.13400000000000001"/>
    <n v="0"/>
    <n v="0.13400000000000001"/>
    <x v="0"/>
    <n v="0.13400000000000001"/>
    <n v="0.122"/>
    <n v="0.122"/>
    <m/>
  </r>
  <r>
    <x v="0"/>
    <x v="0"/>
    <x v="46"/>
    <x v="0"/>
    <x v="6"/>
    <x v="0"/>
    <x v="2"/>
    <x v="4"/>
    <x v="4"/>
    <x v="4"/>
    <n v="5704"/>
    <n v="0"/>
    <n v="5704"/>
    <x v="0"/>
    <n v="5704"/>
    <n v="1470.888254"/>
    <n v="3419.144217"/>
    <m/>
  </r>
  <r>
    <x v="0"/>
    <x v="0"/>
    <x v="46"/>
    <x v="0"/>
    <x v="6"/>
    <x v="0"/>
    <x v="2"/>
    <x v="4"/>
    <x v="5"/>
    <x v="5"/>
    <n v="5704"/>
    <n v="0"/>
    <n v="5704"/>
    <x v="0"/>
    <n v="5704"/>
    <n v="1470.888254"/>
    <n v="3419.144217"/>
    <m/>
  </r>
  <r>
    <x v="0"/>
    <x v="0"/>
    <x v="46"/>
    <x v="0"/>
    <x v="6"/>
    <x v="0"/>
    <x v="2"/>
    <x v="4"/>
    <x v="6"/>
    <x v="6"/>
    <n v="5704"/>
    <n v="0"/>
    <n v="5704"/>
    <x v="0"/>
    <n v="5704"/>
    <n v="1470.888254"/>
    <n v="3419.144217"/>
    <m/>
  </r>
  <r>
    <x v="0"/>
    <x v="0"/>
    <x v="46"/>
    <x v="0"/>
    <x v="6"/>
    <x v="0"/>
    <x v="2"/>
    <x v="4"/>
    <x v="7"/>
    <x v="7"/>
    <n v="5704"/>
    <n v="0"/>
    <n v="5704"/>
    <x v="0"/>
    <n v="5704"/>
    <n v="1470.888254"/>
    <n v="3419.144217"/>
    <m/>
  </r>
  <r>
    <x v="0"/>
    <x v="0"/>
    <x v="46"/>
    <x v="0"/>
    <x v="6"/>
    <x v="0"/>
    <x v="2"/>
    <x v="4"/>
    <x v="14"/>
    <x v="13"/>
    <n v="12447.525"/>
    <n v="0"/>
    <n v="12447.525"/>
    <x v="0"/>
    <n v="12447.525"/>
    <n v="4730.891584"/>
    <n v="7006.5596429999996"/>
    <m/>
  </r>
  <r>
    <x v="0"/>
    <x v="0"/>
    <x v="46"/>
    <x v="0"/>
    <x v="7"/>
    <x v="0"/>
    <x v="2"/>
    <x v="4"/>
    <x v="0"/>
    <x v="0"/>
    <n v="6743.5249999999996"/>
    <n v="0"/>
    <n v="6743.5249999999996"/>
    <x v="0"/>
    <n v="6743.5249999999996"/>
    <n v="3619.9394900000002"/>
    <n v="3901.8111130000002"/>
    <m/>
  </r>
  <r>
    <x v="0"/>
    <x v="0"/>
    <x v="46"/>
    <x v="0"/>
    <x v="7"/>
    <x v="0"/>
    <x v="2"/>
    <x v="4"/>
    <x v="1"/>
    <x v="1"/>
    <n v="5765.1670000000004"/>
    <n v="0"/>
    <n v="5765.1670000000004"/>
    <x v="0"/>
    <n v="5765.1670000000004"/>
    <n v="3131.8180339999999"/>
    <n v="3131.8180339999999"/>
    <m/>
  </r>
  <r>
    <x v="0"/>
    <x v="0"/>
    <x v="46"/>
    <x v="0"/>
    <x v="7"/>
    <x v="0"/>
    <x v="2"/>
    <x v="4"/>
    <x v="2"/>
    <x v="2"/>
    <n v="978.22400000000005"/>
    <n v="0"/>
    <n v="978.22400000000005"/>
    <x v="0"/>
    <n v="978.22400000000005"/>
    <n v="487.99945600000001"/>
    <n v="769.87107900000001"/>
    <m/>
  </r>
  <r>
    <x v="0"/>
    <x v="0"/>
    <x v="46"/>
    <x v="0"/>
    <x v="7"/>
    <x v="0"/>
    <x v="2"/>
    <x v="4"/>
    <x v="16"/>
    <x v="15"/>
    <n v="0.13400000000000001"/>
    <n v="0"/>
    <n v="0.13400000000000001"/>
    <x v="0"/>
    <n v="0.13400000000000001"/>
    <n v="0.122"/>
    <n v="0.122"/>
    <m/>
  </r>
  <r>
    <x v="0"/>
    <x v="0"/>
    <x v="46"/>
    <x v="0"/>
    <x v="7"/>
    <x v="0"/>
    <x v="2"/>
    <x v="4"/>
    <x v="4"/>
    <x v="4"/>
    <n v="5704"/>
    <n v="0"/>
    <n v="5704"/>
    <x v="0"/>
    <n v="5704"/>
    <n v="1734.0643150000001"/>
    <n v="4001.1050030000001"/>
    <m/>
  </r>
  <r>
    <x v="0"/>
    <x v="0"/>
    <x v="46"/>
    <x v="0"/>
    <x v="7"/>
    <x v="0"/>
    <x v="2"/>
    <x v="4"/>
    <x v="5"/>
    <x v="5"/>
    <n v="5704"/>
    <n v="0"/>
    <n v="5704"/>
    <x v="0"/>
    <n v="5704"/>
    <n v="1734.0643150000001"/>
    <n v="4001.1050030000001"/>
    <m/>
  </r>
  <r>
    <x v="0"/>
    <x v="0"/>
    <x v="46"/>
    <x v="0"/>
    <x v="7"/>
    <x v="0"/>
    <x v="2"/>
    <x v="4"/>
    <x v="6"/>
    <x v="6"/>
    <n v="5704"/>
    <n v="0"/>
    <n v="5704"/>
    <x v="0"/>
    <n v="5704"/>
    <n v="1734.0643150000001"/>
    <n v="4001.1050030000001"/>
    <m/>
  </r>
  <r>
    <x v="0"/>
    <x v="0"/>
    <x v="46"/>
    <x v="0"/>
    <x v="7"/>
    <x v="0"/>
    <x v="2"/>
    <x v="4"/>
    <x v="7"/>
    <x v="7"/>
    <n v="5704"/>
    <n v="0"/>
    <n v="5704"/>
    <x v="0"/>
    <n v="5704"/>
    <n v="1734.0643150000001"/>
    <n v="4001.1050030000001"/>
    <m/>
  </r>
  <r>
    <x v="0"/>
    <x v="0"/>
    <x v="46"/>
    <x v="0"/>
    <x v="7"/>
    <x v="0"/>
    <x v="2"/>
    <x v="4"/>
    <x v="14"/>
    <x v="13"/>
    <n v="12447.525"/>
    <n v="0"/>
    <n v="12447.525"/>
    <x v="0"/>
    <n v="12447.525"/>
    <n v="5354.0038050000003"/>
    <n v="7902.9161160000003"/>
    <m/>
  </r>
  <r>
    <x v="0"/>
    <x v="0"/>
    <x v="47"/>
    <x v="0"/>
    <x v="0"/>
    <x v="0"/>
    <x v="2"/>
    <x v="0"/>
    <x v="0"/>
    <x v="0"/>
    <n v="16643.757000000001"/>
    <n v="0"/>
    <n v="16643.757000000001"/>
    <x v="0"/>
    <n v="16643.757000000001"/>
    <n v="652.36086999999998"/>
    <n v="745.86086999999998"/>
    <m/>
  </r>
  <r>
    <x v="0"/>
    <x v="0"/>
    <x v="47"/>
    <x v="0"/>
    <x v="0"/>
    <x v="0"/>
    <x v="2"/>
    <x v="0"/>
    <x v="1"/>
    <x v="1"/>
    <n v="12046.706"/>
    <n v="0"/>
    <n v="12046.706"/>
    <x v="0"/>
    <n v="12046.706"/>
    <n v="652.346225"/>
    <n v="652.346225"/>
    <m/>
  </r>
  <r>
    <x v="0"/>
    <x v="0"/>
    <x v="47"/>
    <x v="0"/>
    <x v="0"/>
    <x v="0"/>
    <x v="2"/>
    <x v="0"/>
    <x v="2"/>
    <x v="2"/>
    <n v="4583.7510000000002"/>
    <n v="0"/>
    <n v="4583.7510000000002"/>
    <x v="0"/>
    <n v="4583.7510000000002"/>
    <n v="1.4645E-2"/>
    <n v="93.514645000000002"/>
    <m/>
  </r>
  <r>
    <x v="0"/>
    <x v="0"/>
    <x v="47"/>
    <x v="0"/>
    <x v="0"/>
    <x v="0"/>
    <x v="2"/>
    <x v="0"/>
    <x v="16"/>
    <x v="15"/>
    <n v="13.3"/>
    <n v="0"/>
    <n v="13.3"/>
    <x v="0"/>
    <n v="13.3"/>
    <n v="0"/>
    <n v="0"/>
    <m/>
  </r>
  <r>
    <x v="0"/>
    <x v="0"/>
    <x v="47"/>
    <x v="0"/>
    <x v="0"/>
    <x v="0"/>
    <x v="2"/>
    <x v="0"/>
    <x v="4"/>
    <x v="4"/>
    <n v="21664"/>
    <n v="0"/>
    <n v="21664"/>
    <x v="0"/>
    <n v="21664"/>
    <n v="0"/>
    <n v="343.66"/>
    <m/>
  </r>
  <r>
    <x v="0"/>
    <x v="0"/>
    <x v="47"/>
    <x v="0"/>
    <x v="0"/>
    <x v="0"/>
    <x v="2"/>
    <x v="0"/>
    <x v="5"/>
    <x v="5"/>
    <n v="21664"/>
    <n v="0"/>
    <n v="21664"/>
    <x v="0"/>
    <n v="21664"/>
    <n v="0"/>
    <n v="343.66"/>
    <m/>
  </r>
  <r>
    <x v="0"/>
    <x v="0"/>
    <x v="47"/>
    <x v="0"/>
    <x v="0"/>
    <x v="0"/>
    <x v="2"/>
    <x v="0"/>
    <x v="6"/>
    <x v="6"/>
    <n v="21664"/>
    <n v="0"/>
    <n v="21664"/>
    <x v="0"/>
    <n v="21664"/>
    <n v="0"/>
    <n v="343.66"/>
    <m/>
  </r>
  <r>
    <x v="0"/>
    <x v="0"/>
    <x v="47"/>
    <x v="0"/>
    <x v="0"/>
    <x v="0"/>
    <x v="2"/>
    <x v="0"/>
    <x v="7"/>
    <x v="7"/>
    <n v="200"/>
    <n v="0"/>
    <n v="200"/>
    <x v="0"/>
    <n v="200"/>
    <n v="0"/>
    <n v="0"/>
    <m/>
  </r>
  <r>
    <x v="0"/>
    <x v="0"/>
    <x v="47"/>
    <x v="0"/>
    <x v="0"/>
    <x v="0"/>
    <x v="2"/>
    <x v="0"/>
    <x v="9"/>
    <x v="9"/>
    <n v="6229"/>
    <n v="0"/>
    <n v="6229"/>
    <x v="0"/>
    <n v="6229"/>
    <n v="0"/>
    <n v="44"/>
    <m/>
  </r>
  <r>
    <x v="0"/>
    <x v="0"/>
    <x v="47"/>
    <x v="0"/>
    <x v="0"/>
    <x v="0"/>
    <x v="2"/>
    <x v="0"/>
    <x v="11"/>
    <x v="11"/>
    <n v="15235"/>
    <n v="0"/>
    <n v="15235"/>
    <x v="0"/>
    <n v="15235"/>
    <n v="0"/>
    <n v="299.66000000000003"/>
    <m/>
  </r>
  <r>
    <x v="0"/>
    <x v="0"/>
    <x v="47"/>
    <x v="0"/>
    <x v="0"/>
    <x v="0"/>
    <x v="2"/>
    <x v="0"/>
    <x v="14"/>
    <x v="13"/>
    <n v="38307.756999999998"/>
    <n v="0"/>
    <n v="38307.756999999998"/>
    <x v="0"/>
    <n v="38307.756999999998"/>
    <n v="652.36086999999998"/>
    <n v="1089.5208700000001"/>
    <m/>
  </r>
  <r>
    <x v="0"/>
    <x v="0"/>
    <x v="47"/>
    <x v="0"/>
    <x v="1"/>
    <x v="0"/>
    <x v="2"/>
    <x v="0"/>
    <x v="0"/>
    <x v="0"/>
    <n v="16643.757000000001"/>
    <n v="0"/>
    <n v="16643.757000000001"/>
    <x v="0"/>
    <n v="16643.757000000001"/>
    <n v="1401.853752"/>
    <n v="1781.4522509999999"/>
    <m/>
  </r>
  <r>
    <x v="0"/>
    <x v="0"/>
    <x v="47"/>
    <x v="0"/>
    <x v="1"/>
    <x v="0"/>
    <x v="2"/>
    <x v="0"/>
    <x v="1"/>
    <x v="1"/>
    <n v="12046.706"/>
    <n v="0"/>
    <n v="12046.706"/>
    <x v="0"/>
    <n v="12046.706"/>
    <n v="1395.4653820000001"/>
    <n v="1395.4653820000001"/>
    <m/>
  </r>
  <r>
    <x v="0"/>
    <x v="0"/>
    <x v="47"/>
    <x v="0"/>
    <x v="1"/>
    <x v="0"/>
    <x v="2"/>
    <x v="0"/>
    <x v="2"/>
    <x v="2"/>
    <n v="4583.7510000000002"/>
    <n v="0"/>
    <n v="4583.7510000000002"/>
    <x v="0"/>
    <n v="4583.7510000000002"/>
    <n v="6.3883700000000001"/>
    <n v="385.98686900000001"/>
    <m/>
  </r>
  <r>
    <x v="0"/>
    <x v="0"/>
    <x v="47"/>
    <x v="0"/>
    <x v="1"/>
    <x v="0"/>
    <x v="2"/>
    <x v="0"/>
    <x v="16"/>
    <x v="15"/>
    <n v="13.3"/>
    <n v="0"/>
    <n v="13.3"/>
    <x v="0"/>
    <n v="13.3"/>
    <n v="0"/>
    <n v="0"/>
    <m/>
  </r>
  <r>
    <x v="0"/>
    <x v="0"/>
    <x v="47"/>
    <x v="0"/>
    <x v="1"/>
    <x v="0"/>
    <x v="2"/>
    <x v="0"/>
    <x v="4"/>
    <x v="4"/>
    <n v="21664"/>
    <n v="0"/>
    <n v="21664"/>
    <x v="0"/>
    <n v="21664"/>
    <n v="4.5169329999999999"/>
    <n v="7155.4251359999998"/>
    <m/>
  </r>
  <r>
    <x v="0"/>
    <x v="0"/>
    <x v="47"/>
    <x v="0"/>
    <x v="1"/>
    <x v="0"/>
    <x v="2"/>
    <x v="0"/>
    <x v="5"/>
    <x v="5"/>
    <n v="21664"/>
    <n v="0"/>
    <n v="21664"/>
    <x v="0"/>
    <n v="21664"/>
    <n v="4.5169329999999999"/>
    <n v="7155.4251359999998"/>
    <m/>
  </r>
  <r>
    <x v="0"/>
    <x v="0"/>
    <x v="47"/>
    <x v="0"/>
    <x v="1"/>
    <x v="0"/>
    <x v="2"/>
    <x v="0"/>
    <x v="6"/>
    <x v="6"/>
    <n v="21664"/>
    <n v="0"/>
    <n v="21664"/>
    <x v="0"/>
    <n v="21664"/>
    <n v="4.5169329999999999"/>
    <n v="7155.4251359999998"/>
    <m/>
  </r>
  <r>
    <x v="0"/>
    <x v="0"/>
    <x v="47"/>
    <x v="0"/>
    <x v="1"/>
    <x v="0"/>
    <x v="2"/>
    <x v="0"/>
    <x v="7"/>
    <x v="7"/>
    <n v="200"/>
    <n v="0"/>
    <n v="200"/>
    <x v="0"/>
    <n v="200"/>
    <n v="0"/>
    <n v="14.4"/>
    <m/>
  </r>
  <r>
    <x v="0"/>
    <x v="0"/>
    <x v="47"/>
    <x v="0"/>
    <x v="1"/>
    <x v="0"/>
    <x v="2"/>
    <x v="0"/>
    <x v="9"/>
    <x v="9"/>
    <n v="6229"/>
    <n v="0"/>
    <n v="6229"/>
    <x v="0"/>
    <n v="6229"/>
    <n v="0"/>
    <n v="2235.3056510000001"/>
    <m/>
  </r>
  <r>
    <x v="0"/>
    <x v="0"/>
    <x v="47"/>
    <x v="0"/>
    <x v="1"/>
    <x v="0"/>
    <x v="2"/>
    <x v="0"/>
    <x v="11"/>
    <x v="11"/>
    <n v="15235"/>
    <n v="0"/>
    <n v="15235"/>
    <x v="0"/>
    <n v="15235"/>
    <n v="4.5169329999999999"/>
    <n v="4905.7194849999996"/>
    <m/>
  </r>
  <r>
    <x v="0"/>
    <x v="0"/>
    <x v="47"/>
    <x v="0"/>
    <x v="1"/>
    <x v="0"/>
    <x v="2"/>
    <x v="0"/>
    <x v="14"/>
    <x v="13"/>
    <n v="38307.756999999998"/>
    <n v="0"/>
    <n v="38307.756999999998"/>
    <x v="0"/>
    <n v="38307.756999999998"/>
    <n v="1406.3706850000001"/>
    <n v="8936.8773870000005"/>
    <m/>
  </r>
  <r>
    <x v="0"/>
    <x v="0"/>
    <x v="47"/>
    <x v="0"/>
    <x v="2"/>
    <x v="1"/>
    <x v="2"/>
    <x v="0"/>
    <x v="0"/>
    <x v="0"/>
    <n v="16643.757000000001"/>
    <n v="0"/>
    <n v="16643.757000000001"/>
    <x v="0"/>
    <n v="16643.757000000001"/>
    <n v="2142.6596770000001"/>
    <n v="3220.175495"/>
    <m/>
  </r>
  <r>
    <x v="0"/>
    <x v="0"/>
    <x v="47"/>
    <x v="0"/>
    <x v="2"/>
    <x v="1"/>
    <x v="2"/>
    <x v="0"/>
    <x v="1"/>
    <x v="1"/>
    <n v="12046.706"/>
    <n v="0"/>
    <n v="12046.706"/>
    <x v="0"/>
    <n v="12046.706"/>
    <n v="2108.9170909999998"/>
    <n v="2108.9170909999998"/>
    <m/>
  </r>
  <r>
    <x v="0"/>
    <x v="0"/>
    <x v="47"/>
    <x v="0"/>
    <x v="2"/>
    <x v="1"/>
    <x v="2"/>
    <x v="0"/>
    <x v="2"/>
    <x v="2"/>
    <n v="4583.7510000000002"/>
    <n v="0"/>
    <n v="4583.7510000000002"/>
    <x v="0"/>
    <n v="4583.7510000000002"/>
    <n v="33.742586000000003"/>
    <n v="1111.2584039999999"/>
    <m/>
  </r>
  <r>
    <x v="0"/>
    <x v="0"/>
    <x v="47"/>
    <x v="0"/>
    <x v="2"/>
    <x v="1"/>
    <x v="2"/>
    <x v="0"/>
    <x v="16"/>
    <x v="15"/>
    <n v="13.3"/>
    <n v="0"/>
    <n v="13.3"/>
    <x v="0"/>
    <n v="13.3"/>
    <n v="0"/>
    <n v="0"/>
    <m/>
  </r>
  <r>
    <x v="0"/>
    <x v="0"/>
    <x v="47"/>
    <x v="0"/>
    <x v="2"/>
    <x v="1"/>
    <x v="2"/>
    <x v="0"/>
    <x v="4"/>
    <x v="4"/>
    <n v="21664"/>
    <n v="0"/>
    <n v="21664"/>
    <x v="0"/>
    <n v="21664"/>
    <n v="408.81005199999998"/>
    <n v="12081.357716"/>
    <m/>
  </r>
  <r>
    <x v="0"/>
    <x v="0"/>
    <x v="47"/>
    <x v="0"/>
    <x v="2"/>
    <x v="1"/>
    <x v="2"/>
    <x v="0"/>
    <x v="5"/>
    <x v="5"/>
    <n v="21664"/>
    <n v="0"/>
    <n v="21664"/>
    <x v="0"/>
    <n v="21664"/>
    <n v="408.81005199999998"/>
    <n v="12081.357716"/>
    <m/>
  </r>
  <r>
    <x v="0"/>
    <x v="0"/>
    <x v="47"/>
    <x v="0"/>
    <x v="2"/>
    <x v="1"/>
    <x v="2"/>
    <x v="0"/>
    <x v="6"/>
    <x v="6"/>
    <n v="21664"/>
    <n v="0"/>
    <n v="21664"/>
    <x v="0"/>
    <n v="21664"/>
    <n v="408.81005199999998"/>
    <n v="12081.357716"/>
    <m/>
  </r>
  <r>
    <x v="0"/>
    <x v="0"/>
    <x v="47"/>
    <x v="0"/>
    <x v="2"/>
    <x v="1"/>
    <x v="2"/>
    <x v="0"/>
    <x v="7"/>
    <x v="7"/>
    <n v="200"/>
    <n v="0"/>
    <n v="200"/>
    <x v="0"/>
    <n v="200"/>
    <n v="2.2400000000000002"/>
    <n v="58.508000000000003"/>
    <m/>
  </r>
  <r>
    <x v="0"/>
    <x v="0"/>
    <x v="47"/>
    <x v="0"/>
    <x v="2"/>
    <x v="1"/>
    <x v="2"/>
    <x v="0"/>
    <x v="9"/>
    <x v="9"/>
    <n v="6229"/>
    <n v="0"/>
    <n v="6229"/>
    <x v="0"/>
    <n v="6229"/>
    <n v="82.207140999999993"/>
    <n v="3409.842705"/>
    <m/>
  </r>
  <r>
    <x v="0"/>
    <x v="0"/>
    <x v="47"/>
    <x v="0"/>
    <x v="2"/>
    <x v="1"/>
    <x v="2"/>
    <x v="0"/>
    <x v="11"/>
    <x v="11"/>
    <n v="15235"/>
    <n v="0"/>
    <n v="15235"/>
    <x v="0"/>
    <n v="15235"/>
    <n v="324.362911"/>
    <n v="8613.0070109999997"/>
    <m/>
  </r>
  <r>
    <x v="0"/>
    <x v="0"/>
    <x v="47"/>
    <x v="0"/>
    <x v="2"/>
    <x v="1"/>
    <x v="2"/>
    <x v="0"/>
    <x v="14"/>
    <x v="13"/>
    <n v="38307.756999999998"/>
    <n v="0"/>
    <n v="38307.756999999998"/>
    <x v="0"/>
    <n v="38307.756999999998"/>
    <n v="2551.4697289999999"/>
    <n v="15301.533211"/>
    <m/>
  </r>
  <r>
    <x v="0"/>
    <x v="0"/>
    <x v="47"/>
    <x v="0"/>
    <x v="3"/>
    <x v="0"/>
    <x v="2"/>
    <x v="0"/>
    <x v="0"/>
    <x v="0"/>
    <n v="16643.757000000001"/>
    <n v="-17"/>
    <n v="16626.757000000001"/>
    <x v="0"/>
    <n v="16626.757000000001"/>
    <n v="3105.7831879999999"/>
    <n v="3939.2839990000002"/>
    <m/>
  </r>
  <r>
    <x v="0"/>
    <x v="0"/>
    <x v="47"/>
    <x v="0"/>
    <x v="3"/>
    <x v="0"/>
    <x v="2"/>
    <x v="0"/>
    <x v="1"/>
    <x v="1"/>
    <n v="12046.706"/>
    <n v="-17"/>
    <n v="12029.706"/>
    <x v="0"/>
    <n v="12029.706"/>
    <n v="2797.5634479999999"/>
    <n v="2797.5634479999999"/>
    <m/>
  </r>
  <r>
    <x v="0"/>
    <x v="0"/>
    <x v="47"/>
    <x v="0"/>
    <x v="3"/>
    <x v="0"/>
    <x v="2"/>
    <x v="0"/>
    <x v="2"/>
    <x v="2"/>
    <n v="4583.7510000000002"/>
    <n v="0"/>
    <n v="4583.7510000000002"/>
    <x v="0"/>
    <n v="4583.7510000000002"/>
    <n v="308.21974"/>
    <n v="1141.7205509999999"/>
    <m/>
  </r>
  <r>
    <x v="0"/>
    <x v="0"/>
    <x v="47"/>
    <x v="0"/>
    <x v="3"/>
    <x v="0"/>
    <x v="2"/>
    <x v="0"/>
    <x v="16"/>
    <x v="15"/>
    <n v="13.3"/>
    <n v="0"/>
    <n v="13.3"/>
    <x v="0"/>
    <n v="13.3"/>
    <n v="0"/>
    <n v="0"/>
    <m/>
  </r>
  <r>
    <x v="0"/>
    <x v="0"/>
    <x v="47"/>
    <x v="0"/>
    <x v="3"/>
    <x v="0"/>
    <x v="2"/>
    <x v="0"/>
    <x v="4"/>
    <x v="4"/>
    <n v="21664"/>
    <n v="0"/>
    <n v="21664"/>
    <x v="0"/>
    <n v="21664"/>
    <n v="1711.044208"/>
    <n v="12703.978547000001"/>
    <m/>
  </r>
  <r>
    <x v="0"/>
    <x v="0"/>
    <x v="47"/>
    <x v="0"/>
    <x v="3"/>
    <x v="0"/>
    <x v="2"/>
    <x v="0"/>
    <x v="5"/>
    <x v="5"/>
    <n v="21664"/>
    <n v="0"/>
    <n v="21664"/>
    <x v="0"/>
    <n v="21664"/>
    <n v="1711.044208"/>
    <n v="12703.978547000001"/>
    <m/>
  </r>
  <r>
    <x v="0"/>
    <x v="0"/>
    <x v="47"/>
    <x v="0"/>
    <x v="3"/>
    <x v="0"/>
    <x v="2"/>
    <x v="0"/>
    <x v="6"/>
    <x v="6"/>
    <n v="21664"/>
    <n v="0"/>
    <n v="21664"/>
    <x v="0"/>
    <n v="21664"/>
    <n v="1711.044208"/>
    <n v="12703.978547000001"/>
    <m/>
  </r>
  <r>
    <x v="0"/>
    <x v="0"/>
    <x v="47"/>
    <x v="0"/>
    <x v="3"/>
    <x v="0"/>
    <x v="2"/>
    <x v="0"/>
    <x v="7"/>
    <x v="7"/>
    <n v="200"/>
    <n v="0"/>
    <n v="200"/>
    <x v="0"/>
    <n v="200"/>
    <n v="11.27008"/>
    <n v="73.308000000000007"/>
    <m/>
  </r>
  <r>
    <x v="0"/>
    <x v="0"/>
    <x v="47"/>
    <x v="0"/>
    <x v="3"/>
    <x v="0"/>
    <x v="2"/>
    <x v="0"/>
    <x v="9"/>
    <x v="9"/>
    <n v="6229"/>
    <n v="0"/>
    <n v="6229"/>
    <x v="0"/>
    <n v="6229"/>
    <n v="413.349493"/>
    <n v="3526.8527020000001"/>
    <m/>
  </r>
  <r>
    <x v="0"/>
    <x v="0"/>
    <x v="47"/>
    <x v="0"/>
    <x v="3"/>
    <x v="0"/>
    <x v="2"/>
    <x v="0"/>
    <x v="11"/>
    <x v="11"/>
    <n v="15235"/>
    <n v="0"/>
    <n v="15235"/>
    <x v="0"/>
    <n v="15235"/>
    <n v="1286.4246350000001"/>
    <n v="9103.8178449999996"/>
    <m/>
  </r>
  <r>
    <x v="0"/>
    <x v="0"/>
    <x v="47"/>
    <x v="0"/>
    <x v="3"/>
    <x v="0"/>
    <x v="2"/>
    <x v="0"/>
    <x v="14"/>
    <x v="13"/>
    <n v="38307.756999999998"/>
    <n v="-17"/>
    <n v="38290.756999999998"/>
    <x v="0"/>
    <n v="38290.756999999998"/>
    <n v="4816.8273959999997"/>
    <n v="16643.262546000002"/>
    <m/>
  </r>
  <r>
    <x v="0"/>
    <x v="0"/>
    <x v="47"/>
    <x v="0"/>
    <x v="4"/>
    <x v="0"/>
    <x v="2"/>
    <x v="0"/>
    <x v="0"/>
    <x v="0"/>
    <n v="16643.757000000001"/>
    <n v="-17"/>
    <n v="16626.757000000001"/>
    <x v="0"/>
    <n v="16626.757000000001"/>
    <n v="4106.2949319999998"/>
    <n v="5555.490503"/>
    <m/>
  </r>
  <r>
    <x v="0"/>
    <x v="0"/>
    <x v="47"/>
    <x v="0"/>
    <x v="4"/>
    <x v="0"/>
    <x v="2"/>
    <x v="0"/>
    <x v="1"/>
    <x v="1"/>
    <n v="12046.706"/>
    <n v="-17"/>
    <n v="12029.706"/>
    <x v="0"/>
    <n v="12029.706"/>
    <n v="3710.7777080000001"/>
    <n v="3710.7777080000001"/>
    <m/>
  </r>
  <r>
    <x v="0"/>
    <x v="0"/>
    <x v="47"/>
    <x v="0"/>
    <x v="4"/>
    <x v="0"/>
    <x v="2"/>
    <x v="0"/>
    <x v="2"/>
    <x v="2"/>
    <n v="4583.7510000000002"/>
    <n v="0"/>
    <n v="4583.7510000000002"/>
    <x v="0"/>
    <n v="4583.7510000000002"/>
    <n v="395.517224"/>
    <n v="1844.7127949999999"/>
    <m/>
  </r>
  <r>
    <x v="0"/>
    <x v="0"/>
    <x v="47"/>
    <x v="0"/>
    <x v="4"/>
    <x v="0"/>
    <x v="2"/>
    <x v="0"/>
    <x v="16"/>
    <x v="15"/>
    <n v="13.3"/>
    <n v="0"/>
    <n v="13.3"/>
    <x v="0"/>
    <n v="13.3"/>
    <n v="0"/>
    <n v="0"/>
    <m/>
  </r>
  <r>
    <x v="0"/>
    <x v="0"/>
    <x v="47"/>
    <x v="0"/>
    <x v="4"/>
    <x v="0"/>
    <x v="2"/>
    <x v="0"/>
    <x v="4"/>
    <x v="4"/>
    <n v="21664"/>
    <n v="0"/>
    <n v="21664"/>
    <x v="0"/>
    <n v="21664"/>
    <n v="3355.783547"/>
    <n v="13306.273913999999"/>
    <m/>
  </r>
  <r>
    <x v="0"/>
    <x v="0"/>
    <x v="47"/>
    <x v="0"/>
    <x v="4"/>
    <x v="0"/>
    <x v="2"/>
    <x v="0"/>
    <x v="5"/>
    <x v="5"/>
    <n v="21664"/>
    <n v="0"/>
    <n v="21664"/>
    <x v="0"/>
    <n v="21664"/>
    <n v="3355.783547"/>
    <n v="13306.273913999999"/>
    <m/>
  </r>
  <r>
    <x v="0"/>
    <x v="0"/>
    <x v="47"/>
    <x v="0"/>
    <x v="4"/>
    <x v="0"/>
    <x v="2"/>
    <x v="0"/>
    <x v="6"/>
    <x v="6"/>
    <n v="21664"/>
    <n v="0"/>
    <n v="21664"/>
    <x v="0"/>
    <n v="21664"/>
    <n v="3355.783547"/>
    <n v="13306.273913999999"/>
    <m/>
  </r>
  <r>
    <x v="0"/>
    <x v="0"/>
    <x v="47"/>
    <x v="0"/>
    <x v="4"/>
    <x v="0"/>
    <x v="2"/>
    <x v="0"/>
    <x v="7"/>
    <x v="7"/>
    <n v="200"/>
    <n v="0"/>
    <n v="200"/>
    <x v="0"/>
    <n v="200"/>
    <n v="28.535012999999999"/>
    <n v="73.308000000000007"/>
    <m/>
  </r>
  <r>
    <x v="0"/>
    <x v="0"/>
    <x v="47"/>
    <x v="0"/>
    <x v="4"/>
    <x v="0"/>
    <x v="2"/>
    <x v="0"/>
    <x v="9"/>
    <x v="9"/>
    <n v="6229"/>
    <n v="0"/>
    <n v="6229"/>
    <x v="0"/>
    <n v="6229"/>
    <n v="830.09676000000002"/>
    <n v="3618.617902"/>
    <m/>
  </r>
  <r>
    <x v="0"/>
    <x v="0"/>
    <x v="47"/>
    <x v="0"/>
    <x v="4"/>
    <x v="0"/>
    <x v="2"/>
    <x v="0"/>
    <x v="11"/>
    <x v="11"/>
    <n v="15235"/>
    <n v="0"/>
    <n v="15235"/>
    <x v="0"/>
    <n v="15235"/>
    <n v="2497.1517739999999"/>
    <n v="9614.3480120000004"/>
    <m/>
  </r>
  <r>
    <x v="0"/>
    <x v="0"/>
    <x v="47"/>
    <x v="0"/>
    <x v="4"/>
    <x v="0"/>
    <x v="2"/>
    <x v="0"/>
    <x v="14"/>
    <x v="13"/>
    <n v="38307.756999999998"/>
    <n v="-17"/>
    <n v="38290.756999999998"/>
    <x v="0"/>
    <n v="38290.756999999998"/>
    <n v="7462.0784789999998"/>
    <n v="18861.764416999999"/>
    <m/>
  </r>
  <r>
    <x v="0"/>
    <x v="0"/>
    <x v="47"/>
    <x v="0"/>
    <x v="5"/>
    <x v="2"/>
    <x v="2"/>
    <x v="0"/>
    <x v="0"/>
    <x v="0"/>
    <n v="16643.757000000001"/>
    <n v="-17"/>
    <n v="16626.757000000001"/>
    <x v="0"/>
    <n v="16626.757000000001"/>
    <n v="5958.9841720000004"/>
    <n v="7512.3056260000003"/>
    <m/>
  </r>
  <r>
    <x v="0"/>
    <x v="0"/>
    <x v="47"/>
    <x v="0"/>
    <x v="5"/>
    <x v="2"/>
    <x v="2"/>
    <x v="0"/>
    <x v="1"/>
    <x v="1"/>
    <n v="12046.706"/>
    <n v="-17"/>
    <n v="12029.706"/>
    <x v="0"/>
    <n v="12029.706"/>
    <n v="5229.5392469999997"/>
    <n v="5229.5392469999997"/>
    <m/>
  </r>
  <r>
    <x v="0"/>
    <x v="0"/>
    <x v="47"/>
    <x v="0"/>
    <x v="5"/>
    <x v="2"/>
    <x v="2"/>
    <x v="0"/>
    <x v="2"/>
    <x v="2"/>
    <n v="4583.7510000000002"/>
    <n v="0"/>
    <n v="4583.7510000000002"/>
    <x v="0"/>
    <n v="4583.7510000000002"/>
    <n v="729.44492500000001"/>
    <n v="2282.7663790000001"/>
    <m/>
  </r>
  <r>
    <x v="0"/>
    <x v="0"/>
    <x v="47"/>
    <x v="0"/>
    <x v="5"/>
    <x v="2"/>
    <x v="2"/>
    <x v="0"/>
    <x v="16"/>
    <x v="15"/>
    <n v="13.3"/>
    <n v="0"/>
    <n v="13.3"/>
    <x v="0"/>
    <n v="13.3"/>
    <n v="0"/>
    <n v="0"/>
    <m/>
  </r>
  <r>
    <x v="0"/>
    <x v="0"/>
    <x v="47"/>
    <x v="0"/>
    <x v="5"/>
    <x v="2"/>
    <x v="2"/>
    <x v="0"/>
    <x v="4"/>
    <x v="4"/>
    <n v="21664"/>
    <n v="0"/>
    <n v="21664"/>
    <x v="0"/>
    <n v="21664"/>
    <n v="5065.3443749999997"/>
    <n v="14244.604063999999"/>
    <m/>
  </r>
  <r>
    <x v="0"/>
    <x v="0"/>
    <x v="47"/>
    <x v="0"/>
    <x v="5"/>
    <x v="2"/>
    <x v="2"/>
    <x v="0"/>
    <x v="5"/>
    <x v="5"/>
    <n v="21664"/>
    <n v="0"/>
    <n v="21664"/>
    <x v="0"/>
    <n v="21664"/>
    <n v="5065.3443749999997"/>
    <n v="14244.604063999999"/>
    <m/>
  </r>
  <r>
    <x v="0"/>
    <x v="0"/>
    <x v="47"/>
    <x v="0"/>
    <x v="5"/>
    <x v="2"/>
    <x v="2"/>
    <x v="0"/>
    <x v="6"/>
    <x v="6"/>
    <n v="21664"/>
    <n v="0"/>
    <n v="21664"/>
    <x v="0"/>
    <n v="21664"/>
    <n v="5065.3443749999997"/>
    <n v="14244.604063999999"/>
    <m/>
  </r>
  <r>
    <x v="0"/>
    <x v="0"/>
    <x v="47"/>
    <x v="0"/>
    <x v="5"/>
    <x v="2"/>
    <x v="2"/>
    <x v="0"/>
    <x v="7"/>
    <x v="7"/>
    <n v="200"/>
    <n v="0"/>
    <n v="200"/>
    <x v="0"/>
    <n v="200"/>
    <n v="47.436613000000001"/>
    <n v="73.308000000000007"/>
    <m/>
  </r>
  <r>
    <x v="0"/>
    <x v="0"/>
    <x v="47"/>
    <x v="0"/>
    <x v="5"/>
    <x v="2"/>
    <x v="2"/>
    <x v="0"/>
    <x v="9"/>
    <x v="9"/>
    <n v="6229"/>
    <n v="0"/>
    <n v="6229"/>
    <x v="0"/>
    <n v="6229"/>
    <n v="1245.6638800000001"/>
    <n v="3716.642836"/>
    <m/>
  </r>
  <r>
    <x v="0"/>
    <x v="0"/>
    <x v="47"/>
    <x v="0"/>
    <x v="5"/>
    <x v="2"/>
    <x v="2"/>
    <x v="0"/>
    <x v="11"/>
    <x v="11"/>
    <n v="15235"/>
    <n v="0"/>
    <n v="15235"/>
    <x v="0"/>
    <n v="15235"/>
    <n v="3772.2438820000002"/>
    <n v="10454.653227999999"/>
    <m/>
  </r>
  <r>
    <x v="0"/>
    <x v="0"/>
    <x v="47"/>
    <x v="0"/>
    <x v="5"/>
    <x v="2"/>
    <x v="2"/>
    <x v="0"/>
    <x v="14"/>
    <x v="13"/>
    <n v="38307.756999999998"/>
    <n v="-17"/>
    <n v="38290.756999999998"/>
    <x v="0"/>
    <n v="38290.756999999998"/>
    <n v="11024.328546999999"/>
    <n v="21756.90969"/>
    <m/>
  </r>
  <r>
    <x v="0"/>
    <x v="0"/>
    <x v="47"/>
    <x v="0"/>
    <x v="6"/>
    <x v="0"/>
    <x v="2"/>
    <x v="0"/>
    <x v="0"/>
    <x v="0"/>
    <n v="16643.757000000001"/>
    <n v="-17"/>
    <n v="16626.757000000001"/>
    <x v="0"/>
    <n v="16626.757000000001"/>
    <n v="6892.0144840000003"/>
    <n v="8506.7591609999999"/>
    <m/>
  </r>
  <r>
    <x v="0"/>
    <x v="0"/>
    <x v="47"/>
    <x v="0"/>
    <x v="6"/>
    <x v="0"/>
    <x v="2"/>
    <x v="0"/>
    <x v="1"/>
    <x v="1"/>
    <n v="12046.706"/>
    <n v="-17"/>
    <n v="12029.706"/>
    <x v="0"/>
    <n v="12029.706"/>
    <n v="6007.2092839999996"/>
    <n v="6007.2092839999996"/>
    <m/>
  </r>
  <r>
    <x v="0"/>
    <x v="0"/>
    <x v="47"/>
    <x v="0"/>
    <x v="6"/>
    <x v="0"/>
    <x v="2"/>
    <x v="0"/>
    <x v="2"/>
    <x v="2"/>
    <n v="4583.7510000000002"/>
    <n v="0"/>
    <n v="4583.7510000000002"/>
    <x v="0"/>
    <n v="4583.7510000000002"/>
    <n v="879.60821299999998"/>
    <n v="2494.3528900000001"/>
    <m/>
  </r>
  <r>
    <x v="0"/>
    <x v="0"/>
    <x v="47"/>
    <x v="0"/>
    <x v="6"/>
    <x v="0"/>
    <x v="2"/>
    <x v="0"/>
    <x v="16"/>
    <x v="15"/>
    <n v="13.3"/>
    <n v="0"/>
    <n v="13.3"/>
    <x v="0"/>
    <n v="13.3"/>
    <n v="5.196987"/>
    <n v="5.196987"/>
    <m/>
  </r>
  <r>
    <x v="0"/>
    <x v="0"/>
    <x v="47"/>
    <x v="0"/>
    <x v="6"/>
    <x v="0"/>
    <x v="2"/>
    <x v="0"/>
    <x v="4"/>
    <x v="4"/>
    <n v="21664"/>
    <n v="0"/>
    <n v="21664"/>
    <x v="0"/>
    <n v="21664"/>
    <n v="6780.2702149999996"/>
    <n v="15069.953696"/>
    <m/>
  </r>
  <r>
    <x v="0"/>
    <x v="0"/>
    <x v="47"/>
    <x v="0"/>
    <x v="6"/>
    <x v="0"/>
    <x v="2"/>
    <x v="0"/>
    <x v="5"/>
    <x v="5"/>
    <n v="21664"/>
    <n v="0"/>
    <n v="21664"/>
    <x v="0"/>
    <n v="21664"/>
    <n v="6780.2702149999996"/>
    <n v="15069.953696"/>
    <m/>
  </r>
  <r>
    <x v="0"/>
    <x v="0"/>
    <x v="47"/>
    <x v="0"/>
    <x v="6"/>
    <x v="0"/>
    <x v="2"/>
    <x v="0"/>
    <x v="6"/>
    <x v="6"/>
    <n v="21664"/>
    <n v="0"/>
    <n v="21664"/>
    <x v="0"/>
    <n v="21664"/>
    <n v="6780.2702149999996"/>
    <n v="15069.953696"/>
    <m/>
  </r>
  <r>
    <x v="0"/>
    <x v="0"/>
    <x v="47"/>
    <x v="0"/>
    <x v="6"/>
    <x v="0"/>
    <x v="2"/>
    <x v="0"/>
    <x v="7"/>
    <x v="7"/>
    <n v="200"/>
    <n v="0"/>
    <n v="200"/>
    <x v="0"/>
    <n v="200"/>
    <n v="60.241546999999997"/>
    <n v="98.908000000000001"/>
    <m/>
  </r>
  <r>
    <x v="0"/>
    <x v="0"/>
    <x v="47"/>
    <x v="0"/>
    <x v="6"/>
    <x v="0"/>
    <x v="2"/>
    <x v="0"/>
    <x v="9"/>
    <x v="9"/>
    <n v="6229"/>
    <n v="0"/>
    <n v="6229"/>
    <x v="0"/>
    <n v="6229"/>
    <n v="1688.644814"/>
    <n v="3903.3403029999999"/>
    <m/>
  </r>
  <r>
    <x v="0"/>
    <x v="0"/>
    <x v="47"/>
    <x v="0"/>
    <x v="6"/>
    <x v="0"/>
    <x v="2"/>
    <x v="0"/>
    <x v="11"/>
    <x v="11"/>
    <n v="15235"/>
    <n v="0"/>
    <n v="15235"/>
    <x v="0"/>
    <n v="15235"/>
    <n v="5031.3838539999997"/>
    <n v="11067.705393"/>
    <m/>
  </r>
  <r>
    <x v="0"/>
    <x v="0"/>
    <x v="47"/>
    <x v="0"/>
    <x v="6"/>
    <x v="0"/>
    <x v="2"/>
    <x v="0"/>
    <x v="14"/>
    <x v="13"/>
    <n v="38307.756999999998"/>
    <n v="-17"/>
    <n v="38290.756999999998"/>
    <x v="0"/>
    <n v="38290.756999999998"/>
    <n v="13672.284699"/>
    <n v="23576.712856999999"/>
    <m/>
  </r>
  <r>
    <x v="0"/>
    <x v="0"/>
    <x v="47"/>
    <x v="0"/>
    <x v="7"/>
    <x v="0"/>
    <x v="2"/>
    <x v="0"/>
    <x v="0"/>
    <x v="0"/>
    <n v="16643.757000000001"/>
    <n v="-17"/>
    <n v="16626.757000000001"/>
    <x v="0"/>
    <n v="16626.757000000001"/>
    <n v="7940.1514079999997"/>
    <n v="9628.7578979999998"/>
    <m/>
  </r>
  <r>
    <x v="0"/>
    <x v="0"/>
    <x v="47"/>
    <x v="0"/>
    <x v="7"/>
    <x v="0"/>
    <x v="2"/>
    <x v="0"/>
    <x v="1"/>
    <x v="1"/>
    <n v="12046.706"/>
    <n v="-17"/>
    <n v="12029.706"/>
    <x v="0"/>
    <n v="12029.706"/>
    <n v="6848.3679099999999"/>
    <n v="6848.3679099999999"/>
    <m/>
  </r>
  <r>
    <x v="0"/>
    <x v="0"/>
    <x v="47"/>
    <x v="0"/>
    <x v="7"/>
    <x v="0"/>
    <x v="2"/>
    <x v="0"/>
    <x v="2"/>
    <x v="2"/>
    <n v="4583.7510000000002"/>
    <n v="0"/>
    <n v="4583.7510000000002"/>
    <x v="0"/>
    <n v="4583.7510000000002"/>
    <n v="1085.9765110000001"/>
    <n v="2774.583001"/>
    <m/>
  </r>
  <r>
    <x v="0"/>
    <x v="0"/>
    <x v="47"/>
    <x v="0"/>
    <x v="7"/>
    <x v="0"/>
    <x v="2"/>
    <x v="0"/>
    <x v="16"/>
    <x v="15"/>
    <n v="13.3"/>
    <n v="0"/>
    <n v="13.3"/>
    <x v="0"/>
    <n v="13.3"/>
    <n v="5.8069870000000003"/>
    <n v="5.8069870000000003"/>
    <m/>
  </r>
  <r>
    <x v="0"/>
    <x v="0"/>
    <x v="47"/>
    <x v="0"/>
    <x v="7"/>
    <x v="0"/>
    <x v="2"/>
    <x v="0"/>
    <x v="4"/>
    <x v="4"/>
    <n v="21664"/>
    <n v="0"/>
    <n v="21664"/>
    <x v="0"/>
    <n v="21664"/>
    <n v="8419.5828130000009"/>
    <n v="16503.106309999999"/>
    <m/>
  </r>
  <r>
    <x v="0"/>
    <x v="0"/>
    <x v="47"/>
    <x v="0"/>
    <x v="7"/>
    <x v="0"/>
    <x v="2"/>
    <x v="0"/>
    <x v="5"/>
    <x v="5"/>
    <n v="21664"/>
    <n v="0"/>
    <n v="21664"/>
    <x v="0"/>
    <n v="21664"/>
    <n v="8419.5828130000009"/>
    <n v="16503.106309999999"/>
    <m/>
  </r>
  <r>
    <x v="0"/>
    <x v="0"/>
    <x v="47"/>
    <x v="0"/>
    <x v="7"/>
    <x v="0"/>
    <x v="2"/>
    <x v="0"/>
    <x v="6"/>
    <x v="6"/>
    <n v="21664"/>
    <n v="0"/>
    <n v="21664"/>
    <x v="0"/>
    <n v="21664"/>
    <n v="8419.5828130000009"/>
    <n v="16503.106309999999"/>
    <m/>
  </r>
  <r>
    <x v="0"/>
    <x v="0"/>
    <x v="47"/>
    <x v="0"/>
    <x v="7"/>
    <x v="0"/>
    <x v="2"/>
    <x v="0"/>
    <x v="7"/>
    <x v="7"/>
    <n v="200"/>
    <n v="0"/>
    <n v="200"/>
    <x v="0"/>
    <n v="200"/>
    <n v="67.963147000000006"/>
    <n v="126.111333"/>
    <m/>
  </r>
  <r>
    <x v="0"/>
    <x v="0"/>
    <x v="47"/>
    <x v="0"/>
    <x v="7"/>
    <x v="0"/>
    <x v="2"/>
    <x v="0"/>
    <x v="9"/>
    <x v="9"/>
    <n v="6229"/>
    <n v="0"/>
    <n v="6229"/>
    <x v="0"/>
    <n v="6229"/>
    <n v="2072.9285599999998"/>
    <n v="4501.2121429999997"/>
    <m/>
  </r>
  <r>
    <x v="0"/>
    <x v="0"/>
    <x v="47"/>
    <x v="0"/>
    <x v="7"/>
    <x v="0"/>
    <x v="2"/>
    <x v="0"/>
    <x v="11"/>
    <x v="11"/>
    <n v="15235"/>
    <n v="0"/>
    <n v="15235"/>
    <x v="0"/>
    <n v="15235"/>
    <n v="6278.6911060000002"/>
    <n v="11875.782834"/>
    <m/>
  </r>
  <r>
    <x v="0"/>
    <x v="0"/>
    <x v="47"/>
    <x v="0"/>
    <x v="7"/>
    <x v="0"/>
    <x v="2"/>
    <x v="0"/>
    <x v="14"/>
    <x v="13"/>
    <n v="38307.756999999998"/>
    <n v="-17"/>
    <n v="38290.756999999998"/>
    <x v="0"/>
    <n v="38290.756999999998"/>
    <n v="16359.734221000001"/>
    <n v="26131.864207999999"/>
    <m/>
  </r>
  <r>
    <x v="0"/>
    <x v="0"/>
    <x v="48"/>
    <x v="0"/>
    <x v="0"/>
    <x v="0"/>
    <x v="2"/>
    <x v="7"/>
    <x v="0"/>
    <x v="0"/>
    <n v="7766.402"/>
    <n v="0"/>
    <n v="7766.402"/>
    <x v="0"/>
    <n v="7766.402"/>
    <n v="387.077021"/>
    <n v="406.17137200000002"/>
    <m/>
  </r>
  <r>
    <x v="0"/>
    <x v="0"/>
    <x v="48"/>
    <x v="0"/>
    <x v="0"/>
    <x v="0"/>
    <x v="2"/>
    <x v="7"/>
    <x v="1"/>
    <x v="1"/>
    <n v="6279.6419999999998"/>
    <n v="0"/>
    <n v="6279.6419999999998"/>
    <x v="0"/>
    <n v="6279.6419999999998"/>
    <n v="387.077021"/>
    <n v="387.077021"/>
    <m/>
  </r>
  <r>
    <x v="0"/>
    <x v="0"/>
    <x v="48"/>
    <x v="0"/>
    <x v="0"/>
    <x v="0"/>
    <x v="2"/>
    <x v="7"/>
    <x v="2"/>
    <x v="2"/>
    <n v="1486.56"/>
    <n v="0"/>
    <n v="1486.56"/>
    <x v="0"/>
    <n v="1486.56"/>
    <n v="0"/>
    <n v="18.894351"/>
    <m/>
  </r>
  <r>
    <x v="0"/>
    <x v="0"/>
    <x v="48"/>
    <x v="0"/>
    <x v="0"/>
    <x v="0"/>
    <x v="2"/>
    <x v="7"/>
    <x v="16"/>
    <x v="15"/>
    <n v="0.2"/>
    <n v="0"/>
    <n v="0.2"/>
    <x v="0"/>
    <n v="0.2"/>
    <n v="0"/>
    <n v="0.2"/>
    <m/>
  </r>
  <r>
    <x v="0"/>
    <x v="0"/>
    <x v="48"/>
    <x v="0"/>
    <x v="0"/>
    <x v="0"/>
    <x v="2"/>
    <x v="7"/>
    <x v="4"/>
    <x v="4"/>
    <n v="24809.041000000001"/>
    <n v="0"/>
    <n v="24809.041000000001"/>
    <x v="0"/>
    <n v="24809.041000000001"/>
    <n v="0"/>
    <n v="119.442688"/>
    <m/>
  </r>
  <r>
    <x v="0"/>
    <x v="0"/>
    <x v="48"/>
    <x v="0"/>
    <x v="0"/>
    <x v="0"/>
    <x v="2"/>
    <x v="7"/>
    <x v="5"/>
    <x v="5"/>
    <n v="24809.041000000001"/>
    <n v="0"/>
    <n v="24809.041000000001"/>
    <x v="0"/>
    <n v="24809.041000000001"/>
    <n v="0"/>
    <n v="119.442688"/>
    <m/>
  </r>
  <r>
    <x v="0"/>
    <x v="0"/>
    <x v="48"/>
    <x v="0"/>
    <x v="0"/>
    <x v="0"/>
    <x v="2"/>
    <x v="7"/>
    <x v="6"/>
    <x v="6"/>
    <n v="24809.041000000001"/>
    <n v="0"/>
    <n v="24809.041000000001"/>
    <x v="0"/>
    <n v="24809.041000000001"/>
    <n v="0"/>
    <n v="119.442688"/>
    <m/>
  </r>
  <r>
    <x v="0"/>
    <x v="0"/>
    <x v="48"/>
    <x v="0"/>
    <x v="0"/>
    <x v="0"/>
    <x v="2"/>
    <x v="7"/>
    <x v="7"/>
    <x v="7"/>
    <n v="18940.123"/>
    <n v="0"/>
    <n v="18940.123"/>
    <x v="0"/>
    <n v="18940.123"/>
    <n v="0"/>
    <n v="12.352767999999999"/>
    <m/>
  </r>
  <r>
    <x v="0"/>
    <x v="0"/>
    <x v="48"/>
    <x v="0"/>
    <x v="0"/>
    <x v="0"/>
    <x v="2"/>
    <x v="7"/>
    <x v="9"/>
    <x v="9"/>
    <n v="329.3"/>
    <n v="0"/>
    <n v="329.3"/>
    <x v="0"/>
    <n v="329.3"/>
    <n v="0"/>
    <n v="0"/>
    <m/>
  </r>
  <r>
    <x v="0"/>
    <x v="0"/>
    <x v="48"/>
    <x v="0"/>
    <x v="0"/>
    <x v="0"/>
    <x v="2"/>
    <x v="7"/>
    <x v="11"/>
    <x v="11"/>
    <n v="5539.6180000000004"/>
    <n v="0"/>
    <n v="5539.6180000000004"/>
    <x v="0"/>
    <n v="5539.6180000000004"/>
    <n v="0"/>
    <n v="107.08992000000001"/>
    <m/>
  </r>
  <r>
    <x v="0"/>
    <x v="0"/>
    <x v="48"/>
    <x v="0"/>
    <x v="0"/>
    <x v="0"/>
    <x v="2"/>
    <x v="7"/>
    <x v="14"/>
    <x v="13"/>
    <n v="32575.442999999999"/>
    <n v="0"/>
    <n v="32575.442999999999"/>
    <x v="0"/>
    <n v="32575.442999999999"/>
    <n v="387.077021"/>
    <n v="525.61405999999999"/>
    <m/>
  </r>
  <r>
    <x v="0"/>
    <x v="0"/>
    <x v="48"/>
    <x v="0"/>
    <x v="1"/>
    <x v="0"/>
    <x v="2"/>
    <x v="7"/>
    <x v="0"/>
    <x v="0"/>
    <n v="7766.402"/>
    <n v="0"/>
    <n v="7766.402"/>
    <x v="0"/>
    <n v="7766.402"/>
    <n v="852.31786499999998"/>
    <n v="1215.6271630000001"/>
    <m/>
  </r>
  <r>
    <x v="0"/>
    <x v="0"/>
    <x v="48"/>
    <x v="0"/>
    <x v="1"/>
    <x v="0"/>
    <x v="2"/>
    <x v="7"/>
    <x v="1"/>
    <x v="1"/>
    <n v="6279.6419999999998"/>
    <n v="0"/>
    <n v="6279.6419999999998"/>
    <x v="0"/>
    <n v="6279.6419999999998"/>
    <n v="818.22439199999997"/>
    <n v="818.22439199999997"/>
    <m/>
  </r>
  <r>
    <x v="0"/>
    <x v="0"/>
    <x v="48"/>
    <x v="0"/>
    <x v="1"/>
    <x v="0"/>
    <x v="2"/>
    <x v="7"/>
    <x v="2"/>
    <x v="2"/>
    <n v="1486.56"/>
    <n v="0"/>
    <n v="1486.56"/>
    <x v="0"/>
    <n v="1486.56"/>
    <n v="33.893473"/>
    <n v="397.20277099999998"/>
    <m/>
  </r>
  <r>
    <x v="0"/>
    <x v="0"/>
    <x v="48"/>
    <x v="0"/>
    <x v="1"/>
    <x v="0"/>
    <x v="2"/>
    <x v="7"/>
    <x v="16"/>
    <x v="15"/>
    <n v="0.2"/>
    <n v="0"/>
    <n v="0.2"/>
    <x v="0"/>
    <n v="0.2"/>
    <n v="0.2"/>
    <n v="0.2"/>
    <m/>
  </r>
  <r>
    <x v="0"/>
    <x v="0"/>
    <x v="48"/>
    <x v="0"/>
    <x v="1"/>
    <x v="0"/>
    <x v="2"/>
    <x v="7"/>
    <x v="4"/>
    <x v="4"/>
    <n v="24809.041000000001"/>
    <n v="0"/>
    <n v="24809.041000000001"/>
    <x v="0"/>
    <n v="24809.041000000001"/>
    <n v="0"/>
    <n v="5682.6291970000002"/>
    <m/>
  </r>
  <r>
    <x v="0"/>
    <x v="0"/>
    <x v="48"/>
    <x v="0"/>
    <x v="1"/>
    <x v="0"/>
    <x v="2"/>
    <x v="7"/>
    <x v="5"/>
    <x v="5"/>
    <n v="24809.041000000001"/>
    <n v="0"/>
    <n v="24809.041000000001"/>
    <x v="0"/>
    <n v="24809.041000000001"/>
    <n v="0"/>
    <n v="5682.6291970000002"/>
    <m/>
  </r>
  <r>
    <x v="0"/>
    <x v="0"/>
    <x v="48"/>
    <x v="0"/>
    <x v="1"/>
    <x v="0"/>
    <x v="2"/>
    <x v="7"/>
    <x v="6"/>
    <x v="6"/>
    <n v="24809.041000000001"/>
    <n v="0"/>
    <n v="24809.041000000001"/>
    <x v="0"/>
    <n v="24809.041000000001"/>
    <n v="0"/>
    <n v="5682.6291970000002"/>
    <m/>
  </r>
  <r>
    <x v="0"/>
    <x v="0"/>
    <x v="48"/>
    <x v="0"/>
    <x v="1"/>
    <x v="0"/>
    <x v="2"/>
    <x v="7"/>
    <x v="7"/>
    <x v="7"/>
    <n v="18940.123"/>
    <n v="0"/>
    <n v="18940.123"/>
    <x v="0"/>
    <n v="18940.123"/>
    <n v="0"/>
    <n v="2825.5550969999999"/>
    <m/>
  </r>
  <r>
    <x v="0"/>
    <x v="0"/>
    <x v="48"/>
    <x v="0"/>
    <x v="1"/>
    <x v="0"/>
    <x v="2"/>
    <x v="7"/>
    <x v="9"/>
    <x v="9"/>
    <n v="329.3"/>
    <n v="0"/>
    <n v="329.3"/>
    <x v="0"/>
    <n v="329.3"/>
    <n v="0"/>
    <n v="94.5"/>
    <m/>
  </r>
  <r>
    <x v="0"/>
    <x v="0"/>
    <x v="48"/>
    <x v="0"/>
    <x v="1"/>
    <x v="0"/>
    <x v="2"/>
    <x v="7"/>
    <x v="11"/>
    <x v="11"/>
    <n v="5539.6180000000004"/>
    <n v="0"/>
    <n v="5539.6180000000004"/>
    <x v="0"/>
    <n v="5539.6180000000004"/>
    <n v="0"/>
    <n v="2762.5740999999998"/>
    <m/>
  </r>
  <r>
    <x v="0"/>
    <x v="0"/>
    <x v="48"/>
    <x v="0"/>
    <x v="1"/>
    <x v="0"/>
    <x v="2"/>
    <x v="7"/>
    <x v="14"/>
    <x v="13"/>
    <n v="32575.442999999999"/>
    <n v="0"/>
    <n v="32575.442999999999"/>
    <x v="0"/>
    <n v="32575.442999999999"/>
    <n v="852.31786499999998"/>
    <n v="6898.2563600000003"/>
    <m/>
  </r>
  <r>
    <x v="0"/>
    <x v="0"/>
    <x v="48"/>
    <x v="0"/>
    <x v="2"/>
    <x v="1"/>
    <x v="2"/>
    <x v="7"/>
    <x v="0"/>
    <x v="0"/>
    <n v="7766.402"/>
    <n v="0"/>
    <n v="7766.402"/>
    <x v="0"/>
    <n v="7766.402"/>
    <n v="1336.5689640000001"/>
    <n v="1908.6572719999999"/>
    <m/>
  </r>
  <r>
    <x v="0"/>
    <x v="0"/>
    <x v="48"/>
    <x v="0"/>
    <x v="2"/>
    <x v="1"/>
    <x v="2"/>
    <x v="7"/>
    <x v="1"/>
    <x v="1"/>
    <n v="6279.6419999999998"/>
    <n v="0"/>
    <n v="6279.6419999999998"/>
    <x v="0"/>
    <n v="6279.6419999999998"/>
    <n v="1221.3315660000001"/>
    <n v="1221.3315660000001"/>
    <m/>
  </r>
  <r>
    <x v="0"/>
    <x v="0"/>
    <x v="48"/>
    <x v="0"/>
    <x v="2"/>
    <x v="1"/>
    <x v="2"/>
    <x v="7"/>
    <x v="2"/>
    <x v="2"/>
    <n v="1486.56"/>
    <n v="0"/>
    <n v="1486.56"/>
    <x v="0"/>
    <n v="1486.56"/>
    <n v="115.037398"/>
    <n v="687.12570600000004"/>
    <m/>
  </r>
  <r>
    <x v="0"/>
    <x v="0"/>
    <x v="48"/>
    <x v="0"/>
    <x v="2"/>
    <x v="1"/>
    <x v="2"/>
    <x v="7"/>
    <x v="16"/>
    <x v="15"/>
    <n v="0.2"/>
    <n v="0"/>
    <n v="0.2"/>
    <x v="0"/>
    <n v="0.2"/>
    <n v="0.2"/>
    <n v="0.2"/>
    <m/>
  </r>
  <r>
    <x v="0"/>
    <x v="0"/>
    <x v="48"/>
    <x v="0"/>
    <x v="2"/>
    <x v="1"/>
    <x v="2"/>
    <x v="7"/>
    <x v="4"/>
    <x v="4"/>
    <n v="24809.041000000001"/>
    <n v="0"/>
    <n v="24809.041000000001"/>
    <x v="0"/>
    <n v="24809.041000000001"/>
    <n v="243.51594800000001"/>
    <n v="10045.844824"/>
    <m/>
  </r>
  <r>
    <x v="0"/>
    <x v="0"/>
    <x v="48"/>
    <x v="0"/>
    <x v="2"/>
    <x v="1"/>
    <x v="2"/>
    <x v="7"/>
    <x v="5"/>
    <x v="5"/>
    <n v="24809.041000000001"/>
    <n v="0"/>
    <n v="24809.041000000001"/>
    <x v="0"/>
    <n v="24809.041000000001"/>
    <n v="243.51594800000001"/>
    <n v="10045.844824"/>
    <m/>
  </r>
  <r>
    <x v="0"/>
    <x v="0"/>
    <x v="48"/>
    <x v="0"/>
    <x v="2"/>
    <x v="1"/>
    <x v="2"/>
    <x v="7"/>
    <x v="6"/>
    <x v="6"/>
    <n v="24809.041000000001"/>
    <n v="0"/>
    <n v="24809.041000000001"/>
    <x v="0"/>
    <n v="24809.041000000001"/>
    <n v="243.51594800000001"/>
    <n v="10045.844824"/>
    <m/>
  </r>
  <r>
    <x v="0"/>
    <x v="0"/>
    <x v="48"/>
    <x v="0"/>
    <x v="2"/>
    <x v="1"/>
    <x v="2"/>
    <x v="7"/>
    <x v="7"/>
    <x v="7"/>
    <n v="18940.123"/>
    <n v="0"/>
    <n v="18940.123"/>
    <x v="0"/>
    <n v="18940.123"/>
    <n v="134.913151"/>
    <n v="5708.3450240000002"/>
    <m/>
  </r>
  <r>
    <x v="0"/>
    <x v="0"/>
    <x v="48"/>
    <x v="0"/>
    <x v="2"/>
    <x v="1"/>
    <x v="2"/>
    <x v="7"/>
    <x v="9"/>
    <x v="9"/>
    <n v="329.3"/>
    <n v="0"/>
    <n v="329.3"/>
    <x v="0"/>
    <n v="329.3"/>
    <n v="0"/>
    <n v="94.5"/>
    <m/>
  </r>
  <r>
    <x v="0"/>
    <x v="0"/>
    <x v="48"/>
    <x v="0"/>
    <x v="2"/>
    <x v="1"/>
    <x v="2"/>
    <x v="7"/>
    <x v="11"/>
    <x v="11"/>
    <n v="5539.6180000000004"/>
    <n v="0"/>
    <n v="5539.6180000000004"/>
    <x v="0"/>
    <n v="5539.6180000000004"/>
    <n v="108.602797"/>
    <n v="4242.9997999999996"/>
    <m/>
  </r>
  <r>
    <x v="0"/>
    <x v="0"/>
    <x v="48"/>
    <x v="0"/>
    <x v="2"/>
    <x v="1"/>
    <x v="2"/>
    <x v="7"/>
    <x v="14"/>
    <x v="13"/>
    <n v="32575.442999999999"/>
    <n v="0"/>
    <n v="32575.442999999999"/>
    <x v="0"/>
    <n v="32575.442999999999"/>
    <n v="1580.084912"/>
    <n v="11954.502096"/>
    <m/>
  </r>
  <r>
    <x v="0"/>
    <x v="0"/>
    <x v="48"/>
    <x v="0"/>
    <x v="3"/>
    <x v="0"/>
    <x v="2"/>
    <x v="7"/>
    <x v="0"/>
    <x v="0"/>
    <n v="7766.402"/>
    <n v="0"/>
    <n v="7766.402"/>
    <x v="0"/>
    <n v="7766.402"/>
    <n v="1832.6791599999999"/>
    <n v="2345.8305529999998"/>
    <m/>
  </r>
  <r>
    <x v="0"/>
    <x v="0"/>
    <x v="48"/>
    <x v="0"/>
    <x v="3"/>
    <x v="0"/>
    <x v="2"/>
    <x v="7"/>
    <x v="1"/>
    <x v="1"/>
    <n v="6279.6419999999998"/>
    <n v="0"/>
    <n v="6279.6419999999998"/>
    <x v="0"/>
    <n v="6279.6419999999998"/>
    <n v="1640.175931"/>
    <n v="1640.175931"/>
    <m/>
  </r>
  <r>
    <x v="0"/>
    <x v="0"/>
    <x v="48"/>
    <x v="0"/>
    <x v="3"/>
    <x v="0"/>
    <x v="2"/>
    <x v="7"/>
    <x v="2"/>
    <x v="2"/>
    <n v="1486.56"/>
    <n v="0"/>
    <n v="1486.56"/>
    <x v="0"/>
    <n v="1486.56"/>
    <n v="192.30322899999999"/>
    <n v="705.45462199999997"/>
    <m/>
  </r>
  <r>
    <x v="0"/>
    <x v="0"/>
    <x v="48"/>
    <x v="0"/>
    <x v="3"/>
    <x v="0"/>
    <x v="2"/>
    <x v="7"/>
    <x v="16"/>
    <x v="15"/>
    <n v="0.2"/>
    <n v="0"/>
    <n v="0.2"/>
    <x v="0"/>
    <n v="0.2"/>
    <n v="0.2"/>
    <n v="0.2"/>
    <m/>
  </r>
  <r>
    <x v="0"/>
    <x v="0"/>
    <x v="48"/>
    <x v="0"/>
    <x v="3"/>
    <x v="0"/>
    <x v="2"/>
    <x v="7"/>
    <x v="4"/>
    <x v="4"/>
    <n v="24809.041000000001"/>
    <n v="0"/>
    <n v="24809.041000000001"/>
    <x v="0"/>
    <n v="24809.041000000001"/>
    <n v="1486.5722519999999"/>
    <n v="11507.854074999999"/>
    <m/>
  </r>
  <r>
    <x v="0"/>
    <x v="0"/>
    <x v="48"/>
    <x v="0"/>
    <x v="3"/>
    <x v="0"/>
    <x v="2"/>
    <x v="7"/>
    <x v="5"/>
    <x v="5"/>
    <n v="24809.041000000001"/>
    <n v="0"/>
    <n v="24809.041000000001"/>
    <x v="0"/>
    <n v="24809.041000000001"/>
    <n v="1486.5722519999999"/>
    <n v="11507.854074999999"/>
    <m/>
  </r>
  <r>
    <x v="0"/>
    <x v="0"/>
    <x v="48"/>
    <x v="0"/>
    <x v="3"/>
    <x v="0"/>
    <x v="2"/>
    <x v="7"/>
    <x v="6"/>
    <x v="6"/>
    <n v="24809.041000000001"/>
    <n v="0"/>
    <n v="24809.041000000001"/>
    <x v="0"/>
    <n v="24809.041000000001"/>
    <n v="1486.5722519999999"/>
    <n v="11507.854074999999"/>
    <m/>
  </r>
  <r>
    <x v="0"/>
    <x v="0"/>
    <x v="48"/>
    <x v="0"/>
    <x v="3"/>
    <x v="0"/>
    <x v="2"/>
    <x v="7"/>
    <x v="7"/>
    <x v="7"/>
    <n v="18940.123"/>
    <n v="0"/>
    <n v="18940.123"/>
    <x v="0"/>
    <n v="18940.123"/>
    <n v="1005.959662"/>
    <n v="6713.0578599999999"/>
    <m/>
  </r>
  <r>
    <x v="0"/>
    <x v="0"/>
    <x v="48"/>
    <x v="0"/>
    <x v="3"/>
    <x v="0"/>
    <x v="2"/>
    <x v="7"/>
    <x v="9"/>
    <x v="9"/>
    <n v="329.3"/>
    <n v="0"/>
    <n v="329.3"/>
    <x v="0"/>
    <n v="329.3"/>
    <n v="15.12"/>
    <n v="94.5"/>
    <m/>
  </r>
  <r>
    <x v="0"/>
    <x v="0"/>
    <x v="48"/>
    <x v="0"/>
    <x v="3"/>
    <x v="0"/>
    <x v="2"/>
    <x v="7"/>
    <x v="11"/>
    <x v="11"/>
    <n v="5539.6180000000004"/>
    <n v="0"/>
    <n v="5539.6180000000004"/>
    <x v="0"/>
    <n v="5539.6180000000004"/>
    <n v="465.49259000000001"/>
    <n v="4700.2962150000003"/>
    <m/>
  </r>
  <r>
    <x v="0"/>
    <x v="0"/>
    <x v="48"/>
    <x v="0"/>
    <x v="3"/>
    <x v="0"/>
    <x v="2"/>
    <x v="7"/>
    <x v="14"/>
    <x v="13"/>
    <n v="32575.442999999999"/>
    <n v="0"/>
    <n v="32575.442999999999"/>
    <x v="0"/>
    <n v="32575.442999999999"/>
    <n v="3319.2514120000001"/>
    <n v="13853.684628000001"/>
    <m/>
  </r>
  <r>
    <x v="0"/>
    <x v="0"/>
    <x v="48"/>
    <x v="0"/>
    <x v="4"/>
    <x v="0"/>
    <x v="2"/>
    <x v="7"/>
    <x v="0"/>
    <x v="0"/>
    <n v="7766.402"/>
    <n v="0"/>
    <n v="7766.402"/>
    <x v="0"/>
    <n v="7766.402"/>
    <n v="2370.051054"/>
    <n v="2849.5148439999998"/>
    <m/>
  </r>
  <r>
    <x v="0"/>
    <x v="0"/>
    <x v="48"/>
    <x v="0"/>
    <x v="4"/>
    <x v="0"/>
    <x v="2"/>
    <x v="7"/>
    <x v="1"/>
    <x v="1"/>
    <n v="6279.6419999999998"/>
    <n v="0"/>
    <n v="6279.6419999999998"/>
    <x v="0"/>
    <n v="6279.6419999999998"/>
    <n v="2112.965526"/>
    <n v="2112.965526"/>
    <m/>
  </r>
  <r>
    <x v="0"/>
    <x v="0"/>
    <x v="48"/>
    <x v="0"/>
    <x v="4"/>
    <x v="0"/>
    <x v="2"/>
    <x v="7"/>
    <x v="2"/>
    <x v="2"/>
    <n v="1486.56"/>
    <n v="0"/>
    <n v="1486.56"/>
    <x v="0"/>
    <n v="1486.56"/>
    <n v="256.88552800000002"/>
    <n v="736.34931800000004"/>
    <m/>
  </r>
  <r>
    <x v="0"/>
    <x v="0"/>
    <x v="48"/>
    <x v="0"/>
    <x v="4"/>
    <x v="0"/>
    <x v="2"/>
    <x v="7"/>
    <x v="16"/>
    <x v="15"/>
    <n v="0.2"/>
    <n v="0"/>
    <n v="0.2"/>
    <x v="0"/>
    <n v="0.2"/>
    <n v="0.2"/>
    <n v="0.2"/>
    <m/>
  </r>
  <r>
    <x v="0"/>
    <x v="0"/>
    <x v="48"/>
    <x v="0"/>
    <x v="4"/>
    <x v="0"/>
    <x v="2"/>
    <x v="7"/>
    <x v="4"/>
    <x v="4"/>
    <n v="24809.041000000001"/>
    <n v="0"/>
    <n v="24809.041000000001"/>
    <x v="0"/>
    <n v="24809.041000000001"/>
    <n v="2555.3813799999998"/>
    <n v="12181.148139000001"/>
    <m/>
  </r>
  <r>
    <x v="0"/>
    <x v="0"/>
    <x v="48"/>
    <x v="0"/>
    <x v="4"/>
    <x v="0"/>
    <x v="2"/>
    <x v="7"/>
    <x v="5"/>
    <x v="5"/>
    <n v="24809.041000000001"/>
    <n v="0"/>
    <n v="24809.041000000001"/>
    <x v="0"/>
    <n v="24809.041000000001"/>
    <n v="2555.3813799999998"/>
    <n v="12181.148139000001"/>
    <m/>
  </r>
  <r>
    <x v="0"/>
    <x v="0"/>
    <x v="48"/>
    <x v="0"/>
    <x v="4"/>
    <x v="0"/>
    <x v="2"/>
    <x v="7"/>
    <x v="6"/>
    <x v="6"/>
    <n v="24809.041000000001"/>
    <n v="0"/>
    <n v="24809.041000000001"/>
    <x v="0"/>
    <n v="24809.041000000001"/>
    <n v="2555.3813799999998"/>
    <n v="12181.148139000001"/>
    <m/>
  </r>
  <r>
    <x v="0"/>
    <x v="0"/>
    <x v="48"/>
    <x v="0"/>
    <x v="4"/>
    <x v="0"/>
    <x v="2"/>
    <x v="7"/>
    <x v="7"/>
    <x v="7"/>
    <n v="18940.123"/>
    <n v="0"/>
    <n v="18940.123"/>
    <x v="0"/>
    <n v="18940.123"/>
    <n v="1613.1228309999999"/>
    <n v="7150.9004340000001"/>
    <m/>
  </r>
  <r>
    <x v="0"/>
    <x v="0"/>
    <x v="48"/>
    <x v="0"/>
    <x v="4"/>
    <x v="0"/>
    <x v="2"/>
    <x v="7"/>
    <x v="9"/>
    <x v="9"/>
    <n v="329.3"/>
    <n v="0"/>
    <n v="329.3"/>
    <x v="0"/>
    <n v="329.3"/>
    <n v="27.72"/>
    <n v="94.5"/>
    <m/>
  </r>
  <r>
    <x v="0"/>
    <x v="0"/>
    <x v="48"/>
    <x v="0"/>
    <x v="4"/>
    <x v="0"/>
    <x v="2"/>
    <x v="7"/>
    <x v="11"/>
    <x v="11"/>
    <n v="5539.6180000000004"/>
    <n v="0"/>
    <n v="5539.6180000000004"/>
    <x v="0"/>
    <n v="5539.6180000000004"/>
    <n v="914.53854899999999"/>
    <n v="4935.7477049999998"/>
    <m/>
  </r>
  <r>
    <x v="0"/>
    <x v="0"/>
    <x v="48"/>
    <x v="0"/>
    <x v="4"/>
    <x v="0"/>
    <x v="2"/>
    <x v="7"/>
    <x v="14"/>
    <x v="13"/>
    <n v="32575.442999999999"/>
    <n v="0"/>
    <n v="32575.442999999999"/>
    <x v="0"/>
    <n v="32575.442999999999"/>
    <n v="4925.4324340000003"/>
    <n v="15030.662983"/>
    <m/>
  </r>
  <r>
    <x v="0"/>
    <x v="0"/>
    <x v="48"/>
    <x v="0"/>
    <x v="5"/>
    <x v="2"/>
    <x v="2"/>
    <x v="7"/>
    <x v="0"/>
    <x v="0"/>
    <n v="7766.402"/>
    <n v="0"/>
    <n v="7766.402"/>
    <x v="0"/>
    <n v="7766.402"/>
    <n v="3289.275247"/>
    <n v="3729.2599110000001"/>
    <m/>
  </r>
  <r>
    <x v="0"/>
    <x v="0"/>
    <x v="48"/>
    <x v="0"/>
    <x v="5"/>
    <x v="2"/>
    <x v="2"/>
    <x v="7"/>
    <x v="1"/>
    <x v="1"/>
    <n v="6279.6419999999998"/>
    <n v="0"/>
    <n v="6279.6419999999998"/>
    <x v="0"/>
    <n v="6279.6419999999998"/>
    <n v="2913.3035620000001"/>
    <n v="2913.3035620000001"/>
    <m/>
  </r>
  <r>
    <x v="0"/>
    <x v="0"/>
    <x v="48"/>
    <x v="0"/>
    <x v="5"/>
    <x v="2"/>
    <x v="2"/>
    <x v="7"/>
    <x v="2"/>
    <x v="2"/>
    <n v="1486.56"/>
    <n v="0"/>
    <n v="1486.56"/>
    <x v="0"/>
    <n v="1486.56"/>
    <n v="375.77168499999999"/>
    <n v="815.756349"/>
    <m/>
  </r>
  <r>
    <x v="0"/>
    <x v="0"/>
    <x v="48"/>
    <x v="0"/>
    <x v="5"/>
    <x v="2"/>
    <x v="2"/>
    <x v="7"/>
    <x v="16"/>
    <x v="15"/>
    <n v="0.2"/>
    <n v="0"/>
    <n v="0.2"/>
    <x v="0"/>
    <n v="0.2"/>
    <n v="0.2"/>
    <n v="0.2"/>
    <m/>
  </r>
  <r>
    <x v="0"/>
    <x v="0"/>
    <x v="48"/>
    <x v="0"/>
    <x v="5"/>
    <x v="2"/>
    <x v="2"/>
    <x v="7"/>
    <x v="4"/>
    <x v="4"/>
    <n v="24809.041000000001"/>
    <n v="0"/>
    <n v="24809.041000000001"/>
    <x v="0"/>
    <n v="24809.041000000001"/>
    <n v="3879.7067830000001"/>
    <n v="13600.336632"/>
    <m/>
  </r>
  <r>
    <x v="0"/>
    <x v="0"/>
    <x v="48"/>
    <x v="0"/>
    <x v="5"/>
    <x v="2"/>
    <x v="2"/>
    <x v="7"/>
    <x v="5"/>
    <x v="5"/>
    <n v="24809.041000000001"/>
    <n v="0"/>
    <n v="24809.041000000001"/>
    <x v="0"/>
    <n v="24809.041000000001"/>
    <n v="3879.7067830000001"/>
    <n v="13600.336632"/>
    <m/>
  </r>
  <r>
    <x v="0"/>
    <x v="0"/>
    <x v="48"/>
    <x v="0"/>
    <x v="5"/>
    <x v="2"/>
    <x v="2"/>
    <x v="7"/>
    <x v="6"/>
    <x v="6"/>
    <n v="24809.041000000001"/>
    <n v="0"/>
    <n v="24809.041000000001"/>
    <x v="0"/>
    <n v="24809.041000000001"/>
    <n v="3879.7067830000001"/>
    <n v="13600.336632"/>
    <m/>
  </r>
  <r>
    <x v="0"/>
    <x v="0"/>
    <x v="48"/>
    <x v="0"/>
    <x v="5"/>
    <x v="2"/>
    <x v="2"/>
    <x v="7"/>
    <x v="7"/>
    <x v="7"/>
    <n v="18940.123"/>
    <n v="0"/>
    <n v="18940.123"/>
    <x v="0"/>
    <n v="18940.123"/>
    <n v="2381.9624739999999"/>
    <n v="8453.6512149999999"/>
    <m/>
  </r>
  <r>
    <x v="0"/>
    <x v="0"/>
    <x v="48"/>
    <x v="0"/>
    <x v="5"/>
    <x v="2"/>
    <x v="2"/>
    <x v="7"/>
    <x v="9"/>
    <x v="9"/>
    <n v="329.3"/>
    <n v="0"/>
    <n v="329.3"/>
    <x v="0"/>
    <n v="329.3"/>
    <n v="40.32"/>
    <n v="94.5"/>
    <m/>
  </r>
  <r>
    <x v="0"/>
    <x v="0"/>
    <x v="48"/>
    <x v="0"/>
    <x v="5"/>
    <x v="2"/>
    <x v="2"/>
    <x v="7"/>
    <x v="11"/>
    <x v="11"/>
    <n v="5539.6180000000004"/>
    <n v="0"/>
    <n v="5539.6180000000004"/>
    <x v="0"/>
    <n v="5539.6180000000004"/>
    <n v="1457.424309"/>
    <n v="5052.1854169999997"/>
    <m/>
  </r>
  <r>
    <x v="0"/>
    <x v="0"/>
    <x v="48"/>
    <x v="0"/>
    <x v="5"/>
    <x v="2"/>
    <x v="2"/>
    <x v="7"/>
    <x v="14"/>
    <x v="13"/>
    <n v="32575.442999999999"/>
    <n v="0"/>
    <n v="32575.442999999999"/>
    <x v="0"/>
    <n v="32575.442999999999"/>
    <n v="7168.9820300000001"/>
    <n v="17329.596543"/>
    <m/>
  </r>
  <r>
    <x v="0"/>
    <x v="0"/>
    <x v="48"/>
    <x v="0"/>
    <x v="6"/>
    <x v="0"/>
    <x v="2"/>
    <x v="7"/>
    <x v="0"/>
    <x v="0"/>
    <n v="7766.402"/>
    <n v="0"/>
    <n v="7766.402"/>
    <x v="0"/>
    <n v="7766.402"/>
    <n v="3813.473978"/>
    <n v="4247.9958619999998"/>
    <m/>
  </r>
  <r>
    <x v="0"/>
    <x v="0"/>
    <x v="48"/>
    <x v="0"/>
    <x v="6"/>
    <x v="0"/>
    <x v="2"/>
    <x v="7"/>
    <x v="1"/>
    <x v="1"/>
    <n v="6279.6419999999998"/>
    <n v="0"/>
    <n v="6279.6419999999998"/>
    <x v="0"/>
    <n v="6279.6419999999998"/>
    <n v="3326.2694419999998"/>
    <n v="3326.2694419999998"/>
    <m/>
  </r>
  <r>
    <x v="0"/>
    <x v="0"/>
    <x v="48"/>
    <x v="0"/>
    <x v="6"/>
    <x v="0"/>
    <x v="2"/>
    <x v="7"/>
    <x v="2"/>
    <x v="2"/>
    <n v="1486.56"/>
    <n v="0"/>
    <n v="1486.56"/>
    <x v="0"/>
    <n v="1486.56"/>
    <n v="487.00453599999997"/>
    <n v="921.52642000000003"/>
    <m/>
  </r>
  <r>
    <x v="0"/>
    <x v="0"/>
    <x v="48"/>
    <x v="0"/>
    <x v="6"/>
    <x v="0"/>
    <x v="2"/>
    <x v="7"/>
    <x v="16"/>
    <x v="15"/>
    <n v="0.2"/>
    <n v="0"/>
    <n v="0.2"/>
    <x v="0"/>
    <n v="0.2"/>
    <n v="0.2"/>
    <n v="0.2"/>
    <m/>
  </r>
  <r>
    <x v="0"/>
    <x v="0"/>
    <x v="48"/>
    <x v="0"/>
    <x v="6"/>
    <x v="0"/>
    <x v="2"/>
    <x v="7"/>
    <x v="4"/>
    <x v="4"/>
    <n v="24809.041000000001"/>
    <n v="0"/>
    <n v="24809.041000000001"/>
    <x v="0"/>
    <n v="24809.041000000001"/>
    <n v="5060.5923160000002"/>
    <n v="14258.435723000001"/>
    <m/>
  </r>
  <r>
    <x v="0"/>
    <x v="0"/>
    <x v="48"/>
    <x v="0"/>
    <x v="6"/>
    <x v="0"/>
    <x v="2"/>
    <x v="7"/>
    <x v="5"/>
    <x v="5"/>
    <n v="24809.041000000001"/>
    <n v="0"/>
    <n v="24809.041000000001"/>
    <x v="0"/>
    <n v="24809.041000000001"/>
    <n v="5060.5923160000002"/>
    <n v="14258.435723000001"/>
    <m/>
  </r>
  <r>
    <x v="0"/>
    <x v="0"/>
    <x v="48"/>
    <x v="0"/>
    <x v="6"/>
    <x v="0"/>
    <x v="2"/>
    <x v="7"/>
    <x v="6"/>
    <x v="6"/>
    <n v="24809.041000000001"/>
    <n v="0"/>
    <n v="24809.041000000001"/>
    <x v="0"/>
    <n v="24809.041000000001"/>
    <n v="5060.5923160000002"/>
    <n v="14258.435723000001"/>
    <m/>
  </r>
  <r>
    <x v="0"/>
    <x v="0"/>
    <x v="48"/>
    <x v="0"/>
    <x v="6"/>
    <x v="0"/>
    <x v="2"/>
    <x v="7"/>
    <x v="7"/>
    <x v="7"/>
    <n v="18940.123"/>
    <n v="0"/>
    <n v="18940.123"/>
    <x v="0"/>
    <n v="18940.123"/>
    <n v="3032.2993580000002"/>
    <n v="8980.3798530000004"/>
    <m/>
  </r>
  <r>
    <x v="0"/>
    <x v="0"/>
    <x v="48"/>
    <x v="0"/>
    <x v="6"/>
    <x v="0"/>
    <x v="2"/>
    <x v="7"/>
    <x v="9"/>
    <x v="9"/>
    <n v="329.3"/>
    <n v="0"/>
    <n v="329.3"/>
    <x v="0"/>
    <n v="329.3"/>
    <n v="52.92"/>
    <n v="135.69"/>
    <m/>
  </r>
  <r>
    <x v="0"/>
    <x v="0"/>
    <x v="48"/>
    <x v="0"/>
    <x v="6"/>
    <x v="0"/>
    <x v="2"/>
    <x v="7"/>
    <x v="11"/>
    <x v="11"/>
    <n v="5539.6180000000004"/>
    <n v="0"/>
    <n v="5539.6180000000004"/>
    <x v="0"/>
    <n v="5539.6180000000004"/>
    <n v="1975.3729579999999"/>
    <n v="5142.3658699999996"/>
    <m/>
  </r>
  <r>
    <x v="0"/>
    <x v="0"/>
    <x v="48"/>
    <x v="0"/>
    <x v="6"/>
    <x v="0"/>
    <x v="2"/>
    <x v="7"/>
    <x v="14"/>
    <x v="13"/>
    <n v="32575.442999999999"/>
    <n v="0"/>
    <n v="32575.442999999999"/>
    <x v="0"/>
    <n v="32575.442999999999"/>
    <n v="8874.0662940000002"/>
    <n v="18506.431584999998"/>
    <m/>
  </r>
  <r>
    <x v="0"/>
    <x v="0"/>
    <x v="48"/>
    <x v="0"/>
    <x v="7"/>
    <x v="0"/>
    <x v="2"/>
    <x v="7"/>
    <x v="0"/>
    <x v="0"/>
    <n v="7766.402"/>
    <n v="0"/>
    <n v="7766.402"/>
    <x v="0"/>
    <n v="7766.402"/>
    <n v="4492.914084"/>
    <n v="5009.9900989999996"/>
    <m/>
  </r>
  <r>
    <x v="0"/>
    <x v="0"/>
    <x v="48"/>
    <x v="0"/>
    <x v="7"/>
    <x v="0"/>
    <x v="2"/>
    <x v="7"/>
    <x v="1"/>
    <x v="1"/>
    <n v="6279.6419999999998"/>
    <n v="0"/>
    <n v="6279.6419999999998"/>
    <x v="0"/>
    <n v="6279.6419999999998"/>
    <n v="3721.9073400000002"/>
    <n v="3721.9073400000002"/>
    <m/>
  </r>
  <r>
    <x v="0"/>
    <x v="0"/>
    <x v="48"/>
    <x v="0"/>
    <x v="7"/>
    <x v="0"/>
    <x v="2"/>
    <x v="7"/>
    <x v="2"/>
    <x v="2"/>
    <n v="1486.56"/>
    <n v="0"/>
    <n v="1486.56"/>
    <x v="0"/>
    <n v="1486.56"/>
    <n v="770.80674399999998"/>
    <n v="1287.8827590000001"/>
    <m/>
  </r>
  <r>
    <x v="0"/>
    <x v="0"/>
    <x v="48"/>
    <x v="0"/>
    <x v="7"/>
    <x v="0"/>
    <x v="2"/>
    <x v="7"/>
    <x v="16"/>
    <x v="15"/>
    <n v="0.2"/>
    <n v="0"/>
    <n v="0.2"/>
    <x v="0"/>
    <n v="0.2"/>
    <n v="0.2"/>
    <n v="0.2"/>
    <m/>
  </r>
  <r>
    <x v="0"/>
    <x v="0"/>
    <x v="48"/>
    <x v="0"/>
    <x v="7"/>
    <x v="0"/>
    <x v="2"/>
    <x v="7"/>
    <x v="4"/>
    <x v="4"/>
    <n v="24809.041000000001"/>
    <n v="40.286000000000001"/>
    <n v="24849.327000000001"/>
    <x v="0"/>
    <n v="24849.327000000001"/>
    <n v="6890.108835"/>
    <n v="16017.331085"/>
    <m/>
  </r>
  <r>
    <x v="0"/>
    <x v="0"/>
    <x v="48"/>
    <x v="0"/>
    <x v="7"/>
    <x v="0"/>
    <x v="2"/>
    <x v="7"/>
    <x v="5"/>
    <x v="5"/>
    <n v="24809.041000000001"/>
    <n v="40.286000000000001"/>
    <n v="24849.327000000001"/>
    <x v="0"/>
    <n v="24849.327000000001"/>
    <n v="6890.108835"/>
    <n v="16017.331085"/>
    <m/>
  </r>
  <r>
    <x v="0"/>
    <x v="0"/>
    <x v="48"/>
    <x v="0"/>
    <x v="7"/>
    <x v="0"/>
    <x v="2"/>
    <x v="7"/>
    <x v="6"/>
    <x v="6"/>
    <n v="24809.041000000001"/>
    <n v="40.286000000000001"/>
    <n v="24849.327000000001"/>
    <x v="0"/>
    <n v="24849.327000000001"/>
    <n v="6890.108835"/>
    <n v="16017.331085"/>
    <m/>
  </r>
  <r>
    <x v="0"/>
    <x v="0"/>
    <x v="48"/>
    <x v="0"/>
    <x v="7"/>
    <x v="0"/>
    <x v="2"/>
    <x v="7"/>
    <x v="7"/>
    <x v="7"/>
    <n v="18940.123"/>
    <n v="40.286000000000001"/>
    <n v="18980.409"/>
    <x v="0"/>
    <n v="18980.409"/>
    <n v="4254.3550189999996"/>
    <n v="10720.517648999999"/>
    <m/>
  </r>
  <r>
    <x v="0"/>
    <x v="0"/>
    <x v="48"/>
    <x v="0"/>
    <x v="7"/>
    <x v="0"/>
    <x v="2"/>
    <x v="7"/>
    <x v="9"/>
    <x v="9"/>
    <n v="329.3"/>
    <n v="0"/>
    <n v="329.3"/>
    <x v="0"/>
    <n v="329.3"/>
    <n v="57.96"/>
    <n v="135.69"/>
    <m/>
  </r>
  <r>
    <x v="0"/>
    <x v="0"/>
    <x v="48"/>
    <x v="0"/>
    <x v="7"/>
    <x v="0"/>
    <x v="2"/>
    <x v="7"/>
    <x v="11"/>
    <x v="11"/>
    <n v="5539.6180000000004"/>
    <n v="0"/>
    <n v="5539.6180000000004"/>
    <x v="0"/>
    <n v="5539.6180000000004"/>
    <n v="2577.7938159999999"/>
    <n v="5161.1234359999999"/>
    <m/>
  </r>
  <r>
    <x v="0"/>
    <x v="0"/>
    <x v="48"/>
    <x v="0"/>
    <x v="7"/>
    <x v="0"/>
    <x v="2"/>
    <x v="7"/>
    <x v="14"/>
    <x v="13"/>
    <n v="32575.442999999999"/>
    <n v="40.286000000000001"/>
    <n v="32615.728999999999"/>
    <x v="0"/>
    <n v="32615.728999999999"/>
    <n v="11383.022918999999"/>
    <n v="21027.321184"/>
    <m/>
  </r>
  <r>
    <x v="0"/>
    <x v="0"/>
    <x v="49"/>
    <x v="0"/>
    <x v="0"/>
    <x v="0"/>
    <x v="2"/>
    <x v="9"/>
    <x v="0"/>
    <x v="0"/>
    <n v="13005.175999999999"/>
    <n v="0"/>
    <n v="13005.175999999999"/>
    <x v="0"/>
    <n v="13005.175999999999"/>
    <n v="388.20228100000003"/>
    <n v="500.802121"/>
    <m/>
  </r>
  <r>
    <x v="0"/>
    <x v="0"/>
    <x v="49"/>
    <x v="0"/>
    <x v="0"/>
    <x v="0"/>
    <x v="2"/>
    <x v="9"/>
    <x v="1"/>
    <x v="1"/>
    <n v="7191.1760000000004"/>
    <n v="0"/>
    <n v="7191.1760000000004"/>
    <x v="0"/>
    <n v="7191.1760000000004"/>
    <n v="388.20228100000003"/>
    <n v="491.22818100000001"/>
    <m/>
  </r>
  <r>
    <x v="0"/>
    <x v="0"/>
    <x v="49"/>
    <x v="0"/>
    <x v="0"/>
    <x v="0"/>
    <x v="2"/>
    <x v="9"/>
    <x v="2"/>
    <x v="2"/>
    <n v="5813.78"/>
    <n v="0"/>
    <n v="5813.78"/>
    <x v="0"/>
    <n v="5813.78"/>
    <n v="0"/>
    <n v="9.5739400000000003"/>
    <m/>
  </r>
  <r>
    <x v="0"/>
    <x v="0"/>
    <x v="49"/>
    <x v="0"/>
    <x v="0"/>
    <x v="0"/>
    <x v="2"/>
    <x v="9"/>
    <x v="16"/>
    <x v="15"/>
    <n v="0.22"/>
    <n v="0"/>
    <n v="0.22"/>
    <x v="0"/>
    <n v="0.22"/>
    <n v="0"/>
    <n v="0"/>
    <m/>
  </r>
  <r>
    <x v="0"/>
    <x v="0"/>
    <x v="49"/>
    <x v="0"/>
    <x v="0"/>
    <x v="0"/>
    <x v="2"/>
    <x v="9"/>
    <x v="4"/>
    <x v="4"/>
    <n v="136602"/>
    <n v="0"/>
    <n v="136602"/>
    <x v="0"/>
    <n v="136602"/>
    <n v="31.517681"/>
    <n v="7444.334202"/>
    <m/>
  </r>
  <r>
    <x v="0"/>
    <x v="0"/>
    <x v="49"/>
    <x v="0"/>
    <x v="0"/>
    <x v="0"/>
    <x v="2"/>
    <x v="9"/>
    <x v="5"/>
    <x v="5"/>
    <n v="136602"/>
    <n v="0"/>
    <n v="136602"/>
    <x v="0"/>
    <n v="136602"/>
    <n v="31.517681"/>
    <n v="7444.334202"/>
    <m/>
  </r>
  <r>
    <x v="0"/>
    <x v="0"/>
    <x v="49"/>
    <x v="0"/>
    <x v="0"/>
    <x v="0"/>
    <x v="2"/>
    <x v="9"/>
    <x v="6"/>
    <x v="6"/>
    <n v="136602"/>
    <n v="0"/>
    <n v="136602"/>
    <x v="0"/>
    <n v="136602"/>
    <n v="31.517681"/>
    <n v="7444.334202"/>
    <m/>
  </r>
  <r>
    <x v="0"/>
    <x v="0"/>
    <x v="49"/>
    <x v="0"/>
    <x v="0"/>
    <x v="0"/>
    <x v="2"/>
    <x v="9"/>
    <x v="7"/>
    <x v="7"/>
    <n v="118202"/>
    <n v="0"/>
    <n v="118202"/>
    <x v="0"/>
    <n v="118202"/>
    <n v="2.6324209999999999"/>
    <n v="4170.5630339999998"/>
    <m/>
  </r>
  <r>
    <x v="0"/>
    <x v="0"/>
    <x v="49"/>
    <x v="0"/>
    <x v="0"/>
    <x v="0"/>
    <x v="2"/>
    <x v="9"/>
    <x v="9"/>
    <x v="9"/>
    <n v="400"/>
    <n v="0"/>
    <n v="400"/>
    <x v="0"/>
    <n v="400"/>
    <n v="0"/>
    <n v="0"/>
    <m/>
  </r>
  <r>
    <x v="0"/>
    <x v="0"/>
    <x v="49"/>
    <x v="0"/>
    <x v="0"/>
    <x v="0"/>
    <x v="2"/>
    <x v="9"/>
    <x v="11"/>
    <x v="11"/>
    <n v="18000"/>
    <n v="0"/>
    <n v="18000"/>
    <x v="0"/>
    <n v="18000"/>
    <n v="28.885259999999999"/>
    <n v="3273.7711680000002"/>
    <m/>
  </r>
  <r>
    <x v="0"/>
    <x v="0"/>
    <x v="49"/>
    <x v="0"/>
    <x v="0"/>
    <x v="0"/>
    <x v="2"/>
    <x v="9"/>
    <x v="14"/>
    <x v="13"/>
    <n v="149607.17600000001"/>
    <n v="0"/>
    <n v="149607.17600000001"/>
    <x v="0"/>
    <n v="149607.17600000001"/>
    <n v="419.71996200000001"/>
    <n v="7945.1363229999997"/>
    <m/>
  </r>
  <r>
    <x v="0"/>
    <x v="0"/>
    <x v="49"/>
    <x v="0"/>
    <x v="1"/>
    <x v="0"/>
    <x v="2"/>
    <x v="9"/>
    <x v="0"/>
    <x v="0"/>
    <n v="13005.175999999999"/>
    <n v="0"/>
    <n v="13005.175999999999"/>
    <x v="0"/>
    <n v="13005.175999999999"/>
    <n v="933.96209499999998"/>
    <n v="4025.154399"/>
    <m/>
  </r>
  <r>
    <x v="0"/>
    <x v="0"/>
    <x v="49"/>
    <x v="0"/>
    <x v="1"/>
    <x v="0"/>
    <x v="2"/>
    <x v="9"/>
    <x v="1"/>
    <x v="1"/>
    <n v="7191.1760000000004"/>
    <n v="0"/>
    <n v="7191.1760000000004"/>
    <x v="0"/>
    <n v="7191.1760000000004"/>
    <n v="912.45851500000003"/>
    <n v="1021.322853"/>
    <m/>
  </r>
  <r>
    <x v="0"/>
    <x v="0"/>
    <x v="49"/>
    <x v="0"/>
    <x v="1"/>
    <x v="0"/>
    <x v="2"/>
    <x v="9"/>
    <x v="2"/>
    <x v="2"/>
    <n v="5813.78"/>
    <n v="0"/>
    <n v="5813.78"/>
    <x v="0"/>
    <n v="5813.78"/>
    <n v="21.503579999999999"/>
    <n v="3003.8315459999999"/>
    <m/>
  </r>
  <r>
    <x v="0"/>
    <x v="0"/>
    <x v="49"/>
    <x v="0"/>
    <x v="1"/>
    <x v="0"/>
    <x v="2"/>
    <x v="9"/>
    <x v="16"/>
    <x v="15"/>
    <n v="0.22"/>
    <n v="0"/>
    <n v="0.22"/>
    <x v="0"/>
    <n v="0.22"/>
    <n v="0"/>
    <n v="0"/>
    <m/>
  </r>
  <r>
    <x v="0"/>
    <x v="0"/>
    <x v="49"/>
    <x v="0"/>
    <x v="1"/>
    <x v="0"/>
    <x v="2"/>
    <x v="9"/>
    <x v="4"/>
    <x v="4"/>
    <n v="136602"/>
    <n v="0"/>
    <n v="136602"/>
    <x v="0"/>
    <n v="136602"/>
    <n v="2112.7138169999998"/>
    <n v="36098.351054999999"/>
    <m/>
  </r>
  <r>
    <x v="0"/>
    <x v="0"/>
    <x v="49"/>
    <x v="0"/>
    <x v="1"/>
    <x v="0"/>
    <x v="2"/>
    <x v="9"/>
    <x v="5"/>
    <x v="5"/>
    <n v="136602"/>
    <n v="0"/>
    <n v="136602"/>
    <x v="0"/>
    <n v="136602"/>
    <n v="2112.7138169999998"/>
    <n v="36098.351054999999"/>
    <m/>
  </r>
  <r>
    <x v="0"/>
    <x v="0"/>
    <x v="49"/>
    <x v="0"/>
    <x v="1"/>
    <x v="0"/>
    <x v="2"/>
    <x v="9"/>
    <x v="6"/>
    <x v="6"/>
    <n v="136602"/>
    <n v="0"/>
    <n v="136602"/>
    <x v="0"/>
    <n v="136602"/>
    <n v="2112.7138169999998"/>
    <n v="36098.351054999999"/>
    <m/>
  </r>
  <r>
    <x v="0"/>
    <x v="0"/>
    <x v="49"/>
    <x v="0"/>
    <x v="1"/>
    <x v="0"/>
    <x v="2"/>
    <x v="9"/>
    <x v="7"/>
    <x v="7"/>
    <n v="118202"/>
    <n v="0"/>
    <n v="118202"/>
    <x v="0"/>
    <n v="118202"/>
    <n v="1923.2634109999999"/>
    <n v="28380.845569000001"/>
    <m/>
  </r>
  <r>
    <x v="0"/>
    <x v="0"/>
    <x v="49"/>
    <x v="0"/>
    <x v="1"/>
    <x v="0"/>
    <x v="2"/>
    <x v="9"/>
    <x v="9"/>
    <x v="9"/>
    <n v="400"/>
    <n v="0"/>
    <n v="400"/>
    <x v="0"/>
    <n v="400"/>
    <n v="0"/>
    <n v="0"/>
    <m/>
  </r>
  <r>
    <x v="0"/>
    <x v="0"/>
    <x v="49"/>
    <x v="0"/>
    <x v="1"/>
    <x v="0"/>
    <x v="2"/>
    <x v="9"/>
    <x v="11"/>
    <x v="11"/>
    <n v="18000"/>
    <n v="0"/>
    <n v="18000"/>
    <x v="0"/>
    <n v="18000"/>
    <n v="189.45040599999999"/>
    <n v="7717.505486"/>
    <m/>
  </r>
  <r>
    <x v="0"/>
    <x v="0"/>
    <x v="49"/>
    <x v="0"/>
    <x v="1"/>
    <x v="0"/>
    <x v="2"/>
    <x v="9"/>
    <x v="14"/>
    <x v="13"/>
    <n v="149607.17600000001"/>
    <n v="0"/>
    <n v="149607.17600000001"/>
    <x v="0"/>
    <n v="149607.17600000001"/>
    <n v="3046.6759120000002"/>
    <n v="40123.505453999998"/>
    <m/>
  </r>
  <r>
    <x v="0"/>
    <x v="0"/>
    <x v="49"/>
    <x v="0"/>
    <x v="2"/>
    <x v="1"/>
    <x v="2"/>
    <x v="9"/>
    <x v="0"/>
    <x v="0"/>
    <n v="13005.175999999999"/>
    <n v="0"/>
    <n v="13005.175999999999"/>
    <x v="0"/>
    <n v="13005.175999999999"/>
    <n v="3002.2584510000002"/>
    <n v="5056.6136319999996"/>
    <m/>
  </r>
  <r>
    <x v="0"/>
    <x v="0"/>
    <x v="49"/>
    <x v="0"/>
    <x v="2"/>
    <x v="1"/>
    <x v="2"/>
    <x v="9"/>
    <x v="1"/>
    <x v="1"/>
    <n v="7191.1760000000004"/>
    <n v="0"/>
    <n v="7191.1760000000004"/>
    <x v="0"/>
    <n v="7191.1760000000004"/>
    <n v="1476.039342"/>
    <n v="1638.848884"/>
    <m/>
  </r>
  <r>
    <x v="0"/>
    <x v="0"/>
    <x v="49"/>
    <x v="0"/>
    <x v="2"/>
    <x v="1"/>
    <x v="2"/>
    <x v="9"/>
    <x v="2"/>
    <x v="2"/>
    <n v="5813.78"/>
    <n v="0"/>
    <n v="5813.78"/>
    <x v="0"/>
    <n v="5813.78"/>
    <n v="1526.2191089999999"/>
    <n v="3417.7647480000001"/>
    <m/>
  </r>
  <r>
    <x v="0"/>
    <x v="0"/>
    <x v="49"/>
    <x v="0"/>
    <x v="2"/>
    <x v="1"/>
    <x v="2"/>
    <x v="9"/>
    <x v="16"/>
    <x v="15"/>
    <n v="0.22"/>
    <n v="0"/>
    <n v="0.22"/>
    <x v="0"/>
    <n v="0.22"/>
    <n v="0"/>
    <n v="0"/>
    <m/>
  </r>
  <r>
    <x v="0"/>
    <x v="0"/>
    <x v="49"/>
    <x v="0"/>
    <x v="2"/>
    <x v="1"/>
    <x v="2"/>
    <x v="9"/>
    <x v="4"/>
    <x v="4"/>
    <n v="136602"/>
    <n v="0"/>
    <n v="136602"/>
    <x v="0"/>
    <n v="136602"/>
    <n v="6150.4340460000003"/>
    <n v="48507.221205000002"/>
    <m/>
  </r>
  <r>
    <x v="0"/>
    <x v="0"/>
    <x v="49"/>
    <x v="0"/>
    <x v="2"/>
    <x v="1"/>
    <x v="2"/>
    <x v="9"/>
    <x v="5"/>
    <x v="5"/>
    <n v="136602"/>
    <n v="0"/>
    <n v="136602"/>
    <x v="0"/>
    <n v="136602"/>
    <n v="6150.4340460000003"/>
    <n v="48507.221205000002"/>
    <m/>
  </r>
  <r>
    <x v="0"/>
    <x v="0"/>
    <x v="49"/>
    <x v="0"/>
    <x v="2"/>
    <x v="1"/>
    <x v="2"/>
    <x v="9"/>
    <x v="6"/>
    <x v="6"/>
    <n v="136602"/>
    <n v="0"/>
    <n v="136602"/>
    <x v="0"/>
    <n v="136602"/>
    <n v="6150.4340460000003"/>
    <n v="48507.221205000002"/>
    <m/>
  </r>
  <r>
    <x v="0"/>
    <x v="0"/>
    <x v="49"/>
    <x v="0"/>
    <x v="2"/>
    <x v="1"/>
    <x v="2"/>
    <x v="9"/>
    <x v="7"/>
    <x v="7"/>
    <n v="118202"/>
    <n v="0"/>
    <n v="118202"/>
    <x v="0"/>
    <n v="118202"/>
    <n v="5226.1802639999996"/>
    <n v="40058.308839999998"/>
    <m/>
  </r>
  <r>
    <x v="0"/>
    <x v="0"/>
    <x v="49"/>
    <x v="0"/>
    <x v="2"/>
    <x v="1"/>
    <x v="2"/>
    <x v="9"/>
    <x v="9"/>
    <x v="9"/>
    <n v="400"/>
    <n v="0"/>
    <n v="400"/>
    <x v="0"/>
    <n v="400"/>
    <n v="0"/>
    <n v="0"/>
    <m/>
  </r>
  <r>
    <x v="0"/>
    <x v="0"/>
    <x v="49"/>
    <x v="0"/>
    <x v="2"/>
    <x v="1"/>
    <x v="2"/>
    <x v="9"/>
    <x v="11"/>
    <x v="11"/>
    <n v="18000"/>
    <n v="0"/>
    <n v="18000"/>
    <x v="0"/>
    <n v="18000"/>
    <n v="924.253782"/>
    <n v="8448.9123650000001"/>
    <m/>
  </r>
  <r>
    <x v="0"/>
    <x v="0"/>
    <x v="49"/>
    <x v="0"/>
    <x v="2"/>
    <x v="1"/>
    <x v="2"/>
    <x v="9"/>
    <x v="14"/>
    <x v="13"/>
    <n v="149607.17600000001"/>
    <n v="0"/>
    <n v="149607.17600000001"/>
    <x v="0"/>
    <n v="149607.17600000001"/>
    <n v="9152.692497"/>
    <n v="53563.834837000002"/>
    <m/>
  </r>
  <r>
    <x v="0"/>
    <x v="0"/>
    <x v="49"/>
    <x v="0"/>
    <x v="3"/>
    <x v="0"/>
    <x v="2"/>
    <x v="9"/>
    <x v="0"/>
    <x v="0"/>
    <n v="13005.175999999999"/>
    <n v="-34"/>
    <n v="12971.175999999999"/>
    <x v="0"/>
    <n v="12971.175999999999"/>
    <n v="3616.6100029999998"/>
    <n v="5931.5686660000001"/>
    <m/>
  </r>
  <r>
    <x v="0"/>
    <x v="0"/>
    <x v="49"/>
    <x v="0"/>
    <x v="3"/>
    <x v="0"/>
    <x v="2"/>
    <x v="9"/>
    <x v="1"/>
    <x v="1"/>
    <n v="7191.1760000000004"/>
    <n v="0"/>
    <n v="7191.1760000000004"/>
    <x v="0"/>
    <n v="7191.1760000000004"/>
    <n v="2076.2439899999999"/>
    <n v="2184.4319479999999"/>
    <m/>
  </r>
  <r>
    <x v="0"/>
    <x v="0"/>
    <x v="49"/>
    <x v="0"/>
    <x v="3"/>
    <x v="0"/>
    <x v="2"/>
    <x v="9"/>
    <x v="2"/>
    <x v="2"/>
    <n v="5813.78"/>
    <n v="-34"/>
    <n v="5779.78"/>
    <x v="0"/>
    <n v="5779.78"/>
    <n v="1540.3660130000001"/>
    <n v="3747.1367180000002"/>
    <m/>
  </r>
  <r>
    <x v="0"/>
    <x v="0"/>
    <x v="49"/>
    <x v="0"/>
    <x v="3"/>
    <x v="0"/>
    <x v="2"/>
    <x v="9"/>
    <x v="16"/>
    <x v="15"/>
    <n v="0.22"/>
    <n v="0"/>
    <n v="0.22"/>
    <x v="0"/>
    <n v="0.22"/>
    <n v="0"/>
    <n v="0"/>
    <m/>
  </r>
  <r>
    <x v="0"/>
    <x v="0"/>
    <x v="49"/>
    <x v="0"/>
    <x v="3"/>
    <x v="0"/>
    <x v="2"/>
    <x v="9"/>
    <x v="4"/>
    <x v="4"/>
    <n v="136602"/>
    <n v="2133.4540099999999"/>
    <n v="138735.45400999999"/>
    <x v="0"/>
    <n v="138735.45400999999"/>
    <n v="11220.109356999999"/>
    <n v="56920.046070999997"/>
    <m/>
  </r>
  <r>
    <x v="0"/>
    <x v="0"/>
    <x v="49"/>
    <x v="0"/>
    <x v="3"/>
    <x v="0"/>
    <x v="2"/>
    <x v="9"/>
    <x v="5"/>
    <x v="5"/>
    <n v="136602"/>
    <n v="2133.4540099999999"/>
    <n v="138735.45400999999"/>
    <x v="0"/>
    <n v="138735.45400999999"/>
    <n v="11220.109356999999"/>
    <n v="56920.046070999997"/>
    <m/>
  </r>
  <r>
    <x v="0"/>
    <x v="0"/>
    <x v="49"/>
    <x v="0"/>
    <x v="3"/>
    <x v="0"/>
    <x v="2"/>
    <x v="9"/>
    <x v="6"/>
    <x v="6"/>
    <n v="136602"/>
    <n v="2133.4540099999999"/>
    <n v="138735.45400999999"/>
    <x v="0"/>
    <n v="138735.45400999999"/>
    <n v="11220.109356999999"/>
    <n v="56920.046070999997"/>
    <m/>
  </r>
  <r>
    <x v="0"/>
    <x v="0"/>
    <x v="49"/>
    <x v="0"/>
    <x v="3"/>
    <x v="0"/>
    <x v="2"/>
    <x v="9"/>
    <x v="7"/>
    <x v="7"/>
    <n v="118202"/>
    <n v="2133.4540099999999"/>
    <n v="120335.45401"/>
    <x v="0"/>
    <n v="120335.45401"/>
    <n v="9443.7698579999997"/>
    <n v="46611.6417"/>
    <m/>
  </r>
  <r>
    <x v="0"/>
    <x v="0"/>
    <x v="49"/>
    <x v="0"/>
    <x v="3"/>
    <x v="0"/>
    <x v="2"/>
    <x v="9"/>
    <x v="9"/>
    <x v="9"/>
    <n v="400"/>
    <n v="0"/>
    <n v="400"/>
    <x v="0"/>
    <n v="400"/>
    <n v="0"/>
    <n v="0"/>
    <m/>
  </r>
  <r>
    <x v="0"/>
    <x v="0"/>
    <x v="49"/>
    <x v="0"/>
    <x v="3"/>
    <x v="0"/>
    <x v="2"/>
    <x v="9"/>
    <x v="11"/>
    <x v="11"/>
    <n v="18000"/>
    <n v="0"/>
    <n v="18000"/>
    <x v="0"/>
    <n v="18000"/>
    <n v="1776.3394989999999"/>
    <n v="10308.404371000001"/>
    <m/>
  </r>
  <r>
    <x v="0"/>
    <x v="0"/>
    <x v="49"/>
    <x v="0"/>
    <x v="3"/>
    <x v="0"/>
    <x v="2"/>
    <x v="9"/>
    <x v="14"/>
    <x v="13"/>
    <n v="149607.17600000001"/>
    <n v="2099.4540099999999"/>
    <n v="151706.63000999999"/>
    <x v="0"/>
    <n v="151706.63000999999"/>
    <n v="14836.719359999999"/>
    <n v="62851.614737000004"/>
    <m/>
  </r>
  <r>
    <x v="0"/>
    <x v="0"/>
    <x v="49"/>
    <x v="0"/>
    <x v="4"/>
    <x v="0"/>
    <x v="2"/>
    <x v="9"/>
    <x v="0"/>
    <x v="0"/>
    <n v="13005.175999999999"/>
    <n v="-34"/>
    <n v="12971.175999999999"/>
    <x v="0"/>
    <n v="12971.175999999999"/>
    <n v="4603.5360149999997"/>
    <n v="6657.7017329999999"/>
    <m/>
  </r>
  <r>
    <x v="0"/>
    <x v="0"/>
    <x v="49"/>
    <x v="0"/>
    <x v="4"/>
    <x v="0"/>
    <x v="2"/>
    <x v="9"/>
    <x v="1"/>
    <x v="1"/>
    <n v="7191.1760000000004"/>
    <n v="0"/>
    <n v="7191.1760000000004"/>
    <x v="0"/>
    <n v="7191.1760000000004"/>
    <n v="2657.9784930000001"/>
    <n v="2770.1209509999999"/>
    <m/>
  </r>
  <r>
    <x v="0"/>
    <x v="0"/>
    <x v="49"/>
    <x v="0"/>
    <x v="4"/>
    <x v="0"/>
    <x v="2"/>
    <x v="9"/>
    <x v="2"/>
    <x v="2"/>
    <n v="5813.78"/>
    <n v="-34"/>
    <n v="5779.78"/>
    <x v="0"/>
    <n v="5779.78"/>
    <n v="1945.5575220000001"/>
    <n v="3887.580782"/>
    <m/>
  </r>
  <r>
    <x v="0"/>
    <x v="0"/>
    <x v="49"/>
    <x v="0"/>
    <x v="4"/>
    <x v="0"/>
    <x v="2"/>
    <x v="9"/>
    <x v="16"/>
    <x v="15"/>
    <n v="0.22"/>
    <n v="0"/>
    <n v="0.22"/>
    <x v="0"/>
    <n v="0.22"/>
    <n v="0"/>
    <n v="0"/>
    <m/>
  </r>
  <r>
    <x v="0"/>
    <x v="0"/>
    <x v="49"/>
    <x v="0"/>
    <x v="4"/>
    <x v="0"/>
    <x v="2"/>
    <x v="9"/>
    <x v="4"/>
    <x v="4"/>
    <n v="136602"/>
    <n v="2133.4540099999999"/>
    <n v="138735.45400999999"/>
    <x v="0"/>
    <n v="138735.45400999999"/>
    <n v="17955.526666999998"/>
    <n v="64378.135469000001"/>
    <m/>
  </r>
  <r>
    <x v="0"/>
    <x v="0"/>
    <x v="49"/>
    <x v="0"/>
    <x v="4"/>
    <x v="0"/>
    <x v="2"/>
    <x v="9"/>
    <x v="5"/>
    <x v="5"/>
    <n v="136602"/>
    <n v="2133.4540099999999"/>
    <n v="138735.45400999999"/>
    <x v="0"/>
    <n v="138735.45400999999"/>
    <n v="17955.526666999998"/>
    <n v="64378.135469000001"/>
    <m/>
  </r>
  <r>
    <x v="0"/>
    <x v="0"/>
    <x v="49"/>
    <x v="0"/>
    <x v="4"/>
    <x v="0"/>
    <x v="2"/>
    <x v="9"/>
    <x v="6"/>
    <x v="6"/>
    <n v="136602"/>
    <n v="2133.4540099999999"/>
    <n v="138735.45400999999"/>
    <x v="0"/>
    <n v="138735.45400999999"/>
    <n v="17955.526666999998"/>
    <n v="64378.135469000001"/>
    <m/>
  </r>
  <r>
    <x v="0"/>
    <x v="0"/>
    <x v="49"/>
    <x v="0"/>
    <x v="4"/>
    <x v="0"/>
    <x v="2"/>
    <x v="9"/>
    <x v="7"/>
    <x v="7"/>
    <n v="118202"/>
    <n v="2133.4540099999999"/>
    <n v="120335.45401"/>
    <x v="0"/>
    <n v="120335.45401"/>
    <n v="15364.691456"/>
    <n v="53645.128277000003"/>
    <m/>
  </r>
  <r>
    <x v="0"/>
    <x v="0"/>
    <x v="49"/>
    <x v="0"/>
    <x v="4"/>
    <x v="0"/>
    <x v="2"/>
    <x v="9"/>
    <x v="9"/>
    <x v="9"/>
    <n v="400"/>
    <n v="0"/>
    <n v="400"/>
    <x v="0"/>
    <n v="400"/>
    <n v="0"/>
    <n v="90"/>
    <m/>
  </r>
  <r>
    <x v="0"/>
    <x v="0"/>
    <x v="49"/>
    <x v="0"/>
    <x v="4"/>
    <x v="0"/>
    <x v="2"/>
    <x v="9"/>
    <x v="11"/>
    <x v="11"/>
    <n v="18000"/>
    <n v="0"/>
    <n v="18000"/>
    <x v="0"/>
    <n v="18000"/>
    <n v="2590.8352110000001"/>
    <n v="10643.007191999999"/>
    <m/>
  </r>
  <r>
    <x v="0"/>
    <x v="0"/>
    <x v="49"/>
    <x v="0"/>
    <x v="4"/>
    <x v="0"/>
    <x v="2"/>
    <x v="9"/>
    <x v="14"/>
    <x v="13"/>
    <n v="149607.17600000001"/>
    <n v="2099.4540099999999"/>
    <n v="151706.63000999999"/>
    <x v="0"/>
    <n v="151706.63000999999"/>
    <n v="22559.062682"/>
    <n v="71035.837201999995"/>
    <m/>
  </r>
  <r>
    <x v="0"/>
    <x v="0"/>
    <x v="49"/>
    <x v="0"/>
    <x v="5"/>
    <x v="2"/>
    <x v="2"/>
    <x v="9"/>
    <x v="0"/>
    <x v="0"/>
    <n v="13005.175999999999"/>
    <n v="-34"/>
    <n v="12971.175999999999"/>
    <x v="0"/>
    <n v="12971.175999999999"/>
    <n v="5638.3416299999999"/>
    <n v="8289.9421509999993"/>
    <m/>
  </r>
  <r>
    <x v="0"/>
    <x v="0"/>
    <x v="49"/>
    <x v="0"/>
    <x v="5"/>
    <x v="2"/>
    <x v="2"/>
    <x v="9"/>
    <x v="1"/>
    <x v="1"/>
    <n v="7191.1760000000004"/>
    <n v="0"/>
    <n v="7191.1760000000004"/>
    <x v="0"/>
    <n v="7191.1760000000004"/>
    <n v="3560.9791190000001"/>
    <n v="3729.5942490000002"/>
    <m/>
  </r>
  <r>
    <x v="0"/>
    <x v="0"/>
    <x v="49"/>
    <x v="0"/>
    <x v="5"/>
    <x v="2"/>
    <x v="2"/>
    <x v="9"/>
    <x v="2"/>
    <x v="2"/>
    <n v="5813.78"/>
    <n v="-34"/>
    <n v="5779.78"/>
    <x v="0"/>
    <n v="5779.78"/>
    <n v="2077.3625109999998"/>
    <n v="4560.3479020000004"/>
    <m/>
  </r>
  <r>
    <x v="0"/>
    <x v="0"/>
    <x v="49"/>
    <x v="0"/>
    <x v="5"/>
    <x v="2"/>
    <x v="2"/>
    <x v="9"/>
    <x v="16"/>
    <x v="15"/>
    <n v="0.22"/>
    <n v="0"/>
    <n v="0.22"/>
    <x v="0"/>
    <n v="0.22"/>
    <n v="0"/>
    <n v="0"/>
    <m/>
  </r>
  <r>
    <x v="0"/>
    <x v="0"/>
    <x v="49"/>
    <x v="0"/>
    <x v="5"/>
    <x v="2"/>
    <x v="2"/>
    <x v="9"/>
    <x v="4"/>
    <x v="4"/>
    <n v="136602"/>
    <n v="2579.0070099999998"/>
    <n v="139181.00701"/>
    <x v="0"/>
    <n v="139181.00701"/>
    <n v="24679.583626"/>
    <n v="75306.747273000001"/>
    <m/>
  </r>
  <r>
    <x v="0"/>
    <x v="0"/>
    <x v="49"/>
    <x v="0"/>
    <x v="5"/>
    <x v="2"/>
    <x v="2"/>
    <x v="9"/>
    <x v="5"/>
    <x v="5"/>
    <n v="136602"/>
    <n v="2579.0070099999998"/>
    <n v="139181.00701"/>
    <x v="0"/>
    <n v="139181.00701"/>
    <n v="24679.583626"/>
    <n v="75306.747273000001"/>
    <m/>
  </r>
  <r>
    <x v="0"/>
    <x v="0"/>
    <x v="49"/>
    <x v="0"/>
    <x v="5"/>
    <x v="2"/>
    <x v="2"/>
    <x v="9"/>
    <x v="6"/>
    <x v="6"/>
    <n v="136602"/>
    <n v="2579.0070099999998"/>
    <n v="139181.00701"/>
    <x v="0"/>
    <n v="139181.00701"/>
    <n v="24679.583626"/>
    <n v="75306.747273000001"/>
    <m/>
  </r>
  <r>
    <x v="0"/>
    <x v="0"/>
    <x v="49"/>
    <x v="0"/>
    <x v="5"/>
    <x v="2"/>
    <x v="2"/>
    <x v="9"/>
    <x v="7"/>
    <x v="7"/>
    <n v="118202"/>
    <n v="2579.0070099999998"/>
    <n v="120781.00701"/>
    <x v="0"/>
    <n v="120781.00701"/>
    <n v="20947.236720000001"/>
    <n v="61447.354138000002"/>
    <m/>
  </r>
  <r>
    <x v="0"/>
    <x v="0"/>
    <x v="49"/>
    <x v="0"/>
    <x v="5"/>
    <x v="2"/>
    <x v="2"/>
    <x v="9"/>
    <x v="9"/>
    <x v="9"/>
    <n v="400"/>
    <n v="0"/>
    <n v="400"/>
    <x v="0"/>
    <n v="400"/>
    <n v="0"/>
    <n v="280.702"/>
    <m/>
  </r>
  <r>
    <x v="0"/>
    <x v="0"/>
    <x v="49"/>
    <x v="0"/>
    <x v="5"/>
    <x v="2"/>
    <x v="2"/>
    <x v="9"/>
    <x v="11"/>
    <x v="11"/>
    <n v="18000"/>
    <n v="0"/>
    <n v="18000"/>
    <x v="0"/>
    <n v="18000"/>
    <n v="3732.3469060000002"/>
    <n v="13578.691134999999"/>
    <m/>
  </r>
  <r>
    <x v="0"/>
    <x v="0"/>
    <x v="49"/>
    <x v="0"/>
    <x v="5"/>
    <x v="2"/>
    <x v="2"/>
    <x v="9"/>
    <x v="14"/>
    <x v="13"/>
    <n v="149607.17600000001"/>
    <n v="2545.0070099999998"/>
    <n v="152152.18301000001"/>
    <x v="0"/>
    <n v="152152.18301000001"/>
    <n v="30317.925255999999"/>
    <n v="83596.689423999997"/>
    <m/>
  </r>
  <r>
    <x v="0"/>
    <x v="0"/>
    <x v="49"/>
    <x v="0"/>
    <x v="6"/>
    <x v="0"/>
    <x v="2"/>
    <x v="9"/>
    <x v="0"/>
    <x v="0"/>
    <n v="13005.175999999999"/>
    <n v="-34"/>
    <n v="12971.175999999999"/>
    <x v="0"/>
    <n v="12971.175999999999"/>
    <n v="6548.0921470000003"/>
    <n v="8811.6290420000005"/>
    <m/>
  </r>
  <r>
    <x v="0"/>
    <x v="0"/>
    <x v="49"/>
    <x v="0"/>
    <x v="6"/>
    <x v="0"/>
    <x v="2"/>
    <x v="9"/>
    <x v="1"/>
    <x v="1"/>
    <n v="7191.1760000000004"/>
    <n v="0"/>
    <n v="7191.1760000000004"/>
    <x v="0"/>
    <n v="7191.1760000000004"/>
    <n v="4098.6447829999997"/>
    <n v="4219.8759129999999"/>
    <m/>
  </r>
  <r>
    <x v="0"/>
    <x v="0"/>
    <x v="49"/>
    <x v="0"/>
    <x v="6"/>
    <x v="0"/>
    <x v="2"/>
    <x v="9"/>
    <x v="2"/>
    <x v="2"/>
    <n v="5813.78"/>
    <n v="-34"/>
    <n v="5779.78"/>
    <x v="0"/>
    <n v="5779.78"/>
    <n v="2449.4473640000001"/>
    <n v="4591.7531289999997"/>
    <m/>
  </r>
  <r>
    <x v="0"/>
    <x v="0"/>
    <x v="49"/>
    <x v="0"/>
    <x v="6"/>
    <x v="0"/>
    <x v="2"/>
    <x v="9"/>
    <x v="16"/>
    <x v="15"/>
    <n v="0.22"/>
    <n v="0"/>
    <n v="0.22"/>
    <x v="0"/>
    <n v="0.22"/>
    <n v="0"/>
    <n v="0"/>
    <m/>
  </r>
  <r>
    <x v="0"/>
    <x v="0"/>
    <x v="49"/>
    <x v="0"/>
    <x v="6"/>
    <x v="0"/>
    <x v="2"/>
    <x v="9"/>
    <x v="4"/>
    <x v="4"/>
    <n v="136602"/>
    <n v="2828.9503300000001"/>
    <n v="139430.95032999999"/>
    <x v="0"/>
    <n v="139430.95032999999"/>
    <n v="35421.127657999998"/>
    <n v="83298.664487000002"/>
    <m/>
  </r>
  <r>
    <x v="0"/>
    <x v="0"/>
    <x v="49"/>
    <x v="0"/>
    <x v="6"/>
    <x v="0"/>
    <x v="2"/>
    <x v="9"/>
    <x v="5"/>
    <x v="5"/>
    <n v="136602"/>
    <n v="2828.9503300000001"/>
    <n v="139430.95032999999"/>
    <x v="0"/>
    <n v="139430.95032999999"/>
    <n v="35421.127657999998"/>
    <n v="83298.664487000002"/>
    <m/>
  </r>
  <r>
    <x v="0"/>
    <x v="0"/>
    <x v="49"/>
    <x v="0"/>
    <x v="6"/>
    <x v="0"/>
    <x v="2"/>
    <x v="9"/>
    <x v="6"/>
    <x v="6"/>
    <n v="136602"/>
    <n v="2828.9503300000001"/>
    <n v="139430.95032999999"/>
    <x v="0"/>
    <n v="139430.95032999999"/>
    <n v="35421.127657999998"/>
    <n v="83298.664487000002"/>
    <m/>
  </r>
  <r>
    <x v="0"/>
    <x v="0"/>
    <x v="49"/>
    <x v="0"/>
    <x v="6"/>
    <x v="0"/>
    <x v="2"/>
    <x v="9"/>
    <x v="7"/>
    <x v="7"/>
    <n v="118202"/>
    <n v="2579.0070099999998"/>
    <n v="120781.00701"/>
    <x v="0"/>
    <n v="120781.00701"/>
    <n v="30455.768475000001"/>
    <n v="69321.630648999999"/>
    <m/>
  </r>
  <r>
    <x v="0"/>
    <x v="0"/>
    <x v="49"/>
    <x v="0"/>
    <x v="6"/>
    <x v="0"/>
    <x v="2"/>
    <x v="9"/>
    <x v="9"/>
    <x v="9"/>
    <n v="400"/>
    <n v="249.94332"/>
    <n v="649.94331999999997"/>
    <x v="0"/>
    <n v="649.94331999999997"/>
    <n v="126.45"/>
    <n v="280.702"/>
    <m/>
  </r>
  <r>
    <x v="0"/>
    <x v="0"/>
    <x v="49"/>
    <x v="0"/>
    <x v="6"/>
    <x v="0"/>
    <x v="2"/>
    <x v="9"/>
    <x v="11"/>
    <x v="11"/>
    <n v="18000"/>
    <n v="0"/>
    <n v="18000"/>
    <x v="0"/>
    <n v="18000"/>
    <n v="4838.9091829999998"/>
    <n v="13696.331838"/>
    <m/>
  </r>
  <r>
    <x v="0"/>
    <x v="0"/>
    <x v="49"/>
    <x v="0"/>
    <x v="6"/>
    <x v="0"/>
    <x v="2"/>
    <x v="9"/>
    <x v="14"/>
    <x v="13"/>
    <n v="149607.17600000001"/>
    <n v="2794.9503300000001"/>
    <n v="152402.12633"/>
    <x v="0"/>
    <n v="152402.12633"/>
    <n v="41969.219805000001"/>
    <n v="92110.293529000002"/>
    <m/>
  </r>
  <r>
    <x v="0"/>
    <x v="0"/>
    <x v="49"/>
    <x v="0"/>
    <x v="7"/>
    <x v="0"/>
    <x v="2"/>
    <x v="9"/>
    <x v="0"/>
    <x v="0"/>
    <n v="13005.175999999999"/>
    <n v="-34"/>
    <n v="12971.175999999999"/>
    <x v="0"/>
    <n v="12971.175999999999"/>
    <n v="8638.4770640000006"/>
    <n v="9463.3891289999992"/>
    <m/>
  </r>
  <r>
    <x v="0"/>
    <x v="0"/>
    <x v="49"/>
    <x v="0"/>
    <x v="7"/>
    <x v="0"/>
    <x v="2"/>
    <x v="9"/>
    <x v="1"/>
    <x v="1"/>
    <n v="7191.1760000000004"/>
    <n v="0"/>
    <n v="7191.1760000000004"/>
    <x v="0"/>
    <n v="7191.1760000000004"/>
    <n v="4561.0181460000003"/>
    <n v="4684.525087"/>
    <m/>
  </r>
  <r>
    <x v="0"/>
    <x v="0"/>
    <x v="49"/>
    <x v="0"/>
    <x v="7"/>
    <x v="0"/>
    <x v="2"/>
    <x v="9"/>
    <x v="2"/>
    <x v="2"/>
    <n v="5813.78"/>
    <n v="-34"/>
    <n v="5779.78"/>
    <x v="0"/>
    <n v="5779.78"/>
    <n v="4077.4589179999998"/>
    <n v="4778.8640420000002"/>
    <m/>
  </r>
  <r>
    <x v="0"/>
    <x v="0"/>
    <x v="49"/>
    <x v="0"/>
    <x v="7"/>
    <x v="0"/>
    <x v="2"/>
    <x v="9"/>
    <x v="16"/>
    <x v="15"/>
    <n v="0.22"/>
    <n v="0"/>
    <n v="0.22"/>
    <x v="0"/>
    <n v="0.22"/>
    <n v="0"/>
    <n v="0"/>
    <m/>
  </r>
  <r>
    <x v="0"/>
    <x v="0"/>
    <x v="49"/>
    <x v="0"/>
    <x v="7"/>
    <x v="0"/>
    <x v="2"/>
    <x v="9"/>
    <x v="4"/>
    <x v="4"/>
    <n v="136602"/>
    <n v="19333.955532"/>
    <n v="155935.95553199999"/>
    <x v="0"/>
    <n v="155935.95553199999"/>
    <n v="46657.674266000002"/>
    <n v="98156.397855999996"/>
    <m/>
  </r>
  <r>
    <x v="0"/>
    <x v="0"/>
    <x v="49"/>
    <x v="0"/>
    <x v="7"/>
    <x v="0"/>
    <x v="2"/>
    <x v="9"/>
    <x v="5"/>
    <x v="5"/>
    <n v="136602"/>
    <n v="19333.955532"/>
    <n v="155935.95553199999"/>
    <x v="0"/>
    <n v="155935.95553199999"/>
    <n v="46657.674266000002"/>
    <n v="98156.397855999996"/>
    <m/>
  </r>
  <r>
    <x v="0"/>
    <x v="0"/>
    <x v="49"/>
    <x v="0"/>
    <x v="7"/>
    <x v="0"/>
    <x v="2"/>
    <x v="9"/>
    <x v="6"/>
    <x v="6"/>
    <n v="136602"/>
    <n v="19333.955532"/>
    <n v="155935.95553199999"/>
    <x v="0"/>
    <n v="155935.95553199999"/>
    <n v="46657.674266000002"/>
    <n v="98156.397855999996"/>
    <m/>
  </r>
  <r>
    <x v="0"/>
    <x v="0"/>
    <x v="49"/>
    <x v="0"/>
    <x v="7"/>
    <x v="0"/>
    <x v="2"/>
    <x v="9"/>
    <x v="7"/>
    <x v="7"/>
    <n v="118202"/>
    <n v="19084.012212000001"/>
    <n v="137286.012212"/>
    <x v="0"/>
    <n v="137286.012212"/>
    <n v="40381.774013000002"/>
    <n v="83235.616016999993"/>
    <m/>
  </r>
  <r>
    <x v="0"/>
    <x v="0"/>
    <x v="49"/>
    <x v="0"/>
    <x v="7"/>
    <x v="0"/>
    <x v="2"/>
    <x v="9"/>
    <x v="9"/>
    <x v="9"/>
    <n v="400"/>
    <n v="249.94332"/>
    <n v="649.94331999999997"/>
    <x v="0"/>
    <n v="649.94331999999997"/>
    <n v="126.45"/>
    <n v="399.99900000000002"/>
    <m/>
  </r>
  <r>
    <x v="0"/>
    <x v="0"/>
    <x v="49"/>
    <x v="0"/>
    <x v="7"/>
    <x v="0"/>
    <x v="2"/>
    <x v="9"/>
    <x v="11"/>
    <x v="11"/>
    <n v="18000"/>
    <n v="0"/>
    <n v="18000"/>
    <x v="0"/>
    <n v="18000"/>
    <n v="6149.450253"/>
    <n v="14520.782839"/>
    <m/>
  </r>
  <r>
    <x v="0"/>
    <x v="0"/>
    <x v="49"/>
    <x v="0"/>
    <x v="7"/>
    <x v="0"/>
    <x v="2"/>
    <x v="9"/>
    <x v="14"/>
    <x v="13"/>
    <n v="149607.17600000001"/>
    <n v="19299.955532"/>
    <n v="168907.131532"/>
    <x v="0"/>
    <n v="168907.131532"/>
    <n v="55296.151330000001"/>
    <n v="107619.786985"/>
    <m/>
  </r>
  <r>
    <x v="0"/>
    <x v="0"/>
    <x v="50"/>
    <x v="0"/>
    <x v="0"/>
    <x v="0"/>
    <x v="2"/>
    <x v="3"/>
    <x v="0"/>
    <x v="0"/>
    <n v="54528.703999999998"/>
    <n v="0"/>
    <n v="54528.703999999998"/>
    <x v="0"/>
    <n v="54528.703999999998"/>
    <n v="2485.855407"/>
    <n v="2493.1112929999999"/>
    <m/>
  </r>
  <r>
    <x v="0"/>
    <x v="0"/>
    <x v="50"/>
    <x v="0"/>
    <x v="0"/>
    <x v="0"/>
    <x v="2"/>
    <x v="3"/>
    <x v="1"/>
    <x v="1"/>
    <n v="45028.235999999997"/>
    <n v="0"/>
    <n v="45028.235999999997"/>
    <x v="0"/>
    <n v="45028.235999999997"/>
    <n v="2463.6736019999998"/>
    <n v="2463.6736019999998"/>
    <m/>
  </r>
  <r>
    <x v="0"/>
    <x v="0"/>
    <x v="50"/>
    <x v="0"/>
    <x v="0"/>
    <x v="0"/>
    <x v="2"/>
    <x v="3"/>
    <x v="2"/>
    <x v="2"/>
    <n v="9496.9840000000004"/>
    <n v="0"/>
    <n v="9496.9840000000004"/>
    <x v="0"/>
    <n v="9496.9840000000004"/>
    <n v="22.181805000000001"/>
    <n v="29.437691000000001"/>
    <m/>
  </r>
  <r>
    <x v="0"/>
    <x v="0"/>
    <x v="50"/>
    <x v="0"/>
    <x v="0"/>
    <x v="0"/>
    <x v="2"/>
    <x v="3"/>
    <x v="16"/>
    <x v="15"/>
    <n v="3.484"/>
    <n v="0"/>
    <n v="3.484"/>
    <x v="0"/>
    <n v="3.484"/>
    <n v="0"/>
    <n v="0"/>
    <m/>
  </r>
  <r>
    <x v="0"/>
    <x v="0"/>
    <x v="50"/>
    <x v="0"/>
    <x v="0"/>
    <x v="0"/>
    <x v="2"/>
    <x v="3"/>
    <x v="4"/>
    <x v="4"/>
    <n v="53085.1"/>
    <n v="0"/>
    <n v="53085.1"/>
    <x v="0"/>
    <n v="53085.1"/>
    <n v="5.6110620000000004"/>
    <n v="130.14406199999999"/>
    <m/>
  </r>
  <r>
    <x v="0"/>
    <x v="0"/>
    <x v="50"/>
    <x v="0"/>
    <x v="0"/>
    <x v="0"/>
    <x v="2"/>
    <x v="3"/>
    <x v="5"/>
    <x v="5"/>
    <n v="53085.1"/>
    <n v="0"/>
    <n v="53085.1"/>
    <x v="0"/>
    <n v="53085.1"/>
    <n v="5.6110620000000004"/>
    <n v="130.14406199999999"/>
    <m/>
  </r>
  <r>
    <x v="0"/>
    <x v="0"/>
    <x v="50"/>
    <x v="0"/>
    <x v="0"/>
    <x v="0"/>
    <x v="2"/>
    <x v="3"/>
    <x v="6"/>
    <x v="6"/>
    <n v="53085.1"/>
    <n v="0"/>
    <n v="53085.1"/>
    <x v="0"/>
    <n v="53085.1"/>
    <n v="5.6110620000000004"/>
    <n v="130.14406199999999"/>
    <m/>
  </r>
  <r>
    <x v="0"/>
    <x v="0"/>
    <x v="50"/>
    <x v="0"/>
    <x v="0"/>
    <x v="0"/>
    <x v="2"/>
    <x v="3"/>
    <x v="11"/>
    <x v="11"/>
    <n v="53085.1"/>
    <n v="0"/>
    <n v="53085.1"/>
    <x v="0"/>
    <n v="53085.1"/>
    <n v="5.6110620000000004"/>
    <n v="130.14406199999999"/>
    <m/>
  </r>
  <r>
    <x v="0"/>
    <x v="0"/>
    <x v="50"/>
    <x v="0"/>
    <x v="0"/>
    <x v="0"/>
    <x v="2"/>
    <x v="3"/>
    <x v="14"/>
    <x v="13"/>
    <n v="107613.804"/>
    <n v="0"/>
    <n v="107613.804"/>
    <x v="0"/>
    <n v="107613.804"/>
    <n v="2491.466469"/>
    <n v="2623.2553549999998"/>
    <m/>
  </r>
  <r>
    <x v="0"/>
    <x v="0"/>
    <x v="50"/>
    <x v="0"/>
    <x v="1"/>
    <x v="0"/>
    <x v="2"/>
    <x v="3"/>
    <x v="0"/>
    <x v="0"/>
    <n v="54528.703999999998"/>
    <n v="0"/>
    <n v="54528.703999999998"/>
    <x v="0"/>
    <n v="54528.703999999998"/>
    <n v="7276.3848500000004"/>
    <n v="8138.6267010000001"/>
    <m/>
  </r>
  <r>
    <x v="0"/>
    <x v="0"/>
    <x v="50"/>
    <x v="0"/>
    <x v="1"/>
    <x v="0"/>
    <x v="2"/>
    <x v="3"/>
    <x v="1"/>
    <x v="1"/>
    <n v="45028.235999999997"/>
    <n v="0"/>
    <n v="45028.235999999997"/>
    <x v="0"/>
    <n v="45028.235999999997"/>
    <n v="7251.8631210000003"/>
    <n v="7251.8631210000003"/>
    <m/>
  </r>
  <r>
    <x v="0"/>
    <x v="0"/>
    <x v="50"/>
    <x v="0"/>
    <x v="1"/>
    <x v="0"/>
    <x v="2"/>
    <x v="3"/>
    <x v="2"/>
    <x v="2"/>
    <n v="9496.9840000000004"/>
    <n v="0"/>
    <n v="9496.9840000000004"/>
    <x v="0"/>
    <n v="9496.9840000000004"/>
    <n v="24.521729000000001"/>
    <n v="886.76358000000005"/>
    <m/>
  </r>
  <r>
    <x v="0"/>
    <x v="0"/>
    <x v="50"/>
    <x v="0"/>
    <x v="1"/>
    <x v="0"/>
    <x v="2"/>
    <x v="3"/>
    <x v="16"/>
    <x v="15"/>
    <n v="3.484"/>
    <n v="0"/>
    <n v="3.484"/>
    <x v="0"/>
    <n v="3.484"/>
    <n v="0"/>
    <n v="0"/>
    <m/>
  </r>
  <r>
    <x v="0"/>
    <x v="0"/>
    <x v="50"/>
    <x v="0"/>
    <x v="1"/>
    <x v="0"/>
    <x v="2"/>
    <x v="3"/>
    <x v="4"/>
    <x v="4"/>
    <n v="53085.1"/>
    <n v="0"/>
    <n v="53085.1"/>
    <x v="0"/>
    <n v="53085.1"/>
    <n v="50.938676000000001"/>
    <n v="1877.5612140000001"/>
    <m/>
  </r>
  <r>
    <x v="0"/>
    <x v="0"/>
    <x v="50"/>
    <x v="0"/>
    <x v="1"/>
    <x v="0"/>
    <x v="2"/>
    <x v="3"/>
    <x v="5"/>
    <x v="5"/>
    <n v="53085.1"/>
    <n v="0"/>
    <n v="53085.1"/>
    <x v="0"/>
    <n v="53085.1"/>
    <n v="50.938676000000001"/>
    <n v="1877.5612140000001"/>
    <m/>
  </r>
  <r>
    <x v="0"/>
    <x v="0"/>
    <x v="50"/>
    <x v="0"/>
    <x v="1"/>
    <x v="0"/>
    <x v="2"/>
    <x v="3"/>
    <x v="6"/>
    <x v="6"/>
    <n v="53085.1"/>
    <n v="0"/>
    <n v="53085.1"/>
    <x v="0"/>
    <n v="53085.1"/>
    <n v="50.938676000000001"/>
    <n v="1877.5612140000001"/>
    <m/>
  </r>
  <r>
    <x v="0"/>
    <x v="0"/>
    <x v="50"/>
    <x v="0"/>
    <x v="1"/>
    <x v="0"/>
    <x v="2"/>
    <x v="3"/>
    <x v="11"/>
    <x v="11"/>
    <n v="53085.1"/>
    <n v="0"/>
    <n v="53085.1"/>
    <x v="0"/>
    <n v="53085.1"/>
    <n v="50.938676000000001"/>
    <n v="1877.5612140000001"/>
    <m/>
  </r>
  <r>
    <x v="0"/>
    <x v="0"/>
    <x v="50"/>
    <x v="0"/>
    <x v="1"/>
    <x v="0"/>
    <x v="2"/>
    <x v="3"/>
    <x v="14"/>
    <x v="13"/>
    <n v="107613.804"/>
    <n v="0"/>
    <n v="107613.804"/>
    <x v="0"/>
    <n v="107613.804"/>
    <n v="7327.3235260000001"/>
    <n v="10016.187915"/>
    <m/>
  </r>
  <r>
    <x v="0"/>
    <x v="0"/>
    <x v="50"/>
    <x v="0"/>
    <x v="2"/>
    <x v="1"/>
    <x v="2"/>
    <x v="3"/>
    <x v="0"/>
    <x v="0"/>
    <n v="54528.703999999998"/>
    <n v="0"/>
    <n v="54528.703999999998"/>
    <x v="0"/>
    <n v="54528.703999999998"/>
    <n v="10717.786609999999"/>
    <n v="13716.52593"/>
    <m/>
  </r>
  <r>
    <x v="0"/>
    <x v="0"/>
    <x v="50"/>
    <x v="0"/>
    <x v="2"/>
    <x v="1"/>
    <x v="2"/>
    <x v="3"/>
    <x v="1"/>
    <x v="1"/>
    <n v="45028.235999999997"/>
    <n v="0"/>
    <n v="45028.235999999997"/>
    <x v="0"/>
    <n v="45028.235999999997"/>
    <n v="10676.321733999999"/>
    <n v="10676.321733999999"/>
    <m/>
  </r>
  <r>
    <x v="0"/>
    <x v="0"/>
    <x v="50"/>
    <x v="0"/>
    <x v="2"/>
    <x v="1"/>
    <x v="2"/>
    <x v="3"/>
    <x v="2"/>
    <x v="2"/>
    <n v="9496.9840000000004"/>
    <n v="0"/>
    <n v="9496.9840000000004"/>
    <x v="0"/>
    <n v="9496.9840000000004"/>
    <n v="41.364876000000002"/>
    <n v="3040.1041959999998"/>
    <m/>
  </r>
  <r>
    <x v="0"/>
    <x v="0"/>
    <x v="50"/>
    <x v="0"/>
    <x v="2"/>
    <x v="1"/>
    <x v="2"/>
    <x v="3"/>
    <x v="16"/>
    <x v="15"/>
    <n v="3.484"/>
    <n v="0"/>
    <n v="3.484"/>
    <x v="0"/>
    <n v="3.484"/>
    <n v="0.1"/>
    <n v="0.1"/>
    <m/>
  </r>
  <r>
    <x v="0"/>
    <x v="0"/>
    <x v="50"/>
    <x v="0"/>
    <x v="2"/>
    <x v="1"/>
    <x v="2"/>
    <x v="3"/>
    <x v="4"/>
    <x v="4"/>
    <n v="53085.1"/>
    <n v="0"/>
    <n v="53085.1"/>
    <x v="0"/>
    <n v="53085.1"/>
    <n v="402.70394800000003"/>
    <n v="11818.982067000001"/>
    <m/>
  </r>
  <r>
    <x v="0"/>
    <x v="0"/>
    <x v="50"/>
    <x v="0"/>
    <x v="2"/>
    <x v="1"/>
    <x v="2"/>
    <x v="3"/>
    <x v="5"/>
    <x v="5"/>
    <n v="53085.1"/>
    <n v="0"/>
    <n v="53085.1"/>
    <x v="0"/>
    <n v="53085.1"/>
    <n v="402.70394800000003"/>
    <n v="11818.982067000001"/>
    <m/>
  </r>
  <r>
    <x v="0"/>
    <x v="0"/>
    <x v="50"/>
    <x v="0"/>
    <x v="2"/>
    <x v="1"/>
    <x v="2"/>
    <x v="3"/>
    <x v="6"/>
    <x v="6"/>
    <n v="53085.1"/>
    <n v="0"/>
    <n v="53085.1"/>
    <x v="0"/>
    <n v="53085.1"/>
    <n v="402.70394800000003"/>
    <n v="11818.982067000001"/>
    <m/>
  </r>
  <r>
    <x v="0"/>
    <x v="0"/>
    <x v="50"/>
    <x v="0"/>
    <x v="2"/>
    <x v="1"/>
    <x v="2"/>
    <x v="3"/>
    <x v="11"/>
    <x v="11"/>
    <n v="53085.1"/>
    <n v="0"/>
    <n v="53085.1"/>
    <x v="0"/>
    <n v="53085.1"/>
    <n v="402.70394800000003"/>
    <n v="11818.982067000001"/>
    <m/>
  </r>
  <r>
    <x v="0"/>
    <x v="0"/>
    <x v="50"/>
    <x v="0"/>
    <x v="2"/>
    <x v="1"/>
    <x v="2"/>
    <x v="3"/>
    <x v="14"/>
    <x v="13"/>
    <n v="107613.804"/>
    <n v="0"/>
    <n v="107613.804"/>
    <x v="0"/>
    <n v="107613.804"/>
    <n v="11120.490558"/>
    <n v="25535.507997000001"/>
    <m/>
  </r>
  <r>
    <x v="0"/>
    <x v="0"/>
    <x v="50"/>
    <x v="0"/>
    <x v="3"/>
    <x v="0"/>
    <x v="2"/>
    <x v="3"/>
    <x v="0"/>
    <x v="0"/>
    <n v="54528.703999999998"/>
    <n v="-159"/>
    <n v="54369.703999999998"/>
    <x v="0"/>
    <n v="54369.703999999998"/>
    <n v="13961.905075000001"/>
    <n v="17316.648177999999"/>
    <m/>
  </r>
  <r>
    <x v="0"/>
    <x v="0"/>
    <x v="50"/>
    <x v="0"/>
    <x v="3"/>
    <x v="0"/>
    <x v="2"/>
    <x v="3"/>
    <x v="1"/>
    <x v="1"/>
    <n v="45028.235999999997"/>
    <n v="0"/>
    <n v="45028.235999999997"/>
    <x v="0"/>
    <n v="45028.235999999997"/>
    <n v="13872.988715"/>
    <n v="13872.988715"/>
    <m/>
  </r>
  <r>
    <x v="0"/>
    <x v="0"/>
    <x v="50"/>
    <x v="0"/>
    <x v="3"/>
    <x v="0"/>
    <x v="2"/>
    <x v="3"/>
    <x v="2"/>
    <x v="2"/>
    <n v="9496.9840000000004"/>
    <n v="-159"/>
    <n v="9337.9840000000004"/>
    <x v="0"/>
    <n v="9337.9840000000004"/>
    <n v="88.816360000000003"/>
    <n v="3443.5594630000001"/>
    <m/>
  </r>
  <r>
    <x v="0"/>
    <x v="0"/>
    <x v="50"/>
    <x v="0"/>
    <x v="3"/>
    <x v="0"/>
    <x v="2"/>
    <x v="3"/>
    <x v="16"/>
    <x v="15"/>
    <n v="3.484"/>
    <n v="0"/>
    <n v="3.484"/>
    <x v="0"/>
    <n v="3.484"/>
    <n v="0.1"/>
    <n v="0.1"/>
    <m/>
  </r>
  <r>
    <x v="0"/>
    <x v="0"/>
    <x v="50"/>
    <x v="0"/>
    <x v="3"/>
    <x v="0"/>
    <x v="2"/>
    <x v="3"/>
    <x v="4"/>
    <x v="4"/>
    <n v="53085.1"/>
    <n v="0"/>
    <n v="53085.1"/>
    <x v="0"/>
    <n v="53085.1"/>
    <n v="2875.7952930000001"/>
    <n v="18765.475133"/>
    <m/>
  </r>
  <r>
    <x v="0"/>
    <x v="0"/>
    <x v="50"/>
    <x v="0"/>
    <x v="3"/>
    <x v="0"/>
    <x v="2"/>
    <x v="3"/>
    <x v="5"/>
    <x v="5"/>
    <n v="53085.1"/>
    <n v="0"/>
    <n v="53085.1"/>
    <x v="0"/>
    <n v="53085.1"/>
    <n v="2875.7952930000001"/>
    <n v="18765.475133"/>
    <m/>
  </r>
  <r>
    <x v="0"/>
    <x v="0"/>
    <x v="50"/>
    <x v="0"/>
    <x v="3"/>
    <x v="0"/>
    <x v="2"/>
    <x v="3"/>
    <x v="6"/>
    <x v="6"/>
    <n v="53085.1"/>
    <n v="0"/>
    <n v="53085.1"/>
    <x v="0"/>
    <n v="53085.1"/>
    <n v="2875.7952930000001"/>
    <n v="18765.475133"/>
    <m/>
  </r>
  <r>
    <x v="0"/>
    <x v="0"/>
    <x v="50"/>
    <x v="0"/>
    <x v="3"/>
    <x v="0"/>
    <x v="2"/>
    <x v="3"/>
    <x v="11"/>
    <x v="11"/>
    <n v="53085.1"/>
    <n v="0"/>
    <n v="53085.1"/>
    <x v="0"/>
    <n v="53085.1"/>
    <n v="2875.7952930000001"/>
    <n v="18765.475133"/>
    <m/>
  </r>
  <r>
    <x v="0"/>
    <x v="0"/>
    <x v="50"/>
    <x v="0"/>
    <x v="3"/>
    <x v="0"/>
    <x v="2"/>
    <x v="3"/>
    <x v="14"/>
    <x v="13"/>
    <n v="107613.804"/>
    <n v="-159"/>
    <n v="107454.804"/>
    <x v="0"/>
    <n v="107454.804"/>
    <n v="16837.700368000002"/>
    <n v="36082.123311000003"/>
    <m/>
  </r>
  <r>
    <x v="0"/>
    <x v="0"/>
    <x v="50"/>
    <x v="0"/>
    <x v="4"/>
    <x v="0"/>
    <x v="2"/>
    <x v="3"/>
    <x v="0"/>
    <x v="0"/>
    <n v="54528.703999999998"/>
    <n v="-159"/>
    <n v="54369.703999999998"/>
    <x v="0"/>
    <n v="54369.703999999998"/>
    <n v="17407.884245000001"/>
    <n v="21559.921909000001"/>
    <m/>
  </r>
  <r>
    <x v="0"/>
    <x v="0"/>
    <x v="50"/>
    <x v="0"/>
    <x v="4"/>
    <x v="0"/>
    <x v="2"/>
    <x v="3"/>
    <x v="1"/>
    <x v="1"/>
    <n v="45028.235999999997"/>
    <n v="0"/>
    <n v="45028.235999999997"/>
    <x v="0"/>
    <n v="45028.235999999997"/>
    <n v="17219.434991999999"/>
    <n v="17219.760792000001"/>
    <m/>
  </r>
  <r>
    <x v="0"/>
    <x v="0"/>
    <x v="50"/>
    <x v="0"/>
    <x v="4"/>
    <x v="0"/>
    <x v="2"/>
    <x v="3"/>
    <x v="2"/>
    <x v="2"/>
    <n v="9496.9840000000004"/>
    <n v="-159"/>
    <n v="9337.9840000000004"/>
    <x v="0"/>
    <n v="9337.9840000000004"/>
    <n v="188.349253"/>
    <n v="4340.0611170000002"/>
    <m/>
  </r>
  <r>
    <x v="0"/>
    <x v="0"/>
    <x v="50"/>
    <x v="0"/>
    <x v="4"/>
    <x v="0"/>
    <x v="2"/>
    <x v="3"/>
    <x v="16"/>
    <x v="15"/>
    <n v="3.484"/>
    <n v="0"/>
    <n v="3.484"/>
    <x v="0"/>
    <n v="3.484"/>
    <n v="0.1"/>
    <n v="0.1"/>
    <m/>
  </r>
  <r>
    <x v="0"/>
    <x v="0"/>
    <x v="50"/>
    <x v="0"/>
    <x v="4"/>
    <x v="0"/>
    <x v="2"/>
    <x v="3"/>
    <x v="4"/>
    <x v="4"/>
    <n v="53085.1"/>
    <n v="0"/>
    <n v="53085.1"/>
    <x v="0"/>
    <n v="53085.1"/>
    <n v="4067.7059770000001"/>
    <n v="23415.394748999999"/>
    <m/>
  </r>
  <r>
    <x v="0"/>
    <x v="0"/>
    <x v="50"/>
    <x v="0"/>
    <x v="4"/>
    <x v="0"/>
    <x v="2"/>
    <x v="3"/>
    <x v="5"/>
    <x v="5"/>
    <n v="53085.1"/>
    <n v="0"/>
    <n v="53085.1"/>
    <x v="0"/>
    <n v="53085.1"/>
    <n v="4067.7059770000001"/>
    <n v="23415.394748999999"/>
    <m/>
  </r>
  <r>
    <x v="0"/>
    <x v="0"/>
    <x v="50"/>
    <x v="0"/>
    <x v="4"/>
    <x v="0"/>
    <x v="2"/>
    <x v="3"/>
    <x v="6"/>
    <x v="6"/>
    <n v="53085.1"/>
    <n v="0"/>
    <n v="53085.1"/>
    <x v="0"/>
    <n v="53085.1"/>
    <n v="4067.7059770000001"/>
    <n v="23415.394748999999"/>
    <m/>
  </r>
  <r>
    <x v="0"/>
    <x v="0"/>
    <x v="50"/>
    <x v="0"/>
    <x v="4"/>
    <x v="0"/>
    <x v="2"/>
    <x v="3"/>
    <x v="11"/>
    <x v="11"/>
    <n v="53085.1"/>
    <n v="0"/>
    <n v="53085.1"/>
    <x v="0"/>
    <n v="53085.1"/>
    <n v="4067.7059770000001"/>
    <n v="23415.394748999999"/>
    <m/>
  </r>
  <r>
    <x v="0"/>
    <x v="0"/>
    <x v="50"/>
    <x v="0"/>
    <x v="4"/>
    <x v="0"/>
    <x v="2"/>
    <x v="3"/>
    <x v="14"/>
    <x v="13"/>
    <n v="107613.804"/>
    <n v="-159"/>
    <n v="107454.804"/>
    <x v="0"/>
    <n v="107454.804"/>
    <n v="21475.590221999999"/>
    <n v="44975.316658000003"/>
    <m/>
  </r>
  <r>
    <x v="0"/>
    <x v="0"/>
    <x v="50"/>
    <x v="0"/>
    <x v="5"/>
    <x v="2"/>
    <x v="2"/>
    <x v="3"/>
    <x v="0"/>
    <x v="0"/>
    <n v="54528.703999999998"/>
    <n v="-159"/>
    <n v="54369.703999999998"/>
    <x v="0"/>
    <n v="54369.703999999998"/>
    <n v="24371.246514999999"/>
    <n v="27919.781835000002"/>
    <m/>
  </r>
  <r>
    <x v="0"/>
    <x v="0"/>
    <x v="50"/>
    <x v="0"/>
    <x v="5"/>
    <x v="2"/>
    <x v="2"/>
    <x v="3"/>
    <x v="1"/>
    <x v="1"/>
    <n v="45028.235999999997"/>
    <n v="0"/>
    <n v="45028.235999999997"/>
    <x v="0"/>
    <n v="45028.235999999997"/>
    <n v="22445.2981"/>
    <n v="22526.026684"/>
    <m/>
  </r>
  <r>
    <x v="0"/>
    <x v="0"/>
    <x v="50"/>
    <x v="0"/>
    <x v="5"/>
    <x v="2"/>
    <x v="2"/>
    <x v="3"/>
    <x v="2"/>
    <x v="2"/>
    <n v="9496.9840000000004"/>
    <n v="-159"/>
    <n v="9337.9840000000004"/>
    <x v="0"/>
    <n v="9337.9840000000004"/>
    <n v="1925.8484149999999"/>
    <n v="5393.6551509999999"/>
    <m/>
  </r>
  <r>
    <x v="0"/>
    <x v="0"/>
    <x v="50"/>
    <x v="0"/>
    <x v="5"/>
    <x v="2"/>
    <x v="2"/>
    <x v="3"/>
    <x v="16"/>
    <x v="15"/>
    <n v="3.484"/>
    <n v="0"/>
    <n v="3.484"/>
    <x v="0"/>
    <n v="3.484"/>
    <n v="0.1"/>
    <n v="0.1"/>
    <m/>
  </r>
  <r>
    <x v="0"/>
    <x v="0"/>
    <x v="50"/>
    <x v="0"/>
    <x v="5"/>
    <x v="2"/>
    <x v="2"/>
    <x v="3"/>
    <x v="4"/>
    <x v="4"/>
    <n v="53085.1"/>
    <n v="0"/>
    <n v="53085.1"/>
    <x v="0"/>
    <n v="53085.1"/>
    <n v="6284.2594900000004"/>
    <n v="28246.163579"/>
    <m/>
  </r>
  <r>
    <x v="0"/>
    <x v="0"/>
    <x v="50"/>
    <x v="0"/>
    <x v="5"/>
    <x v="2"/>
    <x v="2"/>
    <x v="3"/>
    <x v="5"/>
    <x v="5"/>
    <n v="53085.1"/>
    <n v="0"/>
    <n v="53085.1"/>
    <x v="0"/>
    <n v="53085.1"/>
    <n v="6284.2594900000004"/>
    <n v="28246.163579"/>
    <m/>
  </r>
  <r>
    <x v="0"/>
    <x v="0"/>
    <x v="50"/>
    <x v="0"/>
    <x v="5"/>
    <x v="2"/>
    <x v="2"/>
    <x v="3"/>
    <x v="6"/>
    <x v="6"/>
    <n v="53085.1"/>
    <n v="0"/>
    <n v="53085.1"/>
    <x v="0"/>
    <n v="53085.1"/>
    <n v="6284.2594900000004"/>
    <n v="28246.163579"/>
    <m/>
  </r>
  <r>
    <x v="0"/>
    <x v="0"/>
    <x v="50"/>
    <x v="0"/>
    <x v="5"/>
    <x v="2"/>
    <x v="2"/>
    <x v="3"/>
    <x v="11"/>
    <x v="11"/>
    <n v="53085.1"/>
    <n v="0"/>
    <n v="53085.1"/>
    <x v="0"/>
    <n v="53085.1"/>
    <n v="6284.2594900000004"/>
    <n v="28246.163579"/>
    <m/>
  </r>
  <r>
    <x v="0"/>
    <x v="0"/>
    <x v="50"/>
    <x v="0"/>
    <x v="5"/>
    <x v="2"/>
    <x v="2"/>
    <x v="3"/>
    <x v="14"/>
    <x v="13"/>
    <n v="107613.804"/>
    <n v="-159"/>
    <n v="107454.804"/>
    <x v="0"/>
    <n v="107454.804"/>
    <n v="30655.506004999999"/>
    <n v="56165.945414000002"/>
    <m/>
  </r>
  <r>
    <x v="0"/>
    <x v="0"/>
    <x v="50"/>
    <x v="0"/>
    <x v="6"/>
    <x v="0"/>
    <x v="2"/>
    <x v="3"/>
    <x v="0"/>
    <x v="0"/>
    <n v="54528.703999999998"/>
    <n v="-159"/>
    <n v="54369.703999999998"/>
    <x v="0"/>
    <n v="54369.703999999998"/>
    <n v="27810.11132"/>
    <n v="31491.681044000001"/>
    <m/>
  </r>
  <r>
    <x v="0"/>
    <x v="0"/>
    <x v="50"/>
    <x v="0"/>
    <x v="6"/>
    <x v="0"/>
    <x v="2"/>
    <x v="3"/>
    <x v="1"/>
    <x v="1"/>
    <n v="45028.235999999997"/>
    <n v="0"/>
    <n v="45028.235999999997"/>
    <x v="0"/>
    <n v="45028.235999999997"/>
    <n v="25469.580335999999"/>
    <n v="26066.691606"/>
    <m/>
  </r>
  <r>
    <x v="0"/>
    <x v="0"/>
    <x v="50"/>
    <x v="0"/>
    <x v="6"/>
    <x v="0"/>
    <x v="2"/>
    <x v="3"/>
    <x v="2"/>
    <x v="2"/>
    <n v="9496.9840000000004"/>
    <n v="-159"/>
    <n v="9337.9840000000004"/>
    <x v="0"/>
    <n v="9337.9840000000004"/>
    <n v="2340.4309840000001"/>
    <n v="5424.8894380000002"/>
    <m/>
  </r>
  <r>
    <x v="0"/>
    <x v="0"/>
    <x v="50"/>
    <x v="0"/>
    <x v="6"/>
    <x v="0"/>
    <x v="2"/>
    <x v="3"/>
    <x v="16"/>
    <x v="15"/>
    <n v="3.484"/>
    <n v="0"/>
    <n v="3.484"/>
    <x v="0"/>
    <n v="3.484"/>
    <n v="0.1"/>
    <n v="0.1"/>
    <m/>
  </r>
  <r>
    <x v="0"/>
    <x v="0"/>
    <x v="50"/>
    <x v="0"/>
    <x v="6"/>
    <x v="0"/>
    <x v="2"/>
    <x v="3"/>
    <x v="4"/>
    <x v="4"/>
    <n v="53085.1"/>
    <n v="0"/>
    <n v="53085.1"/>
    <x v="0"/>
    <n v="53085.1"/>
    <n v="9224.4351850000003"/>
    <n v="30194.500120000001"/>
    <m/>
  </r>
  <r>
    <x v="0"/>
    <x v="0"/>
    <x v="50"/>
    <x v="0"/>
    <x v="6"/>
    <x v="0"/>
    <x v="2"/>
    <x v="3"/>
    <x v="5"/>
    <x v="5"/>
    <n v="53085.1"/>
    <n v="0"/>
    <n v="53085.1"/>
    <x v="0"/>
    <n v="53085.1"/>
    <n v="9224.4351850000003"/>
    <n v="30194.500120000001"/>
    <m/>
  </r>
  <r>
    <x v="0"/>
    <x v="0"/>
    <x v="50"/>
    <x v="0"/>
    <x v="6"/>
    <x v="0"/>
    <x v="2"/>
    <x v="3"/>
    <x v="6"/>
    <x v="6"/>
    <n v="53085.1"/>
    <n v="0"/>
    <n v="53085.1"/>
    <x v="0"/>
    <n v="53085.1"/>
    <n v="9224.4351850000003"/>
    <n v="30194.500120000001"/>
    <m/>
  </r>
  <r>
    <x v="0"/>
    <x v="0"/>
    <x v="50"/>
    <x v="0"/>
    <x v="6"/>
    <x v="0"/>
    <x v="2"/>
    <x v="3"/>
    <x v="11"/>
    <x v="11"/>
    <n v="53085.1"/>
    <n v="0"/>
    <n v="53085.1"/>
    <x v="0"/>
    <n v="53085.1"/>
    <n v="9224.4351850000003"/>
    <n v="30194.500120000001"/>
    <m/>
  </r>
  <r>
    <x v="0"/>
    <x v="0"/>
    <x v="50"/>
    <x v="0"/>
    <x v="6"/>
    <x v="0"/>
    <x v="2"/>
    <x v="3"/>
    <x v="14"/>
    <x v="13"/>
    <n v="107613.804"/>
    <n v="-159"/>
    <n v="107454.804"/>
    <x v="0"/>
    <n v="107454.804"/>
    <n v="37034.546504999998"/>
    <n v="61686.181164000001"/>
    <m/>
  </r>
  <r>
    <x v="0"/>
    <x v="0"/>
    <x v="50"/>
    <x v="0"/>
    <x v="7"/>
    <x v="0"/>
    <x v="2"/>
    <x v="3"/>
    <x v="0"/>
    <x v="0"/>
    <n v="54528.703999999998"/>
    <n v="-159"/>
    <n v="54369.703999999998"/>
    <x v="0"/>
    <n v="54369.703999999998"/>
    <n v="31090.103993000001"/>
    <n v="34417.634660999996"/>
    <m/>
  </r>
  <r>
    <x v="0"/>
    <x v="0"/>
    <x v="50"/>
    <x v="0"/>
    <x v="7"/>
    <x v="0"/>
    <x v="2"/>
    <x v="3"/>
    <x v="1"/>
    <x v="1"/>
    <n v="45028.235999999997"/>
    <n v="0"/>
    <n v="45028.235999999997"/>
    <x v="0"/>
    <n v="45028.235999999997"/>
    <n v="28474.455332000001"/>
    <n v="28853.518271000001"/>
    <m/>
  </r>
  <r>
    <x v="0"/>
    <x v="0"/>
    <x v="50"/>
    <x v="0"/>
    <x v="7"/>
    <x v="0"/>
    <x v="2"/>
    <x v="3"/>
    <x v="2"/>
    <x v="2"/>
    <n v="9496.9840000000004"/>
    <n v="-159"/>
    <n v="9337.9840000000004"/>
    <x v="0"/>
    <n v="9337.9840000000004"/>
    <n v="2615.5486609999998"/>
    <n v="5564.0163899999998"/>
    <m/>
  </r>
  <r>
    <x v="0"/>
    <x v="0"/>
    <x v="50"/>
    <x v="0"/>
    <x v="7"/>
    <x v="0"/>
    <x v="2"/>
    <x v="3"/>
    <x v="16"/>
    <x v="15"/>
    <n v="3.484"/>
    <n v="0"/>
    <n v="3.484"/>
    <x v="0"/>
    <n v="3.484"/>
    <n v="0.1"/>
    <n v="0.1"/>
    <m/>
  </r>
  <r>
    <x v="0"/>
    <x v="0"/>
    <x v="50"/>
    <x v="0"/>
    <x v="7"/>
    <x v="0"/>
    <x v="2"/>
    <x v="3"/>
    <x v="4"/>
    <x v="4"/>
    <n v="53085.1"/>
    <n v="0"/>
    <n v="53085.1"/>
    <x v="0"/>
    <n v="53085.1"/>
    <n v="12432.247867"/>
    <n v="31701.569522000002"/>
    <m/>
  </r>
  <r>
    <x v="0"/>
    <x v="0"/>
    <x v="50"/>
    <x v="0"/>
    <x v="7"/>
    <x v="0"/>
    <x v="2"/>
    <x v="3"/>
    <x v="5"/>
    <x v="5"/>
    <n v="53085.1"/>
    <n v="0"/>
    <n v="53085.1"/>
    <x v="0"/>
    <n v="53085.1"/>
    <n v="12432.247867"/>
    <n v="31701.569522000002"/>
    <m/>
  </r>
  <r>
    <x v="0"/>
    <x v="0"/>
    <x v="50"/>
    <x v="0"/>
    <x v="7"/>
    <x v="0"/>
    <x v="2"/>
    <x v="3"/>
    <x v="6"/>
    <x v="6"/>
    <n v="53085.1"/>
    <n v="0"/>
    <n v="53085.1"/>
    <x v="0"/>
    <n v="53085.1"/>
    <n v="12432.247867"/>
    <n v="31701.569522000002"/>
    <m/>
  </r>
  <r>
    <x v="0"/>
    <x v="0"/>
    <x v="50"/>
    <x v="0"/>
    <x v="7"/>
    <x v="0"/>
    <x v="2"/>
    <x v="3"/>
    <x v="11"/>
    <x v="11"/>
    <n v="53085.1"/>
    <n v="0"/>
    <n v="53085.1"/>
    <x v="0"/>
    <n v="53085.1"/>
    <n v="12432.247867"/>
    <n v="31701.569522000002"/>
    <m/>
  </r>
  <r>
    <x v="0"/>
    <x v="0"/>
    <x v="50"/>
    <x v="0"/>
    <x v="7"/>
    <x v="0"/>
    <x v="2"/>
    <x v="3"/>
    <x v="14"/>
    <x v="13"/>
    <n v="107613.804"/>
    <n v="-159"/>
    <n v="107454.804"/>
    <x v="0"/>
    <n v="107454.804"/>
    <n v="43522.351860000002"/>
    <n v="66119.204182999994"/>
    <m/>
  </r>
  <r>
    <x v="0"/>
    <x v="0"/>
    <x v="51"/>
    <x v="0"/>
    <x v="0"/>
    <x v="0"/>
    <x v="2"/>
    <x v="5"/>
    <x v="0"/>
    <x v="0"/>
    <n v="29552.359"/>
    <n v="0"/>
    <n v="29552.359"/>
    <x v="0"/>
    <n v="29552.359"/>
    <n v="818.23514399999999"/>
    <n v="961.07539299999996"/>
    <m/>
  </r>
  <r>
    <x v="0"/>
    <x v="0"/>
    <x v="51"/>
    <x v="0"/>
    <x v="0"/>
    <x v="0"/>
    <x v="2"/>
    <x v="5"/>
    <x v="1"/>
    <x v="1"/>
    <n v="21857.513999999999"/>
    <n v="0"/>
    <n v="21857.513999999999"/>
    <x v="0"/>
    <n v="21857.513999999999"/>
    <n v="809.903954"/>
    <n v="809.903954"/>
    <m/>
  </r>
  <r>
    <x v="0"/>
    <x v="0"/>
    <x v="51"/>
    <x v="0"/>
    <x v="0"/>
    <x v="0"/>
    <x v="2"/>
    <x v="5"/>
    <x v="2"/>
    <x v="2"/>
    <n v="7683.4449999999997"/>
    <n v="0"/>
    <n v="7683.4449999999997"/>
    <x v="0"/>
    <n v="7683.4449999999997"/>
    <n v="8.3311899999999994"/>
    <n v="151.17143899999999"/>
    <m/>
  </r>
  <r>
    <x v="0"/>
    <x v="0"/>
    <x v="51"/>
    <x v="0"/>
    <x v="0"/>
    <x v="0"/>
    <x v="2"/>
    <x v="5"/>
    <x v="16"/>
    <x v="15"/>
    <n v="11.4"/>
    <n v="0"/>
    <n v="11.4"/>
    <x v="0"/>
    <n v="11.4"/>
    <n v="0"/>
    <n v="0"/>
    <m/>
  </r>
  <r>
    <x v="0"/>
    <x v="0"/>
    <x v="51"/>
    <x v="0"/>
    <x v="0"/>
    <x v="0"/>
    <x v="2"/>
    <x v="5"/>
    <x v="4"/>
    <x v="4"/>
    <n v="134333.68900000001"/>
    <n v="0"/>
    <n v="134333.68900000001"/>
    <x v="0"/>
    <n v="134333.68900000001"/>
    <n v="0"/>
    <n v="4498.5264530000004"/>
    <m/>
  </r>
  <r>
    <x v="0"/>
    <x v="0"/>
    <x v="51"/>
    <x v="0"/>
    <x v="0"/>
    <x v="0"/>
    <x v="2"/>
    <x v="5"/>
    <x v="5"/>
    <x v="5"/>
    <n v="134333.68900000001"/>
    <n v="0"/>
    <n v="134333.68900000001"/>
    <x v="0"/>
    <n v="134333.68900000001"/>
    <n v="0"/>
    <n v="4498.5264530000004"/>
    <m/>
  </r>
  <r>
    <x v="0"/>
    <x v="0"/>
    <x v="51"/>
    <x v="0"/>
    <x v="0"/>
    <x v="0"/>
    <x v="2"/>
    <x v="5"/>
    <x v="6"/>
    <x v="6"/>
    <n v="134333.68900000001"/>
    <n v="0"/>
    <n v="134333.68900000001"/>
    <x v="0"/>
    <n v="134333.68900000001"/>
    <n v="0"/>
    <n v="4498.5264530000004"/>
    <m/>
  </r>
  <r>
    <x v="0"/>
    <x v="0"/>
    <x v="51"/>
    <x v="0"/>
    <x v="0"/>
    <x v="0"/>
    <x v="2"/>
    <x v="5"/>
    <x v="8"/>
    <x v="8"/>
    <n v="4008.049"/>
    <n v="0"/>
    <n v="4008.049"/>
    <x v="0"/>
    <n v="4008.049"/>
    <n v="0"/>
    <n v="0"/>
    <m/>
  </r>
  <r>
    <x v="0"/>
    <x v="0"/>
    <x v="51"/>
    <x v="0"/>
    <x v="0"/>
    <x v="0"/>
    <x v="2"/>
    <x v="5"/>
    <x v="10"/>
    <x v="10"/>
    <n v="106278.575"/>
    <n v="0"/>
    <n v="106278.575"/>
    <x v="0"/>
    <n v="106278.575"/>
    <n v="0"/>
    <n v="3315.4072999999999"/>
    <m/>
  </r>
  <r>
    <x v="0"/>
    <x v="0"/>
    <x v="51"/>
    <x v="0"/>
    <x v="0"/>
    <x v="0"/>
    <x v="2"/>
    <x v="5"/>
    <x v="11"/>
    <x v="11"/>
    <n v="24047.064999999999"/>
    <n v="0"/>
    <n v="24047.064999999999"/>
    <x v="0"/>
    <n v="24047.064999999999"/>
    <n v="0"/>
    <n v="1183.1191530000001"/>
    <m/>
  </r>
  <r>
    <x v="0"/>
    <x v="0"/>
    <x v="51"/>
    <x v="0"/>
    <x v="0"/>
    <x v="0"/>
    <x v="2"/>
    <x v="5"/>
    <x v="14"/>
    <x v="13"/>
    <n v="163886.04800000001"/>
    <n v="0"/>
    <n v="163886.04800000001"/>
    <x v="0"/>
    <n v="163886.04800000001"/>
    <n v="818.23514399999999"/>
    <n v="5459.6018459999996"/>
    <m/>
  </r>
  <r>
    <x v="0"/>
    <x v="0"/>
    <x v="51"/>
    <x v="0"/>
    <x v="1"/>
    <x v="0"/>
    <x v="2"/>
    <x v="5"/>
    <x v="0"/>
    <x v="0"/>
    <n v="29552.359"/>
    <n v="0"/>
    <n v="29552.359"/>
    <x v="0"/>
    <n v="29552.359"/>
    <n v="1811.545603"/>
    <n v="2159.45829"/>
    <m/>
  </r>
  <r>
    <x v="0"/>
    <x v="0"/>
    <x v="51"/>
    <x v="0"/>
    <x v="1"/>
    <x v="0"/>
    <x v="2"/>
    <x v="5"/>
    <x v="1"/>
    <x v="1"/>
    <n v="21857.513999999999"/>
    <n v="0"/>
    <n v="21857.513999999999"/>
    <x v="0"/>
    <n v="21857.513999999999"/>
    <n v="1768.4820159999999"/>
    <n v="1768.4820159999999"/>
    <m/>
  </r>
  <r>
    <x v="0"/>
    <x v="0"/>
    <x v="51"/>
    <x v="0"/>
    <x v="1"/>
    <x v="0"/>
    <x v="2"/>
    <x v="5"/>
    <x v="2"/>
    <x v="2"/>
    <n v="7683.4449999999997"/>
    <n v="0"/>
    <n v="7683.4449999999997"/>
    <x v="0"/>
    <n v="7683.4449999999997"/>
    <n v="43.063586999999998"/>
    <n v="390.97627399999999"/>
    <m/>
  </r>
  <r>
    <x v="0"/>
    <x v="0"/>
    <x v="51"/>
    <x v="0"/>
    <x v="1"/>
    <x v="0"/>
    <x v="2"/>
    <x v="5"/>
    <x v="16"/>
    <x v="15"/>
    <n v="11.4"/>
    <n v="0"/>
    <n v="11.4"/>
    <x v="0"/>
    <n v="11.4"/>
    <n v="0"/>
    <n v="0"/>
    <m/>
  </r>
  <r>
    <x v="0"/>
    <x v="0"/>
    <x v="51"/>
    <x v="0"/>
    <x v="1"/>
    <x v="0"/>
    <x v="2"/>
    <x v="5"/>
    <x v="4"/>
    <x v="4"/>
    <n v="134333.68900000001"/>
    <n v="0"/>
    <n v="134333.68900000001"/>
    <x v="0"/>
    <n v="134333.68900000001"/>
    <n v="40.211100000000002"/>
    <n v="25196.498653999999"/>
    <m/>
  </r>
  <r>
    <x v="0"/>
    <x v="0"/>
    <x v="51"/>
    <x v="0"/>
    <x v="1"/>
    <x v="0"/>
    <x v="2"/>
    <x v="5"/>
    <x v="5"/>
    <x v="5"/>
    <n v="134333.68900000001"/>
    <n v="0"/>
    <n v="134333.68900000001"/>
    <x v="0"/>
    <n v="134333.68900000001"/>
    <n v="40.211100000000002"/>
    <n v="25196.498653999999"/>
    <m/>
  </r>
  <r>
    <x v="0"/>
    <x v="0"/>
    <x v="51"/>
    <x v="0"/>
    <x v="1"/>
    <x v="0"/>
    <x v="2"/>
    <x v="5"/>
    <x v="6"/>
    <x v="6"/>
    <n v="134333.68900000001"/>
    <n v="0"/>
    <n v="134333.68900000001"/>
    <x v="0"/>
    <n v="134333.68900000001"/>
    <n v="40.211100000000002"/>
    <n v="25196.498653999999"/>
    <m/>
  </r>
  <r>
    <x v="0"/>
    <x v="0"/>
    <x v="51"/>
    <x v="0"/>
    <x v="1"/>
    <x v="0"/>
    <x v="2"/>
    <x v="5"/>
    <x v="8"/>
    <x v="8"/>
    <n v="4008.049"/>
    <n v="0"/>
    <n v="4008.049"/>
    <x v="0"/>
    <n v="4008.049"/>
    <n v="0"/>
    <n v="80.599999999999994"/>
    <m/>
  </r>
  <r>
    <x v="0"/>
    <x v="0"/>
    <x v="51"/>
    <x v="0"/>
    <x v="1"/>
    <x v="0"/>
    <x v="2"/>
    <x v="5"/>
    <x v="10"/>
    <x v="10"/>
    <n v="106278.575"/>
    <n v="0"/>
    <n v="106278.575"/>
    <x v="0"/>
    <n v="106278.575"/>
    <n v="19.617148"/>
    <n v="17932.174852"/>
    <m/>
  </r>
  <r>
    <x v="0"/>
    <x v="0"/>
    <x v="51"/>
    <x v="0"/>
    <x v="1"/>
    <x v="0"/>
    <x v="2"/>
    <x v="5"/>
    <x v="11"/>
    <x v="11"/>
    <n v="24047.064999999999"/>
    <n v="0"/>
    <n v="24047.064999999999"/>
    <x v="0"/>
    <n v="24047.064999999999"/>
    <n v="20.593952000000002"/>
    <n v="7183.7238020000004"/>
    <m/>
  </r>
  <r>
    <x v="0"/>
    <x v="0"/>
    <x v="51"/>
    <x v="0"/>
    <x v="1"/>
    <x v="0"/>
    <x v="2"/>
    <x v="5"/>
    <x v="14"/>
    <x v="13"/>
    <n v="163886.04800000001"/>
    <n v="0"/>
    <n v="163886.04800000001"/>
    <x v="0"/>
    <n v="163886.04800000001"/>
    <n v="1851.756703"/>
    <n v="27355.956944000001"/>
    <m/>
  </r>
  <r>
    <x v="0"/>
    <x v="0"/>
    <x v="51"/>
    <x v="0"/>
    <x v="2"/>
    <x v="1"/>
    <x v="2"/>
    <x v="5"/>
    <x v="0"/>
    <x v="0"/>
    <n v="29552.359"/>
    <n v="0"/>
    <n v="29552.359"/>
    <x v="0"/>
    <n v="29552.359"/>
    <n v="3323.2986449999999"/>
    <n v="3877.7087280000001"/>
    <m/>
  </r>
  <r>
    <x v="0"/>
    <x v="0"/>
    <x v="51"/>
    <x v="0"/>
    <x v="2"/>
    <x v="1"/>
    <x v="2"/>
    <x v="5"/>
    <x v="1"/>
    <x v="1"/>
    <n v="21857.513999999999"/>
    <n v="0"/>
    <n v="21857.513999999999"/>
    <x v="0"/>
    <n v="21857.513999999999"/>
    <n v="3230.2505120000001"/>
    <n v="3230.530921"/>
    <m/>
  </r>
  <r>
    <x v="0"/>
    <x v="0"/>
    <x v="51"/>
    <x v="0"/>
    <x v="2"/>
    <x v="1"/>
    <x v="2"/>
    <x v="5"/>
    <x v="2"/>
    <x v="2"/>
    <n v="7683.4449999999997"/>
    <n v="0"/>
    <n v="7683.4449999999997"/>
    <x v="0"/>
    <n v="7683.4449999999997"/>
    <n v="93.048133000000007"/>
    <n v="647.17780700000003"/>
    <m/>
  </r>
  <r>
    <x v="0"/>
    <x v="0"/>
    <x v="51"/>
    <x v="0"/>
    <x v="2"/>
    <x v="1"/>
    <x v="2"/>
    <x v="5"/>
    <x v="16"/>
    <x v="15"/>
    <n v="11.4"/>
    <n v="0"/>
    <n v="11.4"/>
    <x v="0"/>
    <n v="11.4"/>
    <n v="0"/>
    <n v="0"/>
    <m/>
  </r>
  <r>
    <x v="0"/>
    <x v="0"/>
    <x v="51"/>
    <x v="0"/>
    <x v="2"/>
    <x v="1"/>
    <x v="2"/>
    <x v="5"/>
    <x v="4"/>
    <x v="4"/>
    <n v="134333.68900000001"/>
    <n v="0"/>
    <n v="134333.68900000001"/>
    <x v="0"/>
    <n v="134333.68900000001"/>
    <n v="2903.3056630000001"/>
    <n v="51354.625006000002"/>
    <m/>
  </r>
  <r>
    <x v="0"/>
    <x v="0"/>
    <x v="51"/>
    <x v="0"/>
    <x v="2"/>
    <x v="1"/>
    <x v="2"/>
    <x v="5"/>
    <x v="5"/>
    <x v="5"/>
    <n v="134333.68900000001"/>
    <n v="0"/>
    <n v="134333.68900000001"/>
    <x v="0"/>
    <n v="134333.68900000001"/>
    <n v="2903.3056630000001"/>
    <n v="51354.625006000002"/>
    <m/>
  </r>
  <r>
    <x v="0"/>
    <x v="0"/>
    <x v="51"/>
    <x v="0"/>
    <x v="2"/>
    <x v="1"/>
    <x v="2"/>
    <x v="5"/>
    <x v="6"/>
    <x v="6"/>
    <n v="134333.68900000001"/>
    <n v="0"/>
    <n v="134333.68900000001"/>
    <x v="0"/>
    <n v="134333.68900000001"/>
    <n v="2903.3056630000001"/>
    <n v="51354.625006000002"/>
    <m/>
  </r>
  <r>
    <x v="0"/>
    <x v="0"/>
    <x v="51"/>
    <x v="0"/>
    <x v="2"/>
    <x v="1"/>
    <x v="2"/>
    <x v="5"/>
    <x v="8"/>
    <x v="8"/>
    <n v="4008.049"/>
    <n v="0"/>
    <n v="4008.049"/>
    <x v="0"/>
    <n v="4008.049"/>
    <n v="6.0360659999999999"/>
    <n v="1397.609772"/>
    <m/>
  </r>
  <r>
    <x v="0"/>
    <x v="0"/>
    <x v="51"/>
    <x v="0"/>
    <x v="2"/>
    <x v="1"/>
    <x v="2"/>
    <x v="5"/>
    <x v="10"/>
    <x v="10"/>
    <n v="106278.575"/>
    <n v="0"/>
    <n v="106278.575"/>
    <x v="0"/>
    <n v="106278.575"/>
    <n v="2505.003702"/>
    <n v="39424.659955000003"/>
    <m/>
  </r>
  <r>
    <x v="0"/>
    <x v="0"/>
    <x v="51"/>
    <x v="0"/>
    <x v="2"/>
    <x v="1"/>
    <x v="2"/>
    <x v="5"/>
    <x v="11"/>
    <x v="11"/>
    <n v="24047.064999999999"/>
    <n v="0"/>
    <n v="24047.064999999999"/>
    <x v="0"/>
    <n v="24047.064999999999"/>
    <n v="392.265895"/>
    <n v="10532.355278999999"/>
    <m/>
  </r>
  <r>
    <x v="0"/>
    <x v="0"/>
    <x v="51"/>
    <x v="0"/>
    <x v="2"/>
    <x v="1"/>
    <x v="2"/>
    <x v="5"/>
    <x v="14"/>
    <x v="13"/>
    <n v="163886.04800000001"/>
    <n v="0"/>
    <n v="163886.04800000001"/>
    <x v="0"/>
    <n v="163886.04800000001"/>
    <n v="6226.6043079999999"/>
    <n v="55232.333734"/>
    <m/>
  </r>
  <r>
    <x v="0"/>
    <x v="0"/>
    <x v="51"/>
    <x v="0"/>
    <x v="3"/>
    <x v="0"/>
    <x v="2"/>
    <x v="5"/>
    <x v="0"/>
    <x v="0"/>
    <n v="29552.359"/>
    <n v="-530"/>
    <n v="29022.359"/>
    <x v="0"/>
    <n v="29022.359"/>
    <n v="4828.540223"/>
    <n v="5473.604198"/>
    <m/>
  </r>
  <r>
    <x v="0"/>
    <x v="0"/>
    <x v="51"/>
    <x v="0"/>
    <x v="3"/>
    <x v="0"/>
    <x v="2"/>
    <x v="5"/>
    <x v="1"/>
    <x v="1"/>
    <n v="21857.513999999999"/>
    <n v="0"/>
    <n v="21857.513999999999"/>
    <x v="0"/>
    <n v="21857.513999999999"/>
    <n v="4576.2114140000003"/>
    <n v="4584.3649379999997"/>
    <m/>
  </r>
  <r>
    <x v="0"/>
    <x v="0"/>
    <x v="51"/>
    <x v="0"/>
    <x v="3"/>
    <x v="0"/>
    <x v="2"/>
    <x v="5"/>
    <x v="2"/>
    <x v="2"/>
    <n v="7683.4449999999997"/>
    <n v="-530"/>
    <n v="7153.4449999999997"/>
    <x v="0"/>
    <n v="7153.4449999999997"/>
    <n v="252.32880900000001"/>
    <n v="889.23925999999994"/>
    <m/>
  </r>
  <r>
    <x v="0"/>
    <x v="0"/>
    <x v="51"/>
    <x v="0"/>
    <x v="3"/>
    <x v="0"/>
    <x v="2"/>
    <x v="5"/>
    <x v="16"/>
    <x v="15"/>
    <n v="11.4"/>
    <n v="0"/>
    <n v="11.4"/>
    <x v="0"/>
    <n v="11.4"/>
    <n v="0"/>
    <n v="0"/>
    <m/>
  </r>
  <r>
    <x v="0"/>
    <x v="0"/>
    <x v="51"/>
    <x v="0"/>
    <x v="3"/>
    <x v="0"/>
    <x v="2"/>
    <x v="5"/>
    <x v="4"/>
    <x v="4"/>
    <n v="134333.68900000001"/>
    <n v="-472"/>
    <n v="133861.68900000001"/>
    <x v="0"/>
    <n v="133861.68900000001"/>
    <n v="10696.428970000001"/>
    <n v="56281.889662000001"/>
    <m/>
  </r>
  <r>
    <x v="0"/>
    <x v="0"/>
    <x v="51"/>
    <x v="0"/>
    <x v="3"/>
    <x v="0"/>
    <x v="2"/>
    <x v="5"/>
    <x v="5"/>
    <x v="5"/>
    <n v="134333.68900000001"/>
    <n v="-472"/>
    <n v="133861.68900000001"/>
    <x v="0"/>
    <n v="133861.68900000001"/>
    <n v="10696.428970000001"/>
    <n v="56281.889662000001"/>
    <m/>
  </r>
  <r>
    <x v="0"/>
    <x v="0"/>
    <x v="51"/>
    <x v="0"/>
    <x v="3"/>
    <x v="0"/>
    <x v="2"/>
    <x v="5"/>
    <x v="6"/>
    <x v="6"/>
    <n v="134333.68900000001"/>
    <n v="-472"/>
    <n v="133861.68900000001"/>
    <x v="0"/>
    <n v="133861.68900000001"/>
    <n v="10696.428970000001"/>
    <n v="56281.889662000001"/>
    <m/>
  </r>
  <r>
    <x v="0"/>
    <x v="0"/>
    <x v="51"/>
    <x v="0"/>
    <x v="3"/>
    <x v="0"/>
    <x v="2"/>
    <x v="5"/>
    <x v="8"/>
    <x v="8"/>
    <n v="4008.049"/>
    <n v="0"/>
    <n v="4008.049"/>
    <x v="0"/>
    <n v="4008.049"/>
    <n v="17.337799"/>
    <n v="1796.0821510000001"/>
    <m/>
  </r>
  <r>
    <x v="0"/>
    <x v="0"/>
    <x v="51"/>
    <x v="0"/>
    <x v="3"/>
    <x v="0"/>
    <x v="2"/>
    <x v="5"/>
    <x v="10"/>
    <x v="10"/>
    <n v="106278.575"/>
    <n v="-387.04"/>
    <n v="105891.535"/>
    <x v="0"/>
    <n v="105891.535"/>
    <n v="8213.8802140000007"/>
    <n v="43454.830946000002"/>
    <m/>
  </r>
  <r>
    <x v="0"/>
    <x v="0"/>
    <x v="51"/>
    <x v="0"/>
    <x v="3"/>
    <x v="0"/>
    <x v="2"/>
    <x v="5"/>
    <x v="11"/>
    <x v="11"/>
    <n v="24047.064999999999"/>
    <n v="-84.96"/>
    <n v="23962.105"/>
    <x v="0"/>
    <n v="23962.105"/>
    <n v="2465.2109569999998"/>
    <n v="11030.976565000001"/>
    <m/>
  </r>
  <r>
    <x v="0"/>
    <x v="0"/>
    <x v="51"/>
    <x v="0"/>
    <x v="3"/>
    <x v="0"/>
    <x v="2"/>
    <x v="5"/>
    <x v="14"/>
    <x v="13"/>
    <n v="163886.04800000001"/>
    <n v="-1002"/>
    <n v="162884.04800000001"/>
    <x v="0"/>
    <n v="162884.04800000001"/>
    <n v="15524.969193000001"/>
    <n v="61755.493860000002"/>
    <m/>
  </r>
  <r>
    <x v="0"/>
    <x v="0"/>
    <x v="51"/>
    <x v="0"/>
    <x v="4"/>
    <x v="0"/>
    <x v="2"/>
    <x v="5"/>
    <x v="0"/>
    <x v="0"/>
    <n v="29552.359"/>
    <n v="-530"/>
    <n v="29022.359"/>
    <x v="0"/>
    <n v="29022.359"/>
    <n v="6108.7328289999996"/>
    <n v="7498.4145440000002"/>
    <m/>
  </r>
  <r>
    <x v="0"/>
    <x v="0"/>
    <x v="51"/>
    <x v="0"/>
    <x v="4"/>
    <x v="0"/>
    <x v="2"/>
    <x v="5"/>
    <x v="1"/>
    <x v="1"/>
    <n v="21857.513999999999"/>
    <n v="0"/>
    <n v="21857.513999999999"/>
    <x v="0"/>
    <n v="21857.513999999999"/>
    <n v="5773.9198710000001"/>
    <n v="6064.3947109999999"/>
    <m/>
  </r>
  <r>
    <x v="0"/>
    <x v="0"/>
    <x v="51"/>
    <x v="0"/>
    <x v="4"/>
    <x v="0"/>
    <x v="2"/>
    <x v="5"/>
    <x v="2"/>
    <x v="2"/>
    <n v="7683.4449999999997"/>
    <n v="-530"/>
    <n v="7153.4449999999997"/>
    <x v="0"/>
    <n v="7153.4449999999997"/>
    <n v="334.81295799999998"/>
    <n v="1434.0198330000001"/>
    <m/>
  </r>
  <r>
    <x v="0"/>
    <x v="0"/>
    <x v="51"/>
    <x v="0"/>
    <x v="4"/>
    <x v="0"/>
    <x v="2"/>
    <x v="5"/>
    <x v="16"/>
    <x v="15"/>
    <n v="11.4"/>
    <n v="0"/>
    <n v="11.4"/>
    <x v="0"/>
    <n v="11.4"/>
    <n v="0"/>
    <n v="0"/>
    <m/>
  </r>
  <r>
    <x v="0"/>
    <x v="0"/>
    <x v="51"/>
    <x v="0"/>
    <x v="4"/>
    <x v="0"/>
    <x v="2"/>
    <x v="5"/>
    <x v="4"/>
    <x v="4"/>
    <n v="134333.68900000001"/>
    <n v="-472"/>
    <n v="133861.68900000001"/>
    <x v="0"/>
    <n v="133861.68900000001"/>
    <n v="14130.206193"/>
    <n v="67297.677905000004"/>
    <m/>
  </r>
  <r>
    <x v="0"/>
    <x v="0"/>
    <x v="51"/>
    <x v="0"/>
    <x v="4"/>
    <x v="0"/>
    <x v="2"/>
    <x v="5"/>
    <x v="5"/>
    <x v="5"/>
    <n v="134333.68900000001"/>
    <n v="-472"/>
    <n v="133861.68900000001"/>
    <x v="0"/>
    <n v="133861.68900000001"/>
    <n v="14130.206193"/>
    <n v="67297.677905000004"/>
    <m/>
  </r>
  <r>
    <x v="0"/>
    <x v="0"/>
    <x v="51"/>
    <x v="0"/>
    <x v="4"/>
    <x v="0"/>
    <x v="2"/>
    <x v="5"/>
    <x v="6"/>
    <x v="6"/>
    <n v="134333.68900000001"/>
    <n v="-472"/>
    <n v="133861.68900000001"/>
    <x v="0"/>
    <n v="133861.68900000001"/>
    <n v="14130.206193"/>
    <n v="67297.677905000004"/>
    <m/>
  </r>
  <r>
    <x v="0"/>
    <x v="0"/>
    <x v="51"/>
    <x v="0"/>
    <x v="4"/>
    <x v="0"/>
    <x v="2"/>
    <x v="5"/>
    <x v="8"/>
    <x v="8"/>
    <n v="4008.049"/>
    <n v="0"/>
    <n v="4008.049"/>
    <x v="0"/>
    <n v="4008.049"/>
    <n v="33.107599"/>
    <n v="1796.3519510000001"/>
    <m/>
  </r>
  <r>
    <x v="0"/>
    <x v="0"/>
    <x v="51"/>
    <x v="0"/>
    <x v="4"/>
    <x v="0"/>
    <x v="2"/>
    <x v="5"/>
    <x v="10"/>
    <x v="10"/>
    <n v="106278.575"/>
    <n v="-387.04"/>
    <n v="105891.535"/>
    <x v="0"/>
    <n v="105891.535"/>
    <n v="10743.515160000001"/>
    <n v="47571.045293000003"/>
    <m/>
  </r>
  <r>
    <x v="0"/>
    <x v="0"/>
    <x v="51"/>
    <x v="0"/>
    <x v="4"/>
    <x v="0"/>
    <x v="2"/>
    <x v="5"/>
    <x v="11"/>
    <x v="11"/>
    <n v="24047.064999999999"/>
    <n v="-84.96"/>
    <n v="23962.105"/>
    <x v="0"/>
    <n v="23962.105"/>
    <n v="3353.5834340000001"/>
    <n v="17930.280661000001"/>
    <m/>
  </r>
  <r>
    <x v="0"/>
    <x v="0"/>
    <x v="51"/>
    <x v="0"/>
    <x v="4"/>
    <x v="0"/>
    <x v="2"/>
    <x v="5"/>
    <x v="14"/>
    <x v="13"/>
    <n v="163886.04800000001"/>
    <n v="-1002"/>
    <n v="162884.04800000001"/>
    <x v="0"/>
    <n v="162884.04800000001"/>
    <n v="20238.939021999999"/>
    <n v="74796.092449000003"/>
    <m/>
  </r>
  <r>
    <x v="0"/>
    <x v="0"/>
    <x v="51"/>
    <x v="0"/>
    <x v="5"/>
    <x v="2"/>
    <x v="2"/>
    <x v="5"/>
    <x v="0"/>
    <x v="0"/>
    <n v="29552.359"/>
    <n v="-530"/>
    <n v="29022.359"/>
    <x v="0"/>
    <n v="29022.359"/>
    <n v="8439.1974200000004"/>
    <n v="10303.400543"/>
    <m/>
  </r>
  <r>
    <x v="0"/>
    <x v="0"/>
    <x v="51"/>
    <x v="0"/>
    <x v="5"/>
    <x v="2"/>
    <x v="2"/>
    <x v="5"/>
    <x v="1"/>
    <x v="1"/>
    <n v="21857.513999999999"/>
    <n v="0"/>
    <n v="21857.513999999999"/>
    <x v="0"/>
    <n v="21857.513999999999"/>
    <n v="7896.1104409999998"/>
    <n v="8537.9925370000001"/>
    <m/>
  </r>
  <r>
    <x v="0"/>
    <x v="0"/>
    <x v="51"/>
    <x v="0"/>
    <x v="5"/>
    <x v="2"/>
    <x v="2"/>
    <x v="5"/>
    <x v="2"/>
    <x v="2"/>
    <n v="7683.4449999999997"/>
    <n v="-530"/>
    <n v="7153.4449999999997"/>
    <x v="0"/>
    <n v="7153.4449999999997"/>
    <n v="543.08697900000004"/>
    <n v="1765.4080059999999"/>
    <m/>
  </r>
  <r>
    <x v="0"/>
    <x v="0"/>
    <x v="51"/>
    <x v="0"/>
    <x v="5"/>
    <x v="2"/>
    <x v="2"/>
    <x v="5"/>
    <x v="16"/>
    <x v="15"/>
    <n v="11.4"/>
    <n v="0"/>
    <n v="11.4"/>
    <x v="0"/>
    <n v="11.4"/>
    <n v="0"/>
    <n v="0"/>
    <m/>
  </r>
  <r>
    <x v="0"/>
    <x v="0"/>
    <x v="51"/>
    <x v="0"/>
    <x v="5"/>
    <x v="2"/>
    <x v="2"/>
    <x v="5"/>
    <x v="4"/>
    <x v="4"/>
    <n v="134333.68900000001"/>
    <n v="-472"/>
    <n v="133861.68900000001"/>
    <x v="0"/>
    <n v="133861.68900000001"/>
    <n v="21292.863762000001"/>
    <n v="85376.200352999993"/>
    <m/>
  </r>
  <r>
    <x v="0"/>
    <x v="0"/>
    <x v="51"/>
    <x v="0"/>
    <x v="5"/>
    <x v="2"/>
    <x v="2"/>
    <x v="5"/>
    <x v="5"/>
    <x v="5"/>
    <n v="134333.68900000001"/>
    <n v="-472"/>
    <n v="133861.68900000001"/>
    <x v="0"/>
    <n v="133861.68900000001"/>
    <n v="21292.863762000001"/>
    <n v="85376.200352999993"/>
    <m/>
  </r>
  <r>
    <x v="0"/>
    <x v="0"/>
    <x v="51"/>
    <x v="0"/>
    <x v="5"/>
    <x v="2"/>
    <x v="2"/>
    <x v="5"/>
    <x v="6"/>
    <x v="6"/>
    <n v="134333.68900000001"/>
    <n v="-472"/>
    <n v="133861.68900000001"/>
    <x v="0"/>
    <n v="133861.68900000001"/>
    <n v="21292.863762000001"/>
    <n v="85376.200352999993"/>
    <m/>
  </r>
  <r>
    <x v="0"/>
    <x v="0"/>
    <x v="51"/>
    <x v="0"/>
    <x v="5"/>
    <x v="2"/>
    <x v="2"/>
    <x v="5"/>
    <x v="8"/>
    <x v="8"/>
    <n v="4008.049"/>
    <n v="0"/>
    <n v="4008.049"/>
    <x v="0"/>
    <n v="4008.049"/>
    <n v="297.27714099999997"/>
    <n v="2337.9031810000001"/>
    <m/>
  </r>
  <r>
    <x v="0"/>
    <x v="0"/>
    <x v="51"/>
    <x v="0"/>
    <x v="5"/>
    <x v="2"/>
    <x v="2"/>
    <x v="5"/>
    <x v="10"/>
    <x v="10"/>
    <n v="106278.575"/>
    <n v="-387.04"/>
    <n v="105891.535"/>
    <x v="0"/>
    <n v="105891.535"/>
    <n v="16477.276410999999"/>
    <n v="64861.218862000002"/>
    <m/>
  </r>
  <r>
    <x v="0"/>
    <x v="0"/>
    <x v="51"/>
    <x v="0"/>
    <x v="5"/>
    <x v="2"/>
    <x v="2"/>
    <x v="5"/>
    <x v="11"/>
    <x v="11"/>
    <n v="24047.064999999999"/>
    <n v="-84.96"/>
    <n v="23962.105"/>
    <x v="0"/>
    <n v="23962.105"/>
    <n v="4518.3102099999996"/>
    <n v="18177.078310000001"/>
    <m/>
  </r>
  <r>
    <x v="0"/>
    <x v="0"/>
    <x v="51"/>
    <x v="0"/>
    <x v="5"/>
    <x v="2"/>
    <x v="2"/>
    <x v="5"/>
    <x v="14"/>
    <x v="13"/>
    <n v="163886.04800000001"/>
    <n v="-1002"/>
    <n v="162884.04800000001"/>
    <x v="0"/>
    <n v="162884.04800000001"/>
    <n v="29732.061182000001"/>
    <n v="95679.600896000004"/>
    <m/>
  </r>
  <r>
    <x v="0"/>
    <x v="0"/>
    <x v="51"/>
    <x v="0"/>
    <x v="6"/>
    <x v="0"/>
    <x v="2"/>
    <x v="5"/>
    <x v="0"/>
    <x v="0"/>
    <n v="29552.359"/>
    <n v="-530"/>
    <n v="29022.359"/>
    <x v="0"/>
    <n v="29022.359"/>
    <n v="10059.301536000001"/>
    <n v="11461.589857000001"/>
    <m/>
  </r>
  <r>
    <x v="0"/>
    <x v="0"/>
    <x v="51"/>
    <x v="0"/>
    <x v="6"/>
    <x v="0"/>
    <x v="2"/>
    <x v="5"/>
    <x v="1"/>
    <x v="1"/>
    <n v="21857.513999999999"/>
    <n v="0"/>
    <n v="21857.513999999999"/>
    <x v="0"/>
    <n v="21857.513999999999"/>
    <n v="9445.517699"/>
    <n v="9556.7752970000001"/>
    <m/>
  </r>
  <r>
    <x v="0"/>
    <x v="0"/>
    <x v="51"/>
    <x v="0"/>
    <x v="6"/>
    <x v="0"/>
    <x v="2"/>
    <x v="5"/>
    <x v="2"/>
    <x v="2"/>
    <n v="7683.4449999999997"/>
    <n v="-530"/>
    <n v="7153.4449999999997"/>
    <x v="0"/>
    <n v="7153.4449999999997"/>
    <n v="613.78383699999995"/>
    <n v="1904.81456"/>
    <m/>
  </r>
  <r>
    <x v="0"/>
    <x v="0"/>
    <x v="51"/>
    <x v="0"/>
    <x v="6"/>
    <x v="0"/>
    <x v="2"/>
    <x v="5"/>
    <x v="16"/>
    <x v="15"/>
    <n v="11.4"/>
    <n v="0"/>
    <n v="11.4"/>
    <x v="0"/>
    <n v="11.4"/>
    <n v="0"/>
    <n v="0"/>
    <m/>
  </r>
  <r>
    <x v="0"/>
    <x v="0"/>
    <x v="51"/>
    <x v="0"/>
    <x v="6"/>
    <x v="0"/>
    <x v="2"/>
    <x v="5"/>
    <x v="4"/>
    <x v="4"/>
    <n v="134333.68900000001"/>
    <n v="-472"/>
    <n v="133861.68900000001"/>
    <x v="0"/>
    <n v="133861.68900000001"/>
    <n v="28027.07013"/>
    <n v="101299.067505"/>
    <m/>
  </r>
  <r>
    <x v="0"/>
    <x v="0"/>
    <x v="51"/>
    <x v="0"/>
    <x v="6"/>
    <x v="0"/>
    <x v="2"/>
    <x v="5"/>
    <x v="5"/>
    <x v="5"/>
    <n v="134333.68900000001"/>
    <n v="-472"/>
    <n v="133861.68900000001"/>
    <x v="0"/>
    <n v="133861.68900000001"/>
    <n v="28027.07013"/>
    <n v="101299.067505"/>
    <m/>
  </r>
  <r>
    <x v="0"/>
    <x v="0"/>
    <x v="51"/>
    <x v="0"/>
    <x v="6"/>
    <x v="0"/>
    <x v="2"/>
    <x v="5"/>
    <x v="6"/>
    <x v="6"/>
    <n v="134333.68900000001"/>
    <n v="-472"/>
    <n v="133861.68900000001"/>
    <x v="0"/>
    <n v="133861.68900000001"/>
    <n v="28027.07013"/>
    <n v="101299.067505"/>
    <m/>
  </r>
  <r>
    <x v="0"/>
    <x v="0"/>
    <x v="51"/>
    <x v="0"/>
    <x v="6"/>
    <x v="0"/>
    <x v="2"/>
    <x v="5"/>
    <x v="8"/>
    <x v="8"/>
    <n v="4008.049"/>
    <n v="0"/>
    <n v="4008.049"/>
    <x v="0"/>
    <n v="4008.049"/>
    <n v="1358.7005360000001"/>
    <n v="2371.0626010000001"/>
    <m/>
  </r>
  <r>
    <x v="0"/>
    <x v="0"/>
    <x v="51"/>
    <x v="0"/>
    <x v="6"/>
    <x v="0"/>
    <x v="2"/>
    <x v="5"/>
    <x v="10"/>
    <x v="10"/>
    <n v="106278.575"/>
    <n v="-387.04"/>
    <n v="105891.535"/>
    <x v="0"/>
    <n v="105891.535"/>
    <n v="19383.557793"/>
    <n v="80470.535084000003"/>
    <m/>
  </r>
  <r>
    <x v="0"/>
    <x v="0"/>
    <x v="51"/>
    <x v="0"/>
    <x v="6"/>
    <x v="0"/>
    <x v="2"/>
    <x v="5"/>
    <x v="11"/>
    <x v="11"/>
    <n v="24047.064999999999"/>
    <n v="-84.96"/>
    <n v="23962.105"/>
    <x v="0"/>
    <n v="23962.105"/>
    <n v="7284.8118009999998"/>
    <n v="18457.469819999998"/>
    <m/>
  </r>
  <r>
    <x v="0"/>
    <x v="0"/>
    <x v="51"/>
    <x v="0"/>
    <x v="6"/>
    <x v="0"/>
    <x v="2"/>
    <x v="5"/>
    <x v="14"/>
    <x v="13"/>
    <n v="163886.04800000001"/>
    <n v="-1002"/>
    <n v="162884.04800000001"/>
    <x v="0"/>
    <n v="162884.04800000001"/>
    <n v="38086.371665999999"/>
    <n v="112760.657362"/>
    <m/>
  </r>
  <r>
    <x v="0"/>
    <x v="0"/>
    <x v="51"/>
    <x v="0"/>
    <x v="7"/>
    <x v="0"/>
    <x v="2"/>
    <x v="5"/>
    <x v="0"/>
    <x v="0"/>
    <n v="29552.359"/>
    <n v="-530"/>
    <n v="29022.359"/>
    <x v="0"/>
    <n v="29022.359"/>
    <n v="11611.68979"/>
    <n v="14723.908069999999"/>
    <m/>
  </r>
  <r>
    <x v="0"/>
    <x v="0"/>
    <x v="51"/>
    <x v="0"/>
    <x v="7"/>
    <x v="0"/>
    <x v="2"/>
    <x v="5"/>
    <x v="1"/>
    <x v="1"/>
    <n v="21857.513999999999"/>
    <n v="0"/>
    <n v="21857.513999999999"/>
    <x v="0"/>
    <n v="21857.513999999999"/>
    <n v="10662.288229"/>
    <n v="10689.277569"/>
    <m/>
  </r>
  <r>
    <x v="0"/>
    <x v="0"/>
    <x v="51"/>
    <x v="0"/>
    <x v="7"/>
    <x v="0"/>
    <x v="2"/>
    <x v="5"/>
    <x v="2"/>
    <x v="2"/>
    <n v="7683.4449999999997"/>
    <n v="-530"/>
    <n v="7153.4449999999997"/>
    <x v="0"/>
    <n v="7153.4449999999997"/>
    <n v="949.40156100000002"/>
    <n v="4034.6305010000001"/>
    <m/>
  </r>
  <r>
    <x v="0"/>
    <x v="0"/>
    <x v="51"/>
    <x v="0"/>
    <x v="7"/>
    <x v="0"/>
    <x v="2"/>
    <x v="5"/>
    <x v="16"/>
    <x v="15"/>
    <n v="11.4"/>
    <n v="0"/>
    <n v="11.4"/>
    <x v="0"/>
    <n v="11.4"/>
    <n v="0"/>
    <n v="0"/>
    <m/>
  </r>
  <r>
    <x v="0"/>
    <x v="0"/>
    <x v="51"/>
    <x v="0"/>
    <x v="7"/>
    <x v="0"/>
    <x v="2"/>
    <x v="5"/>
    <x v="4"/>
    <x v="4"/>
    <n v="134333.68900000001"/>
    <n v="-472"/>
    <n v="133861.68900000001"/>
    <x v="0"/>
    <n v="133861.68900000001"/>
    <n v="38576.755407999997"/>
    <n v="106823.573508"/>
    <m/>
  </r>
  <r>
    <x v="0"/>
    <x v="0"/>
    <x v="51"/>
    <x v="0"/>
    <x v="7"/>
    <x v="0"/>
    <x v="2"/>
    <x v="5"/>
    <x v="5"/>
    <x v="5"/>
    <n v="134333.68900000001"/>
    <n v="-472"/>
    <n v="133861.68900000001"/>
    <x v="0"/>
    <n v="133861.68900000001"/>
    <n v="38576.755407999997"/>
    <n v="106823.573508"/>
    <m/>
  </r>
  <r>
    <x v="0"/>
    <x v="0"/>
    <x v="51"/>
    <x v="0"/>
    <x v="7"/>
    <x v="0"/>
    <x v="2"/>
    <x v="5"/>
    <x v="6"/>
    <x v="6"/>
    <n v="134333.68900000001"/>
    <n v="-472"/>
    <n v="133861.68900000001"/>
    <x v="0"/>
    <n v="133861.68900000001"/>
    <n v="38576.755407999997"/>
    <n v="106823.573508"/>
    <m/>
  </r>
  <r>
    <x v="0"/>
    <x v="0"/>
    <x v="51"/>
    <x v="0"/>
    <x v="7"/>
    <x v="0"/>
    <x v="2"/>
    <x v="5"/>
    <x v="8"/>
    <x v="8"/>
    <n v="4008.049"/>
    <n v="0"/>
    <n v="4008.049"/>
    <x v="0"/>
    <n v="4008.049"/>
    <n v="1461.8965020000001"/>
    <n v="3062.8256489999999"/>
    <m/>
  </r>
  <r>
    <x v="0"/>
    <x v="0"/>
    <x v="51"/>
    <x v="0"/>
    <x v="7"/>
    <x v="0"/>
    <x v="2"/>
    <x v="5"/>
    <x v="10"/>
    <x v="10"/>
    <n v="106278.575"/>
    <n v="-387.04"/>
    <n v="105891.535"/>
    <x v="0"/>
    <n v="105891.535"/>
    <n v="27988.904664999998"/>
    <n v="84040.251302999997"/>
    <m/>
  </r>
  <r>
    <x v="0"/>
    <x v="0"/>
    <x v="51"/>
    <x v="0"/>
    <x v="7"/>
    <x v="0"/>
    <x v="2"/>
    <x v="5"/>
    <x v="11"/>
    <x v="11"/>
    <n v="24047.064999999999"/>
    <n v="-84.96"/>
    <n v="23962.105"/>
    <x v="0"/>
    <n v="23962.105"/>
    <n v="9125.9542409999995"/>
    <n v="19720.496555999998"/>
    <m/>
  </r>
  <r>
    <x v="0"/>
    <x v="0"/>
    <x v="51"/>
    <x v="0"/>
    <x v="7"/>
    <x v="0"/>
    <x v="2"/>
    <x v="5"/>
    <x v="14"/>
    <x v="13"/>
    <n v="163886.04800000001"/>
    <n v="-1002"/>
    <n v="162884.04800000001"/>
    <x v="0"/>
    <n v="162884.04800000001"/>
    <n v="50188.445198000001"/>
    <n v="121547.48157800001"/>
    <m/>
  </r>
  <r>
    <x v="0"/>
    <x v="0"/>
    <x v="52"/>
    <x v="0"/>
    <x v="0"/>
    <x v="0"/>
    <x v="2"/>
    <x v="8"/>
    <x v="0"/>
    <x v="0"/>
    <n v="231353.01800000001"/>
    <n v="0"/>
    <n v="231353.01800000001"/>
    <x v="0"/>
    <n v="231353.01800000001"/>
    <n v="950.31236999999999"/>
    <n v="1114.8143480000001"/>
    <m/>
  </r>
  <r>
    <x v="0"/>
    <x v="0"/>
    <x v="52"/>
    <x v="0"/>
    <x v="0"/>
    <x v="0"/>
    <x v="2"/>
    <x v="8"/>
    <x v="1"/>
    <x v="1"/>
    <n v="17554"/>
    <n v="0"/>
    <n v="17554"/>
    <x v="0"/>
    <n v="17554"/>
    <n v="950.31236999999999"/>
    <n v="950.31236999999999"/>
    <m/>
  </r>
  <r>
    <x v="0"/>
    <x v="0"/>
    <x v="52"/>
    <x v="0"/>
    <x v="0"/>
    <x v="0"/>
    <x v="2"/>
    <x v="8"/>
    <x v="2"/>
    <x v="2"/>
    <n v="8076.018"/>
    <n v="0"/>
    <n v="8076.018"/>
    <x v="0"/>
    <n v="8076.018"/>
    <n v="0"/>
    <n v="164.50197800000001"/>
    <m/>
  </r>
  <r>
    <x v="0"/>
    <x v="0"/>
    <x v="52"/>
    <x v="0"/>
    <x v="0"/>
    <x v="0"/>
    <x v="2"/>
    <x v="8"/>
    <x v="15"/>
    <x v="14"/>
    <n v="205723"/>
    <n v="0"/>
    <n v="205723"/>
    <x v="0"/>
    <n v="205723"/>
    <n v="0"/>
    <n v="0"/>
    <m/>
  </r>
  <r>
    <x v="0"/>
    <x v="0"/>
    <x v="52"/>
    <x v="0"/>
    <x v="0"/>
    <x v="0"/>
    <x v="2"/>
    <x v="8"/>
    <x v="4"/>
    <x v="4"/>
    <n v="147117.94699999999"/>
    <n v="0"/>
    <n v="147117.94699999999"/>
    <x v="0"/>
    <n v="147117.94699999999"/>
    <n v="2.9504100000000002"/>
    <n v="2091.2940330000001"/>
    <m/>
  </r>
  <r>
    <x v="0"/>
    <x v="0"/>
    <x v="52"/>
    <x v="0"/>
    <x v="0"/>
    <x v="0"/>
    <x v="2"/>
    <x v="8"/>
    <x v="5"/>
    <x v="5"/>
    <n v="147117.94699999999"/>
    <n v="0"/>
    <n v="147117.94699999999"/>
    <x v="0"/>
    <n v="147117.94699999999"/>
    <n v="2.9504100000000002"/>
    <n v="2091.2940330000001"/>
    <m/>
  </r>
  <r>
    <x v="0"/>
    <x v="0"/>
    <x v="52"/>
    <x v="0"/>
    <x v="0"/>
    <x v="0"/>
    <x v="2"/>
    <x v="8"/>
    <x v="6"/>
    <x v="6"/>
    <n v="147117.94699999999"/>
    <n v="0"/>
    <n v="147117.94699999999"/>
    <x v="0"/>
    <n v="147117.94699999999"/>
    <n v="2.9504100000000002"/>
    <n v="2091.2940330000001"/>
    <m/>
  </r>
  <r>
    <x v="0"/>
    <x v="0"/>
    <x v="52"/>
    <x v="0"/>
    <x v="0"/>
    <x v="0"/>
    <x v="2"/>
    <x v="8"/>
    <x v="7"/>
    <x v="7"/>
    <n v="100"/>
    <n v="0"/>
    <n v="100"/>
    <x v="0"/>
    <n v="100"/>
    <n v="0"/>
    <n v="0"/>
    <m/>
  </r>
  <r>
    <x v="0"/>
    <x v="0"/>
    <x v="52"/>
    <x v="0"/>
    <x v="0"/>
    <x v="0"/>
    <x v="2"/>
    <x v="8"/>
    <x v="8"/>
    <x v="8"/>
    <n v="126499.469"/>
    <n v="0"/>
    <n v="126499.469"/>
    <x v="0"/>
    <n v="126499.469"/>
    <n v="2.9504100000000002"/>
    <n v="1535.8611820000001"/>
    <m/>
  </r>
  <r>
    <x v="0"/>
    <x v="0"/>
    <x v="52"/>
    <x v="0"/>
    <x v="0"/>
    <x v="0"/>
    <x v="2"/>
    <x v="8"/>
    <x v="9"/>
    <x v="9"/>
    <n v="7926.5119999999997"/>
    <n v="0"/>
    <n v="7926.5119999999997"/>
    <x v="0"/>
    <n v="7926.5119999999997"/>
    <n v="0"/>
    <n v="96.983999999999995"/>
    <m/>
  </r>
  <r>
    <x v="0"/>
    <x v="0"/>
    <x v="52"/>
    <x v="0"/>
    <x v="0"/>
    <x v="0"/>
    <x v="2"/>
    <x v="8"/>
    <x v="11"/>
    <x v="11"/>
    <n v="12591.966"/>
    <n v="0"/>
    <n v="12591.966"/>
    <x v="0"/>
    <n v="12591.966"/>
    <n v="0"/>
    <n v="458.44885099999999"/>
    <m/>
  </r>
  <r>
    <x v="0"/>
    <x v="0"/>
    <x v="52"/>
    <x v="0"/>
    <x v="0"/>
    <x v="0"/>
    <x v="2"/>
    <x v="8"/>
    <x v="14"/>
    <x v="13"/>
    <n v="378470.96500000003"/>
    <n v="0"/>
    <n v="378470.96500000003"/>
    <x v="0"/>
    <n v="378470.96500000003"/>
    <n v="953.26278000000002"/>
    <n v="3206.108381"/>
    <m/>
  </r>
  <r>
    <x v="0"/>
    <x v="0"/>
    <x v="52"/>
    <x v="0"/>
    <x v="1"/>
    <x v="0"/>
    <x v="2"/>
    <x v="8"/>
    <x v="0"/>
    <x v="0"/>
    <n v="231353.01800000001"/>
    <n v="0"/>
    <n v="231353.01800000001"/>
    <x v="0"/>
    <n v="231353.01800000001"/>
    <n v="2311.378764"/>
    <n v="3161.5464809999999"/>
    <m/>
  </r>
  <r>
    <x v="0"/>
    <x v="0"/>
    <x v="52"/>
    <x v="0"/>
    <x v="1"/>
    <x v="0"/>
    <x v="2"/>
    <x v="8"/>
    <x v="1"/>
    <x v="1"/>
    <n v="17554"/>
    <n v="0"/>
    <n v="17554"/>
    <x v="0"/>
    <n v="17554"/>
    <n v="2225.6566549999998"/>
    <n v="2225.6566549999998"/>
    <m/>
  </r>
  <r>
    <x v="0"/>
    <x v="0"/>
    <x v="52"/>
    <x v="0"/>
    <x v="1"/>
    <x v="0"/>
    <x v="2"/>
    <x v="8"/>
    <x v="2"/>
    <x v="2"/>
    <n v="8076.018"/>
    <n v="0"/>
    <n v="8076.018"/>
    <x v="0"/>
    <n v="8076.018"/>
    <n v="85.722109000000003"/>
    <n v="935.88982599999997"/>
    <m/>
  </r>
  <r>
    <x v="0"/>
    <x v="0"/>
    <x v="52"/>
    <x v="0"/>
    <x v="1"/>
    <x v="0"/>
    <x v="2"/>
    <x v="8"/>
    <x v="15"/>
    <x v="14"/>
    <n v="205723"/>
    <n v="0"/>
    <n v="205723"/>
    <x v="0"/>
    <n v="205723"/>
    <n v="0"/>
    <n v="0"/>
    <m/>
  </r>
  <r>
    <x v="0"/>
    <x v="0"/>
    <x v="52"/>
    <x v="0"/>
    <x v="1"/>
    <x v="0"/>
    <x v="2"/>
    <x v="8"/>
    <x v="4"/>
    <x v="4"/>
    <n v="147117.94699999999"/>
    <n v="0"/>
    <n v="147117.94699999999"/>
    <x v="0"/>
    <n v="147117.94699999999"/>
    <n v="84.159960999999996"/>
    <n v="10650.479353999999"/>
    <m/>
  </r>
  <r>
    <x v="0"/>
    <x v="0"/>
    <x v="52"/>
    <x v="0"/>
    <x v="1"/>
    <x v="0"/>
    <x v="2"/>
    <x v="8"/>
    <x v="5"/>
    <x v="5"/>
    <n v="147117.94699999999"/>
    <n v="0"/>
    <n v="147117.94699999999"/>
    <x v="0"/>
    <n v="147117.94699999999"/>
    <n v="84.159960999999996"/>
    <n v="10650.479353999999"/>
    <m/>
  </r>
  <r>
    <x v="0"/>
    <x v="0"/>
    <x v="52"/>
    <x v="0"/>
    <x v="1"/>
    <x v="0"/>
    <x v="2"/>
    <x v="8"/>
    <x v="6"/>
    <x v="6"/>
    <n v="147117.94699999999"/>
    <n v="0"/>
    <n v="147117.94699999999"/>
    <x v="0"/>
    <n v="147117.94699999999"/>
    <n v="84.159960999999996"/>
    <n v="10650.479353999999"/>
    <m/>
  </r>
  <r>
    <x v="0"/>
    <x v="0"/>
    <x v="52"/>
    <x v="0"/>
    <x v="1"/>
    <x v="0"/>
    <x v="2"/>
    <x v="8"/>
    <x v="7"/>
    <x v="7"/>
    <n v="100"/>
    <n v="0"/>
    <n v="100"/>
    <x v="0"/>
    <n v="100"/>
    <n v="0"/>
    <n v="0"/>
    <m/>
  </r>
  <r>
    <x v="0"/>
    <x v="0"/>
    <x v="52"/>
    <x v="0"/>
    <x v="1"/>
    <x v="0"/>
    <x v="2"/>
    <x v="8"/>
    <x v="8"/>
    <x v="8"/>
    <n v="126499.469"/>
    <n v="0"/>
    <n v="126499.469"/>
    <x v="0"/>
    <n v="126499.469"/>
    <n v="37.525910000000003"/>
    <n v="8357.7458700000007"/>
    <m/>
  </r>
  <r>
    <x v="0"/>
    <x v="0"/>
    <x v="52"/>
    <x v="0"/>
    <x v="1"/>
    <x v="0"/>
    <x v="2"/>
    <x v="8"/>
    <x v="9"/>
    <x v="9"/>
    <n v="7926.5119999999997"/>
    <n v="0"/>
    <n v="7926.5119999999997"/>
    <x v="0"/>
    <n v="7926.5119999999997"/>
    <n v="0"/>
    <n v="607.89633300000003"/>
    <m/>
  </r>
  <r>
    <x v="0"/>
    <x v="0"/>
    <x v="52"/>
    <x v="0"/>
    <x v="1"/>
    <x v="0"/>
    <x v="2"/>
    <x v="8"/>
    <x v="11"/>
    <x v="11"/>
    <n v="12591.966"/>
    <n v="0"/>
    <n v="12591.966"/>
    <x v="0"/>
    <n v="12591.966"/>
    <n v="46.634050999999999"/>
    <n v="1684.8371509999999"/>
    <m/>
  </r>
  <r>
    <x v="0"/>
    <x v="0"/>
    <x v="52"/>
    <x v="0"/>
    <x v="1"/>
    <x v="0"/>
    <x v="2"/>
    <x v="8"/>
    <x v="14"/>
    <x v="13"/>
    <n v="378470.96500000003"/>
    <n v="0"/>
    <n v="378470.96500000003"/>
    <x v="0"/>
    <n v="378470.96500000003"/>
    <n v="2395.5387249999999"/>
    <n v="13812.025835"/>
    <m/>
  </r>
  <r>
    <x v="0"/>
    <x v="0"/>
    <x v="52"/>
    <x v="0"/>
    <x v="2"/>
    <x v="1"/>
    <x v="2"/>
    <x v="8"/>
    <x v="0"/>
    <x v="0"/>
    <n v="231353.01800000001"/>
    <n v="0"/>
    <n v="231353.01800000001"/>
    <x v="0"/>
    <n v="231353.01800000001"/>
    <n v="18332.042925999998"/>
    <n v="20115.248960000001"/>
    <m/>
  </r>
  <r>
    <x v="0"/>
    <x v="0"/>
    <x v="52"/>
    <x v="0"/>
    <x v="2"/>
    <x v="1"/>
    <x v="2"/>
    <x v="8"/>
    <x v="1"/>
    <x v="1"/>
    <n v="17554"/>
    <n v="0"/>
    <n v="17554"/>
    <x v="0"/>
    <n v="17554"/>
    <n v="3436.537675"/>
    <n v="3436.537675"/>
    <m/>
  </r>
  <r>
    <x v="0"/>
    <x v="0"/>
    <x v="52"/>
    <x v="0"/>
    <x v="2"/>
    <x v="1"/>
    <x v="2"/>
    <x v="8"/>
    <x v="2"/>
    <x v="2"/>
    <n v="8076.018"/>
    <n v="0"/>
    <n v="8076.018"/>
    <x v="0"/>
    <n v="8076.018"/>
    <n v="118.062837"/>
    <n v="1901.268871"/>
    <m/>
  </r>
  <r>
    <x v="0"/>
    <x v="0"/>
    <x v="52"/>
    <x v="0"/>
    <x v="2"/>
    <x v="1"/>
    <x v="2"/>
    <x v="8"/>
    <x v="15"/>
    <x v="14"/>
    <n v="205723"/>
    <n v="0"/>
    <n v="205723"/>
    <x v="0"/>
    <n v="205723"/>
    <n v="14777.442413999999"/>
    <n v="14777.442413999999"/>
    <m/>
  </r>
  <r>
    <x v="0"/>
    <x v="0"/>
    <x v="52"/>
    <x v="0"/>
    <x v="2"/>
    <x v="1"/>
    <x v="2"/>
    <x v="8"/>
    <x v="4"/>
    <x v="4"/>
    <n v="147117.94699999999"/>
    <n v="0"/>
    <n v="147117.94699999999"/>
    <x v="0"/>
    <n v="147117.94699999999"/>
    <n v="739.85336900000004"/>
    <n v="25450.021975"/>
    <m/>
  </r>
  <r>
    <x v="0"/>
    <x v="0"/>
    <x v="52"/>
    <x v="0"/>
    <x v="2"/>
    <x v="1"/>
    <x v="2"/>
    <x v="8"/>
    <x v="5"/>
    <x v="5"/>
    <n v="147117.94699999999"/>
    <n v="0"/>
    <n v="147117.94699999999"/>
    <x v="0"/>
    <n v="147117.94699999999"/>
    <n v="739.85336900000004"/>
    <n v="25450.021975"/>
    <m/>
  </r>
  <r>
    <x v="0"/>
    <x v="0"/>
    <x v="52"/>
    <x v="0"/>
    <x v="2"/>
    <x v="1"/>
    <x v="2"/>
    <x v="8"/>
    <x v="6"/>
    <x v="6"/>
    <n v="147117.94699999999"/>
    <n v="0"/>
    <n v="147117.94699999999"/>
    <x v="0"/>
    <n v="147117.94699999999"/>
    <n v="739.85336900000004"/>
    <n v="25450.021975"/>
    <m/>
  </r>
  <r>
    <x v="0"/>
    <x v="0"/>
    <x v="52"/>
    <x v="0"/>
    <x v="2"/>
    <x v="1"/>
    <x v="2"/>
    <x v="8"/>
    <x v="7"/>
    <x v="7"/>
    <n v="100"/>
    <n v="0"/>
    <n v="100"/>
    <x v="0"/>
    <n v="100"/>
    <n v="0"/>
    <n v="0"/>
    <m/>
  </r>
  <r>
    <x v="0"/>
    <x v="0"/>
    <x v="52"/>
    <x v="0"/>
    <x v="2"/>
    <x v="1"/>
    <x v="2"/>
    <x v="8"/>
    <x v="8"/>
    <x v="8"/>
    <n v="126499.469"/>
    <n v="0"/>
    <n v="126499.469"/>
    <x v="0"/>
    <n v="126499.469"/>
    <n v="448.74293699999998"/>
    <n v="19312.460040000002"/>
    <m/>
  </r>
  <r>
    <x v="0"/>
    <x v="0"/>
    <x v="52"/>
    <x v="0"/>
    <x v="2"/>
    <x v="1"/>
    <x v="2"/>
    <x v="8"/>
    <x v="9"/>
    <x v="9"/>
    <n v="7926.5119999999997"/>
    <n v="0"/>
    <n v="7926.5119999999997"/>
    <x v="0"/>
    <n v="7926.5119999999997"/>
    <n v="12.805111"/>
    <n v="2365.4323330000002"/>
    <m/>
  </r>
  <r>
    <x v="0"/>
    <x v="0"/>
    <x v="52"/>
    <x v="0"/>
    <x v="2"/>
    <x v="1"/>
    <x v="2"/>
    <x v="8"/>
    <x v="11"/>
    <x v="11"/>
    <n v="12591.966"/>
    <n v="0"/>
    <n v="12591.966"/>
    <x v="0"/>
    <n v="12591.966"/>
    <n v="278.30532099999999"/>
    <n v="3772.129602"/>
    <m/>
  </r>
  <r>
    <x v="0"/>
    <x v="0"/>
    <x v="52"/>
    <x v="0"/>
    <x v="2"/>
    <x v="1"/>
    <x v="2"/>
    <x v="8"/>
    <x v="14"/>
    <x v="13"/>
    <n v="378470.96500000003"/>
    <n v="0"/>
    <n v="378470.96500000003"/>
    <x v="0"/>
    <n v="378470.96500000003"/>
    <n v="19071.896294999999"/>
    <n v="45565.270935"/>
    <m/>
  </r>
  <r>
    <x v="0"/>
    <x v="0"/>
    <x v="52"/>
    <x v="0"/>
    <x v="3"/>
    <x v="0"/>
    <x v="2"/>
    <x v="8"/>
    <x v="0"/>
    <x v="0"/>
    <n v="231353.01800000001"/>
    <n v="0"/>
    <n v="231353.01800000001"/>
    <x v="0"/>
    <n v="231353.01800000001"/>
    <n v="34309.577624999998"/>
    <n v="36201.441841"/>
    <m/>
  </r>
  <r>
    <x v="0"/>
    <x v="0"/>
    <x v="52"/>
    <x v="0"/>
    <x v="3"/>
    <x v="0"/>
    <x v="2"/>
    <x v="8"/>
    <x v="1"/>
    <x v="1"/>
    <n v="17554"/>
    <n v="0"/>
    <n v="17554"/>
    <x v="0"/>
    <n v="17554"/>
    <n v="4540.0218000000004"/>
    <n v="4540.0218000000004"/>
    <m/>
  </r>
  <r>
    <x v="0"/>
    <x v="0"/>
    <x v="52"/>
    <x v="0"/>
    <x v="3"/>
    <x v="0"/>
    <x v="2"/>
    <x v="8"/>
    <x v="2"/>
    <x v="2"/>
    <n v="8076.018"/>
    <n v="0"/>
    <n v="8076.018"/>
    <x v="0"/>
    <n v="8076.018"/>
    <n v="180.76354900000001"/>
    <n v="2072.6277650000002"/>
    <m/>
  </r>
  <r>
    <x v="0"/>
    <x v="0"/>
    <x v="52"/>
    <x v="0"/>
    <x v="3"/>
    <x v="0"/>
    <x v="2"/>
    <x v="8"/>
    <x v="15"/>
    <x v="14"/>
    <n v="205723"/>
    <n v="0"/>
    <n v="205723"/>
    <x v="0"/>
    <n v="205723"/>
    <n v="29588.792276"/>
    <n v="29588.792276"/>
    <m/>
  </r>
  <r>
    <x v="0"/>
    <x v="0"/>
    <x v="52"/>
    <x v="0"/>
    <x v="3"/>
    <x v="0"/>
    <x v="2"/>
    <x v="8"/>
    <x v="4"/>
    <x v="4"/>
    <n v="147117.94699999999"/>
    <n v="0"/>
    <n v="147117.94699999999"/>
    <x v="0"/>
    <n v="147117.94699999999"/>
    <n v="2178.02189"/>
    <n v="32856.266597000002"/>
    <m/>
  </r>
  <r>
    <x v="0"/>
    <x v="0"/>
    <x v="52"/>
    <x v="0"/>
    <x v="3"/>
    <x v="0"/>
    <x v="2"/>
    <x v="8"/>
    <x v="5"/>
    <x v="5"/>
    <n v="147117.94699999999"/>
    <n v="0"/>
    <n v="147117.94699999999"/>
    <x v="0"/>
    <n v="147117.94699999999"/>
    <n v="2178.02189"/>
    <n v="32856.266597000002"/>
    <m/>
  </r>
  <r>
    <x v="0"/>
    <x v="0"/>
    <x v="52"/>
    <x v="0"/>
    <x v="3"/>
    <x v="0"/>
    <x v="2"/>
    <x v="8"/>
    <x v="6"/>
    <x v="6"/>
    <n v="147117.94699999999"/>
    <n v="0"/>
    <n v="147117.94699999999"/>
    <x v="0"/>
    <n v="147117.94699999999"/>
    <n v="2178.02189"/>
    <n v="32856.266597000002"/>
    <m/>
  </r>
  <r>
    <x v="0"/>
    <x v="0"/>
    <x v="52"/>
    <x v="0"/>
    <x v="3"/>
    <x v="0"/>
    <x v="2"/>
    <x v="8"/>
    <x v="7"/>
    <x v="7"/>
    <n v="100"/>
    <n v="0"/>
    <n v="100"/>
    <x v="0"/>
    <n v="100"/>
    <n v="0"/>
    <n v="0"/>
    <m/>
  </r>
  <r>
    <x v="0"/>
    <x v="0"/>
    <x v="52"/>
    <x v="0"/>
    <x v="3"/>
    <x v="0"/>
    <x v="2"/>
    <x v="8"/>
    <x v="8"/>
    <x v="8"/>
    <n v="126499.469"/>
    <n v="0"/>
    <n v="126499.469"/>
    <x v="0"/>
    <n v="126499.469"/>
    <n v="1441.224236"/>
    <n v="24713.841291000001"/>
    <m/>
  </r>
  <r>
    <x v="0"/>
    <x v="0"/>
    <x v="52"/>
    <x v="0"/>
    <x v="3"/>
    <x v="0"/>
    <x v="2"/>
    <x v="8"/>
    <x v="9"/>
    <x v="9"/>
    <n v="7926.5119999999997"/>
    <n v="0"/>
    <n v="7926.5119999999997"/>
    <x v="0"/>
    <n v="7926.5119999999997"/>
    <n v="111.795441"/>
    <n v="2431.4323330000002"/>
    <m/>
  </r>
  <r>
    <x v="0"/>
    <x v="0"/>
    <x v="52"/>
    <x v="0"/>
    <x v="3"/>
    <x v="0"/>
    <x v="2"/>
    <x v="8"/>
    <x v="11"/>
    <x v="11"/>
    <n v="12591.966"/>
    <n v="0"/>
    <n v="12591.966"/>
    <x v="0"/>
    <n v="12591.966"/>
    <n v="625.00221299999998"/>
    <n v="5710.9929730000003"/>
    <m/>
  </r>
  <r>
    <x v="0"/>
    <x v="0"/>
    <x v="52"/>
    <x v="0"/>
    <x v="3"/>
    <x v="0"/>
    <x v="2"/>
    <x v="8"/>
    <x v="14"/>
    <x v="13"/>
    <n v="378470.96500000003"/>
    <n v="0"/>
    <n v="378470.96500000003"/>
    <x v="0"/>
    <n v="378470.96500000003"/>
    <n v="36487.599515000002"/>
    <n v="69057.708438000001"/>
    <m/>
  </r>
  <r>
    <x v="0"/>
    <x v="0"/>
    <x v="52"/>
    <x v="0"/>
    <x v="4"/>
    <x v="0"/>
    <x v="2"/>
    <x v="8"/>
    <x v="0"/>
    <x v="0"/>
    <n v="231353.01800000001"/>
    <n v="0"/>
    <n v="231353.01800000001"/>
    <x v="0"/>
    <n v="231353.01800000001"/>
    <n v="51576.784223000002"/>
    <n v="53317.541084999997"/>
    <m/>
  </r>
  <r>
    <x v="0"/>
    <x v="0"/>
    <x v="52"/>
    <x v="0"/>
    <x v="4"/>
    <x v="0"/>
    <x v="2"/>
    <x v="8"/>
    <x v="1"/>
    <x v="1"/>
    <n v="17554"/>
    <n v="0"/>
    <n v="17554"/>
    <x v="0"/>
    <n v="17554"/>
    <n v="5735.7217209999999"/>
    <n v="5737.6402479999997"/>
    <m/>
  </r>
  <r>
    <x v="0"/>
    <x v="0"/>
    <x v="52"/>
    <x v="0"/>
    <x v="4"/>
    <x v="0"/>
    <x v="2"/>
    <x v="8"/>
    <x v="2"/>
    <x v="2"/>
    <n v="8076.018"/>
    <n v="0"/>
    <n v="8076.018"/>
    <x v="0"/>
    <n v="8076.018"/>
    <n v="402.01188100000002"/>
    <n v="2140.8502159999998"/>
    <m/>
  </r>
  <r>
    <x v="0"/>
    <x v="0"/>
    <x v="52"/>
    <x v="0"/>
    <x v="4"/>
    <x v="0"/>
    <x v="2"/>
    <x v="8"/>
    <x v="15"/>
    <x v="14"/>
    <n v="205723"/>
    <n v="0"/>
    <n v="205723"/>
    <x v="0"/>
    <n v="205723"/>
    <n v="45439.050621000002"/>
    <n v="45439.050621000002"/>
    <m/>
  </r>
  <r>
    <x v="0"/>
    <x v="0"/>
    <x v="52"/>
    <x v="0"/>
    <x v="4"/>
    <x v="0"/>
    <x v="2"/>
    <x v="8"/>
    <x v="4"/>
    <x v="4"/>
    <n v="147117.94699999999"/>
    <n v="0"/>
    <n v="147117.94699999999"/>
    <x v="0"/>
    <n v="147117.94699999999"/>
    <n v="4114.8093509999999"/>
    <n v="34596.567216000003"/>
    <m/>
  </r>
  <r>
    <x v="0"/>
    <x v="0"/>
    <x v="52"/>
    <x v="0"/>
    <x v="4"/>
    <x v="0"/>
    <x v="2"/>
    <x v="8"/>
    <x v="5"/>
    <x v="5"/>
    <n v="147117.94699999999"/>
    <n v="0"/>
    <n v="147117.94699999999"/>
    <x v="0"/>
    <n v="147117.94699999999"/>
    <n v="4114.8093509999999"/>
    <n v="34596.567216000003"/>
    <m/>
  </r>
  <r>
    <x v="0"/>
    <x v="0"/>
    <x v="52"/>
    <x v="0"/>
    <x v="4"/>
    <x v="0"/>
    <x v="2"/>
    <x v="8"/>
    <x v="6"/>
    <x v="6"/>
    <n v="147117.94699999999"/>
    <n v="0"/>
    <n v="147117.94699999999"/>
    <x v="0"/>
    <n v="147117.94699999999"/>
    <n v="4114.8093509999999"/>
    <n v="34596.567216000003"/>
    <m/>
  </r>
  <r>
    <x v="0"/>
    <x v="0"/>
    <x v="52"/>
    <x v="0"/>
    <x v="4"/>
    <x v="0"/>
    <x v="2"/>
    <x v="8"/>
    <x v="7"/>
    <x v="7"/>
    <n v="100"/>
    <n v="0"/>
    <n v="100"/>
    <x v="0"/>
    <n v="100"/>
    <n v="0"/>
    <n v="0"/>
    <m/>
  </r>
  <r>
    <x v="0"/>
    <x v="0"/>
    <x v="52"/>
    <x v="0"/>
    <x v="4"/>
    <x v="0"/>
    <x v="2"/>
    <x v="8"/>
    <x v="8"/>
    <x v="8"/>
    <n v="126499.469"/>
    <n v="0"/>
    <n v="126499.469"/>
    <x v="0"/>
    <n v="126499.469"/>
    <n v="2561.760131"/>
    <n v="26180.765515999999"/>
    <m/>
  </r>
  <r>
    <x v="0"/>
    <x v="0"/>
    <x v="52"/>
    <x v="0"/>
    <x v="4"/>
    <x v="0"/>
    <x v="2"/>
    <x v="8"/>
    <x v="9"/>
    <x v="9"/>
    <n v="7926.5119999999997"/>
    <n v="0"/>
    <n v="7926.5119999999997"/>
    <x v="0"/>
    <n v="7926.5119999999997"/>
    <n v="255.247773"/>
    <n v="2431.4323330000002"/>
    <m/>
  </r>
  <r>
    <x v="0"/>
    <x v="0"/>
    <x v="52"/>
    <x v="0"/>
    <x v="4"/>
    <x v="0"/>
    <x v="2"/>
    <x v="8"/>
    <x v="11"/>
    <x v="11"/>
    <n v="12591.966"/>
    <n v="0"/>
    <n v="12591.966"/>
    <x v="0"/>
    <n v="12591.966"/>
    <n v="1297.8014470000001"/>
    <n v="5984.3693670000002"/>
    <m/>
  </r>
  <r>
    <x v="0"/>
    <x v="0"/>
    <x v="52"/>
    <x v="0"/>
    <x v="4"/>
    <x v="0"/>
    <x v="2"/>
    <x v="8"/>
    <x v="14"/>
    <x v="13"/>
    <n v="378470.96500000003"/>
    <n v="0"/>
    <n v="378470.96500000003"/>
    <x v="0"/>
    <n v="378470.96500000003"/>
    <n v="55691.593573999999"/>
    <n v="87914.108301"/>
    <m/>
  </r>
  <r>
    <x v="0"/>
    <x v="0"/>
    <x v="52"/>
    <x v="0"/>
    <x v="5"/>
    <x v="2"/>
    <x v="2"/>
    <x v="8"/>
    <x v="0"/>
    <x v="0"/>
    <n v="231353.01800000001"/>
    <n v="0"/>
    <n v="231353.01800000001"/>
    <x v="0"/>
    <n v="231353.01800000001"/>
    <n v="69230.543690000006"/>
    <n v="70896.129585000002"/>
    <m/>
  </r>
  <r>
    <x v="0"/>
    <x v="0"/>
    <x v="52"/>
    <x v="0"/>
    <x v="5"/>
    <x v="2"/>
    <x v="2"/>
    <x v="8"/>
    <x v="1"/>
    <x v="1"/>
    <n v="17554"/>
    <n v="0"/>
    <n v="17554"/>
    <x v="0"/>
    <n v="17554"/>
    <n v="7889.1594599999999"/>
    <n v="7889.1594599999999"/>
    <m/>
  </r>
  <r>
    <x v="0"/>
    <x v="0"/>
    <x v="52"/>
    <x v="0"/>
    <x v="5"/>
    <x v="2"/>
    <x v="2"/>
    <x v="8"/>
    <x v="2"/>
    <x v="2"/>
    <n v="8076.018"/>
    <n v="0"/>
    <n v="8076.018"/>
    <x v="0"/>
    <n v="8076.018"/>
    <n v="655.33868600000005"/>
    <n v="2320.9245810000002"/>
    <m/>
  </r>
  <r>
    <x v="0"/>
    <x v="0"/>
    <x v="52"/>
    <x v="0"/>
    <x v="5"/>
    <x v="2"/>
    <x v="2"/>
    <x v="8"/>
    <x v="15"/>
    <x v="14"/>
    <n v="205723"/>
    <n v="0"/>
    <n v="205723"/>
    <x v="0"/>
    <n v="205723"/>
    <n v="60686.045544000001"/>
    <n v="60686.045544000001"/>
    <m/>
  </r>
  <r>
    <x v="0"/>
    <x v="0"/>
    <x v="52"/>
    <x v="0"/>
    <x v="5"/>
    <x v="2"/>
    <x v="2"/>
    <x v="8"/>
    <x v="4"/>
    <x v="4"/>
    <n v="147117.94699999999"/>
    <n v="0"/>
    <n v="147117.94699999999"/>
    <x v="0"/>
    <n v="147117.94699999999"/>
    <n v="7334.8542470000002"/>
    <n v="37016.572837"/>
    <m/>
  </r>
  <r>
    <x v="0"/>
    <x v="0"/>
    <x v="52"/>
    <x v="0"/>
    <x v="5"/>
    <x v="2"/>
    <x v="2"/>
    <x v="8"/>
    <x v="5"/>
    <x v="5"/>
    <n v="147117.94699999999"/>
    <n v="0"/>
    <n v="147117.94699999999"/>
    <x v="0"/>
    <n v="147117.94699999999"/>
    <n v="7334.8542470000002"/>
    <n v="37016.572837"/>
    <m/>
  </r>
  <r>
    <x v="0"/>
    <x v="0"/>
    <x v="52"/>
    <x v="0"/>
    <x v="5"/>
    <x v="2"/>
    <x v="2"/>
    <x v="8"/>
    <x v="6"/>
    <x v="6"/>
    <n v="147117.94699999999"/>
    <n v="0"/>
    <n v="147117.94699999999"/>
    <x v="0"/>
    <n v="147117.94699999999"/>
    <n v="7334.8542470000002"/>
    <n v="37016.572837"/>
    <m/>
  </r>
  <r>
    <x v="0"/>
    <x v="0"/>
    <x v="52"/>
    <x v="0"/>
    <x v="5"/>
    <x v="2"/>
    <x v="2"/>
    <x v="8"/>
    <x v="7"/>
    <x v="7"/>
    <n v="100"/>
    <n v="0"/>
    <n v="100"/>
    <x v="0"/>
    <n v="100"/>
    <n v="0"/>
    <n v="0"/>
    <m/>
  </r>
  <r>
    <x v="0"/>
    <x v="0"/>
    <x v="52"/>
    <x v="0"/>
    <x v="5"/>
    <x v="2"/>
    <x v="2"/>
    <x v="8"/>
    <x v="8"/>
    <x v="8"/>
    <n v="126499.469"/>
    <n v="0"/>
    <n v="126499.469"/>
    <x v="0"/>
    <n v="126499.469"/>
    <n v="4429.8802589999996"/>
    <n v="27532.152030000001"/>
    <m/>
  </r>
  <r>
    <x v="0"/>
    <x v="0"/>
    <x v="52"/>
    <x v="0"/>
    <x v="5"/>
    <x v="2"/>
    <x v="2"/>
    <x v="8"/>
    <x v="9"/>
    <x v="9"/>
    <n v="7926.5119999999997"/>
    <n v="0"/>
    <n v="7926.5119999999997"/>
    <x v="0"/>
    <n v="7926.5119999999997"/>
    <n v="833.210106"/>
    <n v="2532.7669989999999"/>
    <m/>
  </r>
  <r>
    <x v="0"/>
    <x v="0"/>
    <x v="52"/>
    <x v="0"/>
    <x v="5"/>
    <x v="2"/>
    <x v="2"/>
    <x v="8"/>
    <x v="11"/>
    <x v="11"/>
    <n v="12591.966"/>
    <n v="0"/>
    <n v="12591.966"/>
    <x v="0"/>
    <n v="12591.966"/>
    <n v="2071.7638820000002"/>
    <n v="6951.653808"/>
    <m/>
  </r>
  <r>
    <x v="0"/>
    <x v="0"/>
    <x v="52"/>
    <x v="0"/>
    <x v="5"/>
    <x v="2"/>
    <x v="2"/>
    <x v="8"/>
    <x v="14"/>
    <x v="13"/>
    <n v="378470.96500000003"/>
    <n v="0"/>
    <n v="378470.96500000003"/>
    <x v="0"/>
    <n v="378470.96500000003"/>
    <n v="76565.397937000002"/>
    <n v="107912.702422"/>
    <m/>
  </r>
  <r>
    <x v="0"/>
    <x v="0"/>
    <x v="52"/>
    <x v="0"/>
    <x v="6"/>
    <x v="0"/>
    <x v="2"/>
    <x v="8"/>
    <x v="0"/>
    <x v="0"/>
    <n v="231353.01800000001"/>
    <n v="0"/>
    <n v="231353.01800000001"/>
    <x v="0"/>
    <n v="231353.01800000001"/>
    <n v="86190.646894000005"/>
    <n v="87923.184617000006"/>
    <m/>
  </r>
  <r>
    <x v="0"/>
    <x v="0"/>
    <x v="52"/>
    <x v="0"/>
    <x v="6"/>
    <x v="0"/>
    <x v="2"/>
    <x v="8"/>
    <x v="1"/>
    <x v="1"/>
    <n v="17554"/>
    <n v="0"/>
    <n v="17554"/>
    <x v="0"/>
    <n v="17554"/>
    <n v="9053.5376329999999"/>
    <n v="9053.5376329999999"/>
    <m/>
  </r>
  <r>
    <x v="0"/>
    <x v="0"/>
    <x v="52"/>
    <x v="0"/>
    <x v="6"/>
    <x v="0"/>
    <x v="2"/>
    <x v="8"/>
    <x v="2"/>
    <x v="2"/>
    <n v="8076.018"/>
    <n v="0"/>
    <n v="8076.018"/>
    <x v="0"/>
    <n v="8076.018"/>
    <n v="878.02978199999995"/>
    <n v="2610.567505"/>
    <m/>
  </r>
  <r>
    <x v="0"/>
    <x v="0"/>
    <x v="52"/>
    <x v="0"/>
    <x v="6"/>
    <x v="0"/>
    <x v="2"/>
    <x v="8"/>
    <x v="15"/>
    <x v="14"/>
    <n v="205723"/>
    <n v="0"/>
    <n v="205723"/>
    <x v="0"/>
    <n v="205723"/>
    <n v="76259.079479000007"/>
    <n v="76259.079479000007"/>
    <m/>
  </r>
  <r>
    <x v="0"/>
    <x v="0"/>
    <x v="52"/>
    <x v="0"/>
    <x v="6"/>
    <x v="0"/>
    <x v="2"/>
    <x v="8"/>
    <x v="4"/>
    <x v="4"/>
    <n v="147117.94699999999"/>
    <n v="0"/>
    <n v="147117.94699999999"/>
    <x v="0"/>
    <n v="147117.94699999999"/>
    <n v="12257.839914"/>
    <n v="50396.077233000004"/>
    <m/>
  </r>
  <r>
    <x v="0"/>
    <x v="0"/>
    <x v="52"/>
    <x v="0"/>
    <x v="6"/>
    <x v="0"/>
    <x v="2"/>
    <x v="8"/>
    <x v="5"/>
    <x v="5"/>
    <n v="147117.94699999999"/>
    <n v="0"/>
    <n v="147117.94699999999"/>
    <x v="0"/>
    <n v="147117.94699999999"/>
    <n v="12257.839914"/>
    <n v="50396.077233000004"/>
    <m/>
  </r>
  <r>
    <x v="0"/>
    <x v="0"/>
    <x v="52"/>
    <x v="0"/>
    <x v="6"/>
    <x v="0"/>
    <x v="2"/>
    <x v="8"/>
    <x v="6"/>
    <x v="6"/>
    <n v="147117.94699999999"/>
    <n v="0"/>
    <n v="147117.94699999999"/>
    <x v="0"/>
    <n v="147117.94699999999"/>
    <n v="12257.839914"/>
    <n v="50396.077233000004"/>
    <m/>
  </r>
  <r>
    <x v="0"/>
    <x v="0"/>
    <x v="52"/>
    <x v="0"/>
    <x v="6"/>
    <x v="0"/>
    <x v="2"/>
    <x v="8"/>
    <x v="7"/>
    <x v="7"/>
    <n v="100"/>
    <n v="0"/>
    <n v="100"/>
    <x v="0"/>
    <n v="100"/>
    <n v="0"/>
    <n v="0"/>
    <m/>
  </r>
  <r>
    <x v="0"/>
    <x v="0"/>
    <x v="52"/>
    <x v="0"/>
    <x v="6"/>
    <x v="0"/>
    <x v="2"/>
    <x v="8"/>
    <x v="8"/>
    <x v="8"/>
    <n v="126499.469"/>
    <n v="-400"/>
    <n v="126099.469"/>
    <x v="0"/>
    <n v="126099.469"/>
    <n v="7881.9510289999998"/>
    <n v="35746.776230000003"/>
    <m/>
  </r>
  <r>
    <x v="0"/>
    <x v="0"/>
    <x v="52"/>
    <x v="0"/>
    <x v="6"/>
    <x v="0"/>
    <x v="2"/>
    <x v="8"/>
    <x v="9"/>
    <x v="9"/>
    <n v="7926.5119999999997"/>
    <n v="400"/>
    <n v="8326.5120000000006"/>
    <x v="0"/>
    <n v="8326.5120000000006"/>
    <n v="1431.9814469999999"/>
    <n v="6758.6977539999998"/>
    <m/>
  </r>
  <r>
    <x v="0"/>
    <x v="0"/>
    <x v="52"/>
    <x v="0"/>
    <x v="6"/>
    <x v="0"/>
    <x v="2"/>
    <x v="8"/>
    <x v="11"/>
    <x v="11"/>
    <n v="12591.966"/>
    <n v="0"/>
    <n v="12591.966"/>
    <x v="0"/>
    <n v="12591.966"/>
    <n v="2943.9074380000002"/>
    <n v="7890.6032489999998"/>
    <m/>
  </r>
  <r>
    <x v="0"/>
    <x v="0"/>
    <x v="52"/>
    <x v="0"/>
    <x v="6"/>
    <x v="0"/>
    <x v="2"/>
    <x v="8"/>
    <x v="14"/>
    <x v="13"/>
    <n v="378470.96500000003"/>
    <n v="0"/>
    <n v="378470.96500000003"/>
    <x v="0"/>
    <n v="378470.96500000003"/>
    <n v="98448.486808000001"/>
    <n v="138319.26185000001"/>
    <m/>
  </r>
  <r>
    <x v="0"/>
    <x v="0"/>
    <x v="52"/>
    <x v="0"/>
    <x v="7"/>
    <x v="0"/>
    <x v="2"/>
    <x v="8"/>
    <x v="0"/>
    <x v="0"/>
    <n v="231353.01800000001"/>
    <n v="0"/>
    <n v="231353.01800000001"/>
    <x v="0"/>
    <n v="231353.01800000001"/>
    <n v="103758.629495"/>
    <n v="106004.525563"/>
    <m/>
  </r>
  <r>
    <x v="0"/>
    <x v="0"/>
    <x v="52"/>
    <x v="0"/>
    <x v="7"/>
    <x v="0"/>
    <x v="2"/>
    <x v="8"/>
    <x v="1"/>
    <x v="1"/>
    <n v="17554"/>
    <n v="0"/>
    <n v="17554"/>
    <x v="0"/>
    <n v="17554"/>
    <n v="10284.099496999999"/>
    <n v="10286.758123"/>
    <m/>
  </r>
  <r>
    <x v="0"/>
    <x v="0"/>
    <x v="52"/>
    <x v="0"/>
    <x v="7"/>
    <x v="0"/>
    <x v="2"/>
    <x v="8"/>
    <x v="2"/>
    <x v="2"/>
    <n v="8076.018"/>
    <n v="0"/>
    <n v="8076.018"/>
    <x v="0"/>
    <n v="8076.018"/>
    <n v="2366.8128459999998"/>
    <n v="4610.0502880000004"/>
    <m/>
  </r>
  <r>
    <x v="0"/>
    <x v="0"/>
    <x v="52"/>
    <x v="0"/>
    <x v="7"/>
    <x v="0"/>
    <x v="2"/>
    <x v="8"/>
    <x v="15"/>
    <x v="14"/>
    <n v="205723"/>
    <n v="0"/>
    <n v="205723"/>
    <x v="0"/>
    <n v="205723"/>
    <n v="91107.717151999997"/>
    <n v="91107.717151999997"/>
    <m/>
  </r>
  <r>
    <x v="0"/>
    <x v="0"/>
    <x v="52"/>
    <x v="0"/>
    <x v="7"/>
    <x v="0"/>
    <x v="2"/>
    <x v="8"/>
    <x v="4"/>
    <x v="4"/>
    <n v="147117.94699999999"/>
    <n v="0"/>
    <n v="147117.94699999999"/>
    <x v="0"/>
    <n v="147117.94699999999"/>
    <n v="22916.832871999999"/>
    <n v="75399.896059999999"/>
    <m/>
  </r>
  <r>
    <x v="0"/>
    <x v="0"/>
    <x v="52"/>
    <x v="0"/>
    <x v="7"/>
    <x v="0"/>
    <x v="2"/>
    <x v="8"/>
    <x v="5"/>
    <x v="5"/>
    <n v="147117.94699999999"/>
    <n v="0"/>
    <n v="147117.94699999999"/>
    <x v="0"/>
    <n v="147117.94699999999"/>
    <n v="22916.832871999999"/>
    <n v="75399.896059999999"/>
    <m/>
  </r>
  <r>
    <x v="0"/>
    <x v="0"/>
    <x v="52"/>
    <x v="0"/>
    <x v="7"/>
    <x v="0"/>
    <x v="2"/>
    <x v="8"/>
    <x v="6"/>
    <x v="6"/>
    <n v="147117.94699999999"/>
    <n v="0"/>
    <n v="147117.94699999999"/>
    <x v="0"/>
    <n v="147117.94699999999"/>
    <n v="22916.832871999999"/>
    <n v="75399.896059999999"/>
    <m/>
  </r>
  <r>
    <x v="0"/>
    <x v="0"/>
    <x v="52"/>
    <x v="0"/>
    <x v="7"/>
    <x v="0"/>
    <x v="2"/>
    <x v="8"/>
    <x v="7"/>
    <x v="7"/>
    <n v="100"/>
    <n v="0"/>
    <n v="100"/>
    <x v="0"/>
    <n v="100"/>
    <n v="0"/>
    <n v="0"/>
    <m/>
  </r>
  <r>
    <x v="0"/>
    <x v="0"/>
    <x v="52"/>
    <x v="0"/>
    <x v="7"/>
    <x v="0"/>
    <x v="2"/>
    <x v="8"/>
    <x v="8"/>
    <x v="8"/>
    <n v="126499.469"/>
    <n v="-400"/>
    <n v="126099.469"/>
    <x v="0"/>
    <n v="126099.469"/>
    <n v="17043.315982"/>
    <n v="60077.238404000003"/>
    <m/>
  </r>
  <r>
    <x v="0"/>
    <x v="0"/>
    <x v="52"/>
    <x v="0"/>
    <x v="7"/>
    <x v="0"/>
    <x v="2"/>
    <x v="8"/>
    <x v="9"/>
    <x v="9"/>
    <n v="7926.5119999999997"/>
    <n v="400"/>
    <n v="8326.5120000000006"/>
    <x v="0"/>
    <n v="8326.5120000000006"/>
    <n v="2084.0356649999999"/>
    <n v="6815.0144200000004"/>
    <m/>
  </r>
  <r>
    <x v="0"/>
    <x v="0"/>
    <x v="52"/>
    <x v="0"/>
    <x v="7"/>
    <x v="0"/>
    <x v="2"/>
    <x v="8"/>
    <x v="11"/>
    <x v="11"/>
    <n v="12591.966"/>
    <n v="0"/>
    <n v="12591.966"/>
    <x v="0"/>
    <n v="12591.966"/>
    <n v="3789.481225"/>
    <n v="8507.6432359999999"/>
    <m/>
  </r>
  <r>
    <x v="0"/>
    <x v="0"/>
    <x v="52"/>
    <x v="0"/>
    <x v="7"/>
    <x v="0"/>
    <x v="2"/>
    <x v="8"/>
    <x v="14"/>
    <x v="13"/>
    <n v="378470.96500000003"/>
    <n v="0"/>
    <n v="378470.96500000003"/>
    <x v="0"/>
    <n v="378470.96500000003"/>
    <n v="126675.462367"/>
    <n v="181404.421623"/>
    <m/>
  </r>
  <r>
    <x v="0"/>
    <x v="0"/>
    <x v="53"/>
    <x v="0"/>
    <x v="0"/>
    <x v="0"/>
    <x v="2"/>
    <x v="13"/>
    <x v="0"/>
    <x v="0"/>
    <n v="6023.223"/>
    <n v="0"/>
    <n v="6023.223"/>
    <x v="0"/>
    <n v="6023.223"/>
    <n v="395.44587200000001"/>
    <n v="395.44587200000001"/>
    <m/>
  </r>
  <r>
    <x v="0"/>
    <x v="0"/>
    <x v="53"/>
    <x v="0"/>
    <x v="0"/>
    <x v="0"/>
    <x v="2"/>
    <x v="13"/>
    <x v="1"/>
    <x v="1"/>
    <n v="3999.723"/>
    <n v="0"/>
    <n v="3999.723"/>
    <x v="0"/>
    <n v="3999.723"/>
    <n v="394.21976999999998"/>
    <n v="394.21976999999998"/>
    <m/>
  </r>
  <r>
    <x v="0"/>
    <x v="0"/>
    <x v="53"/>
    <x v="0"/>
    <x v="0"/>
    <x v="0"/>
    <x v="2"/>
    <x v="13"/>
    <x v="2"/>
    <x v="2"/>
    <n v="2023.29"/>
    <n v="0"/>
    <n v="2023.29"/>
    <x v="0"/>
    <n v="2023.29"/>
    <n v="1.226102"/>
    <n v="1.226102"/>
    <m/>
  </r>
  <r>
    <x v="0"/>
    <x v="0"/>
    <x v="53"/>
    <x v="0"/>
    <x v="0"/>
    <x v="0"/>
    <x v="2"/>
    <x v="13"/>
    <x v="16"/>
    <x v="15"/>
    <n v="0.21"/>
    <n v="0"/>
    <n v="0.21"/>
    <x v="0"/>
    <n v="0.21"/>
    <n v="0"/>
    <n v="0"/>
    <m/>
  </r>
  <r>
    <x v="0"/>
    <x v="0"/>
    <x v="53"/>
    <x v="0"/>
    <x v="0"/>
    <x v="0"/>
    <x v="2"/>
    <x v="13"/>
    <x v="4"/>
    <x v="4"/>
    <n v="28815"/>
    <n v="0"/>
    <n v="28815"/>
    <x v="0"/>
    <n v="28815"/>
    <n v="12.95551"/>
    <n v="12.95551"/>
    <m/>
  </r>
  <r>
    <x v="0"/>
    <x v="0"/>
    <x v="53"/>
    <x v="0"/>
    <x v="0"/>
    <x v="0"/>
    <x v="2"/>
    <x v="13"/>
    <x v="5"/>
    <x v="5"/>
    <n v="28815"/>
    <n v="0"/>
    <n v="28815"/>
    <x v="0"/>
    <n v="28815"/>
    <n v="12.95551"/>
    <n v="12.95551"/>
    <m/>
  </r>
  <r>
    <x v="0"/>
    <x v="0"/>
    <x v="53"/>
    <x v="0"/>
    <x v="0"/>
    <x v="0"/>
    <x v="2"/>
    <x v="13"/>
    <x v="6"/>
    <x v="6"/>
    <n v="28815"/>
    <n v="0"/>
    <n v="28815"/>
    <x v="0"/>
    <n v="28815"/>
    <n v="12.95551"/>
    <n v="12.95551"/>
    <m/>
  </r>
  <r>
    <x v="0"/>
    <x v="0"/>
    <x v="53"/>
    <x v="0"/>
    <x v="0"/>
    <x v="0"/>
    <x v="2"/>
    <x v="13"/>
    <x v="7"/>
    <x v="7"/>
    <n v="1045.703"/>
    <n v="0"/>
    <n v="1045.703"/>
    <x v="0"/>
    <n v="1045.703"/>
    <n v="0"/>
    <n v="0"/>
    <m/>
  </r>
  <r>
    <x v="0"/>
    <x v="0"/>
    <x v="53"/>
    <x v="0"/>
    <x v="0"/>
    <x v="0"/>
    <x v="2"/>
    <x v="13"/>
    <x v="8"/>
    <x v="8"/>
    <n v="23823.496999999999"/>
    <n v="0"/>
    <n v="23823.496999999999"/>
    <x v="0"/>
    <n v="23823.496999999999"/>
    <n v="12.95551"/>
    <n v="12.95551"/>
    <m/>
  </r>
  <r>
    <x v="0"/>
    <x v="0"/>
    <x v="53"/>
    <x v="0"/>
    <x v="0"/>
    <x v="0"/>
    <x v="2"/>
    <x v="13"/>
    <x v="11"/>
    <x v="11"/>
    <n v="3945.8"/>
    <n v="0"/>
    <n v="3945.8"/>
    <x v="0"/>
    <n v="3945.8"/>
    <n v="0"/>
    <n v="0"/>
    <m/>
  </r>
  <r>
    <x v="0"/>
    <x v="0"/>
    <x v="53"/>
    <x v="0"/>
    <x v="0"/>
    <x v="0"/>
    <x v="2"/>
    <x v="13"/>
    <x v="14"/>
    <x v="13"/>
    <n v="34838.222999999998"/>
    <n v="0"/>
    <n v="34838.222999999998"/>
    <x v="0"/>
    <n v="34838.222999999998"/>
    <n v="408.40138200000001"/>
    <n v="408.40138200000001"/>
    <m/>
  </r>
  <r>
    <x v="0"/>
    <x v="0"/>
    <x v="53"/>
    <x v="0"/>
    <x v="1"/>
    <x v="0"/>
    <x v="2"/>
    <x v="13"/>
    <x v="0"/>
    <x v="0"/>
    <n v="6023.223"/>
    <n v="0"/>
    <n v="6023.223"/>
    <x v="0"/>
    <n v="6023.223"/>
    <n v="655.80389200000002"/>
    <n v="1103.8996790000001"/>
    <m/>
  </r>
  <r>
    <x v="0"/>
    <x v="0"/>
    <x v="53"/>
    <x v="0"/>
    <x v="1"/>
    <x v="0"/>
    <x v="2"/>
    <x v="13"/>
    <x v="1"/>
    <x v="1"/>
    <n v="3999.723"/>
    <n v="0"/>
    <n v="3999.723"/>
    <x v="0"/>
    <n v="3999.723"/>
    <n v="652.34097799999995"/>
    <n v="652.34097799999995"/>
    <m/>
  </r>
  <r>
    <x v="0"/>
    <x v="0"/>
    <x v="53"/>
    <x v="0"/>
    <x v="1"/>
    <x v="0"/>
    <x v="2"/>
    <x v="13"/>
    <x v="2"/>
    <x v="2"/>
    <n v="2023.29"/>
    <n v="0"/>
    <n v="2023.29"/>
    <x v="0"/>
    <n v="2023.29"/>
    <n v="3.462914"/>
    <n v="451.55870099999999"/>
    <m/>
  </r>
  <r>
    <x v="0"/>
    <x v="0"/>
    <x v="53"/>
    <x v="0"/>
    <x v="1"/>
    <x v="0"/>
    <x v="2"/>
    <x v="13"/>
    <x v="16"/>
    <x v="15"/>
    <n v="0.21"/>
    <n v="0"/>
    <n v="0.21"/>
    <x v="0"/>
    <n v="0.21"/>
    <n v="0"/>
    <n v="0"/>
    <m/>
  </r>
  <r>
    <x v="0"/>
    <x v="0"/>
    <x v="53"/>
    <x v="0"/>
    <x v="1"/>
    <x v="0"/>
    <x v="2"/>
    <x v="13"/>
    <x v="4"/>
    <x v="4"/>
    <n v="28815"/>
    <n v="0"/>
    <n v="28815"/>
    <x v="0"/>
    <n v="28815"/>
    <n v="30.711417000000001"/>
    <n v="4242.8023579999999"/>
    <m/>
  </r>
  <r>
    <x v="0"/>
    <x v="0"/>
    <x v="53"/>
    <x v="0"/>
    <x v="1"/>
    <x v="0"/>
    <x v="2"/>
    <x v="13"/>
    <x v="5"/>
    <x v="5"/>
    <n v="28815"/>
    <n v="0"/>
    <n v="28815"/>
    <x v="0"/>
    <n v="28815"/>
    <n v="30.711417000000001"/>
    <n v="4242.8023579999999"/>
    <m/>
  </r>
  <r>
    <x v="0"/>
    <x v="0"/>
    <x v="53"/>
    <x v="0"/>
    <x v="1"/>
    <x v="0"/>
    <x v="2"/>
    <x v="13"/>
    <x v="6"/>
    <x v="6"/>
    <n v="28815"/>
    <n v="0"/>
    <n v="28815"/>
    <x v="0"/>
    <n v="28815"/>
    <n v="30.711417000000001"/>
    <n v="4242.8023579999999"/>
    <m/>
  </r>
  <r>
    <x v="0"/>
    <x v="0"/>
    <x v="53"/>
    <x v="0"/>
    <x v="1"/>
    <x v="0"/>
    <x v="2"/>
    <x v="13"/>
    <x v="7"/>
    <x v="7"/>
    <n v="1045.703"/>
    <n v="0"/>
    <n v="1045.703"/>
    <x v="0"/>
    <n v="1045.703"/>
    <n v="0"/>
    <n v="447.58840700000002"/>
    <m/>
  </r>
  <r>
    <x v="0"/>
    <x v="0"/>
    <x v="53"/>
    <x v="0"/>
    <x v="1"/>
    <x v="0"/>
    <x v="2"/>
    <x v="13"/>
    <x v="8"/>
    <x v="8"/>
    <n v="23823.496999999999"/>
    <n v="0"/>
    <n v="23823.496999999999"/>
    <x v="0"/>
    <n v="23823.496999999999"/>
    <n v="30.711417000000001"/>
    <n v="2128.7605880000001"/>
    <m/>
  </r>
  <r>
    <x v="0"/>
    <x v="0"/>
    <x v="53"/>
    <x v="0"/>
    <x v="1"/>
    <x v="0"/>
    <x v="2"/>
    <x v="13"/>
    <x v="11"/>
    <x v="11"/>
    <n v="3945.8"/>
    <n v="0"/>
    <n v="3945.8"/>
    <x v="0"/>
    <n v="3945.8"/>
    <n v="0"/>
    <n v="1666.4533630000001"/>
    <m/>
  </r>
  <r>
    <x v="0"/>
    <x v="0"/>
    <x v="53"/>
    <x v="0"/>
    <x v="1"/>
    <x v="0"/>
    <x v="2"/>
    <x v="13"/>
    <x v="14"/>
    <x v="13"/>
    <n v="34838.222999999998"/>
    <n v="0"/>
    <n v="34838.222999999998"/>
    <x v="0"/>
    <n v="34838.222999999998"/>
    <n v="686.515309"/>
    <n v="5346.702037"/>
    <m/>
  </r>
  <r>
    <x v="0"/>
    <x v="0"/>
    <x v="53"/>
    <x v="0"/>
    <x v="2"/>
    <x v="1"/>
    <x v="2"/>
    <x v="13"/>
    <x v="0"/>
    <x v="0"/>
    <n v="6023.223"/>
    <n v="0"/>
    <n v="6023.223"/>
    <x v="0"/>
    <n v="6023.223"/>
    <n v="974.85880899999995"/>
    <n v="1518.1532709999999"/>
    <m/>
  </r>
  <r>
    <x v="0"/>
    <x v="0"/>
    <x v="53"/>
    <x v="0"/>
    <x v="2"/>
    <x v="1"/>
    <x v="2"/>
    <x v="13"/>
    <x v="1"/>
    <x v="1"/>
    <n v="3999.723"/>
    <n v="0"/>
    <n v="3999.723"/>
    <x v="0"/>
    <n v="3999.723"/>
    <n v="944.49500899999998"/>
    <n v="944.49500899999998"/>
    <m/>
  </r>
  <r>
    <x v="0"/>
    <x v="0"/>
    <x v="53"/>
    <x v="0"/>
    <x v="2"/>
    <x v="1"/>
    <x v="2"/>
    <x v="13"/>
    <x v="2"/>
    <x v="2"/>
    <n v="2023.29"/>
    <n v="0"/>
    <n v="2023.29"/>
    <x v="0"/>
    <n v="2023.29"/>
    <n v="30.363800000000001"/>
    <n v="573.65826200000004"/>
    <m/>
  </r>
  <r>
    <x v="0"/>
    <x v="0"/>
    <x v="53"/>
    <x v="0"/>
    <x v="2"/>
    <x v="1"/>
    <x v="2"/>
    <x v="13"/>
    <x v="16"/>
    <x v="15"/>
    <n v="0.21"/>
    <n v="0"/>
    <n v="0.21"/>
    <x v="0"/>
    <n v="0.21"/>
    <n v="0"/>
    <n v="0"/>
    <m/>
  </r>
  <r>
    <x v="0"/>
    <x v="0"/>
    <x v="53"/>
    <x v="0"/>
    <x v="2"/>
    <x v="1"/>
    <x v="2"/>
    <x v="13"/>
    <x v="4"/>
    <x v="4"/>
    <n v="28815"/>
    <n v="0"/>
    <n v="28815"/>
    <x v="0"/>
    <n v="28815"/>
    <n v="160.04313999999999"/>
    <n v="10748.089786"/>
    <m/>
  </r>
  <r>
    <x v="0"/>
    <x v="0"/>
    <x v="53"/>
    <x v="0"/>
    <x v="2"/>
    <x v="1"/>
    <x v="2"/>
    <x v="13"/>
    <x v="5"/>
    <x v="5"/>
    <n v="28815"/>
    <n v="0"/>
    <n v="28815"/>
    <x v="0"/>
    <n v="28815"/>
    <n v="160.04313999999999"/>
    <n v="10748.089786"/>
    <m/>
  </r>
  <r>
    <x v="0"/>
    <x v="0"/>
    <x v="53"/>
    <x v="0"/>
    <x v="2"/>
    <x v="1"/>
    <x v="2"/>
    <x v="13"/>
    <x v="6"/>
    <x v="6"/>
    <n v="28815"/>
    <n v="0"/>
    <n v="28815"/>
    <x v="0"/>
    <n v="28815"/>
    <n v="160.04313999999999"/>
    <n v="10748.089786"/>
    <m/>
  </r>
  <r>
    <x v="0"/>
    <x v="0"/>
    <x v="53"/>
    <x v="0"/>
    <x v="2"/>
    <x v="1"/>
    <x v="2"/>
    <x v="13"/>
    <x v="7"/>
    <x v="7"/>
    <n v="1045.703"/>
    <n v="0"/>
    <n v="1045.703"/>
    <x v="0"/>
    <n v="1045.703"/>
    <n v="14.897320000000001"/>
    <n v="815.37649199999998"/>
    <m/>
  </r>
  <r>
    <x v="0"/>
    <x v="0"/>
    <x v="53"/>
    <x v="0"/>
    <x v="2"/>
    <x v="1"/>
    <x v="2"/>
    <x v="13"/>
    <x v="8"/>
    <x v="8"/>
    <n v="23823.496999999999"/>
    <n v="0"/>
    <n v="23823.496999999999"/>
    <x v="0"/>
    <n v="23823.496999999999"/>
    <n v="45.424483000000002"/>
    <n v="7360.6401530000003"/>
    <m/>
  </r>
  <r>
    <x v="0"/>
    <x v="0"/>
    <x v="53"/>
    <x v="0"/>
    <x v="2"/>
    <x v="1"/>
    <x v="2"/>
    <x v="13"/>
    <x v="11"/>
    <x v="11"/>
    <n v="3945.8"/>
    <n v="0"/>
    <n v="3945.8"/>
    <x v="0"/>
    <n v="3945.8"/>
    <n v="99.721337000000005"/>
    <n v="2572.0731409999999"/>
    <m/>
  </r>
  <r>
    <x v="0"/>
    <x v="0"/>
    <x v="53"/>
    <x v="0"/>
    <x v="2"/>
    <x v="1"/>
    <x v="2"/>
    <x v="13"/>
    <x v="14"/>
    <x v="13"/>
    <n v="34838.222999999998"/>
    <n v="0"/>
    <n v="34838.222999999998"/>
    <x v="0"/>
    <n v="34838.222999999998"/>
    <n v="1134.9019490000001"/>
    <n v="12266.243057"/>
    <m/>
  </r>
  <r>
    <x v="0"/>
    <x v="0"/>
    <x v="53"/>
    <x v="0"/>
    <x v="3"/>
    <x v="0"/>
    <x v="2"/>
    <x v="13"/>
    <x v="0"/>
    <x v="0"/>
    <n v="6023.223"/>
    <n v="-120"/>
    <n v="5903.223"/>
    <x v="0"/>
    <n v="5903.223"/>
    <n v="1284.458617"/>
    <n v="1829.174786"/>
    <m/>
  </r>
  <r>
    <x v="0"/>
    <x v="0"/>
    <x v="53"/>
    <x v="0"/>
    <x v="3"/>
    <x v="0"/>
    <x v="2"/>
    <x v="13"/>
    <x v="1"/>
    <x v="1"/>
    <n v="3999.723"/>
    <n v="0"/>
    <n v="3999.723"/>
    <x v="0"/>
    <n v="3999.723"/>
    <n v="1173.2131440000001"/>
    <n v="1173.2131440000001"/>
    <m/>
  </r>
  <r>
    <x v="0"/>
    <x v="0"/>
    <x v="53"/>
    <x v="0"/>
    <x v="3"/>
    <x v="0"/>
    <x v="2"/>
    <x v="13"/>
    <x v="2"/>
    <x v="2"/>
    <n v="2023.29"/>
    <n v="-120"/>
    <n v="1903.29"/>
    <x v="0"/>
    <n v="1903.29"/>
    <n v="111.245473"/>
    <n v="655.96164199999998"/>
    <m/>
  </r>
  <r>
    <x v="0"/>
    <x v="0"/>
    <x v="53"/>
    <x v="0"/>
    <x v="3"/>
    <x v="0"/>
    <x v="2"/>
    <x v="13"/>
    <x v="16"/>
    <x v="15"/>
    <n v="0.21"/>
    <n v="0"/>
    <n v="0.21"/>
    <x v="0"/>
    <n v="0.21"/>
    <n v="0"/>
    <n v="0"/>
    <m/>
  </r>
  <r>
    <x v="0"/>
    <x v="0"/>
    <x v="53"/>
    <x v="0"/>
    <x v="3"/>
    <x v="0"/>
    <x v="2"/>
    <x v="13"/>
    <x v="4"/>
    <x v="4"/>
    <n v="28815"/>
    <n v="-1105"/>
    <n v="27710"/>
    <x v="0"/>
    <n v="27710"/>
    <n v="919.86855500000001"/>
    <n v="12147.615044"/>
    <m/>
  </r>
  <r>
    <x v="0"/>
    <x v="0"/>
    <x v="53"/>
    <x v="0"/>
    <x v="3"/>
    <x v="0"/>
    <x v="2"/>
    <x v="13"/>
    <x v="5"/>
    <x v="5"/>
    <n v="28815"/>
    <n v="-1105"/>
    <n v="27710"/>
    <x v="0"/>
    <n v="27710"/>
    <n v="919.86855500000001"/>
    <n v="12147.615044"/>
    <m/>
  </r>
  <r>
    <x v="0"/>
    <x v="0"/>
    <x v="53"/>
    <x v="0"/>
    <x v="3"/>
    <x v="0"/>
    <x v="2"/>
    <x v="13"/>
    <x v="6"/>
    <x v="6"/>
    <n v="28815"/>
    <n v="-1105"/>
    <n v="27710"/>
    <x v="0"/>
    <n v="27710"/>
    <n v="919.86855500000001"/>
    <n v="12147.615044"/>
    <m/>
  </r>
  <r>
    <x v="0"/>
    <x v="0"/>
    <x v="53"/>
    <x v="0"/>
    <x v="3"/>
    <x v="0"/>
    <x v="2"/>
    <x v="13"/>
    <x v="7"/>
    <x v="7"/>
    <n v="1045.703"/>
    <n v="0"/>
    <n v="1045.703"/>
    <x v="0"/>
    <n v="1045.703"/>
    <n v="74.928075000000007"/>
    <n v="969.61209399999996"/>
    <m/>
  </r>
  <r>
    <x v="0"/>
    <x v="0"/>
    <x v="53"/>
    <x v="0"/>
    <x v="3"/>
    <x v="0"/>
    <x v="2"/>
    <x v="13"/>
    <x v="8"/>
    <x v="8"/>
    <n v="23823.496999999999"/>
    <n v="-1105"/>
    <n v="22718.496999999999"/>
    <x v="0"/>
    <n v="22718.496999999999"/>
    <n v="532.72177499999998"/>
    <n v="7677.9564600000003"/>
    <m/>
  </r>
  <r>
    <x v="0"/>
    <x v="0"/>
    <x v="53"/>
    <x v="0"/>
    <x v="3"/>
    <x v="0"/>
    <x v="2"/>
    <x v="13"/>
    <x v="11"/>
    <x v="11"/>
    <n v="3945.8"/>
    <n v="0"/>
    <n v="3945.8"/>
    <x v="0"/>
    <n v="3945.8"/>
    <n v="312.218705"/>
    <n v="3500.0464900000002"/>
    <m/>
  </r>
  <r>
    <x v="0"/>
    <x v="0"/>
    <x v="53"/>
    <x v="0"/>
    <x v="3"/>
    <x v="0"/>
    <x v="2"/>
    <x v="13"/>
    <x v="14"/>
    <x v="13"/>
    <n v="34838.222999999998"/>
    <n v="-1225"/>
    <n v="33613.222999999998"/>
    <x v="0"/>
    <n v="33613.222999999998"/>
    <n v="2204.3271719999998"/>
    <n v="13976.78983"/>
    <m/>
  </r>
  <r>
    <x v="0"/>
    <x v="0"/>
    <x v="53"/>
    <x v="0"/>
    <x v="4"/>
    <x v="0"/>
    <x v="2"/>
    <x v="13"/>
    <x v="0"/>
    <x v="0"/>
    <n v="6023.223"/>
    <n v="-120"/>
    <n v="5903.223"/>
    <x v="0"/>
    <n v="5903.223"/>
    <n v="1587.4741979999999"/>
    <n v="2204.4601459999999"/>
    <m/>
  </r>
  <r>
    <x v="0"/>
    <x v="0"/>
    <x v="53"/>
    <x v="0"/>
    <x v="4"/>
    <x v="0"/>
    <x v="2"/>
    <x v="13"/>
    <x v="1"/>
    <x v="1"/>
    <n v="3999.723"/>
    <n v="0"/>
    <n v="3999.723"/>
    <x v="0"/>
    <n v="3999.723"/>
    <n v="1412.8574960000001"/>
    <n v="1467.6342099999999"/>
    <m/>
  </r>
  <r>
    <x v="0"/>
    <x v="0"/>
    <x v="53"/>
    <x v="0"/>
    <x v="4"/>
    <x v="0"/>
    <x v="2"/>
    <x v="13"/>
    <x v="2"/>
    <x v="2"/>
    <n v="2023.29"/>
    <n v="-120"/>
    <n v="1903.29"/>
    <x v="0"/>
    <n v="1903.29"/>
    <n v="174.616702"/>
    <n v="736.82593599999996"/>
    <m/>
  </r>
  <r>
    <x v="0"/>
    <x v="0"/>
    <x v="53"/>
    <x v="0"/>
    <x v="4"/>
    <x v="0"/>
    <x v="2"/>
    <x v="13"/>
    <x v="16"/>
    <x v="15"/>
    <n v="0.21"/>
    <n v="0"/>
    <n v="0.21"/>
    <x v="0"/>
    <n v="0.21"/>
    <n v="0"/>
    <n v="0"/>
    <m/>
  </r>
  <r>
    <x v="0"/>
    <x v="0"/>
    <x v="53"/>
    <x v="0"/>
    <x v="4"/>
    <x v="0"/>
    <x v="2"/>
    <x v="13"/>
    <x v="4"/>
    <x v="4"/>
    <n v="28815"/>
    <n v="-1105"/>
    <n v="27710"/>
    <x v="0"/>
    <n v="27710"/>
    <n v="1955.402024"/>
    <n v="12535.077061"/>
    <m/>
  </r>
  <r>
    <x v="0"/>
    <x v="0"/>
    <x v="53"/>
    <x v="0"/>
    <x v="4"/>
    <x v="0"/>
    <x v="2"/>
    <x v="13"/>
    <x v="5"/>
    <x v="5"/>
    <n v="28815"/>
    <n v="-1105"/>
    <n v="27710"/>
    <x v="0"/>
    <n v="27710"/>
    <n v="1955.402024"/>
    <n v="12535.077061"/>
    <m/>
  </r>
  <r>
    <x v="0"/>
    <x v="0"/>
    <x v="53"/>
    <x v="0"/>
    <x v="4"/>
    <x v="0"/>
    <x v="2"/>
    <x v="13"/>
    <x v="6"/>
    <x v="6"/>
    <n v="28815"/>
    <n v="-1105"/>
    <n v="27710"/>
    <x v="0"/>
    <n v="27710"/>
    <n v="1955.402024"/>
    <n v="12535.077061"/>
    <m/>
  </r>
  <r>
    <x v="0"/>
    <x v="0"/>
    <x v="53"/>
    <x v="0"/>
    <x v="4"/>
    <x v="0"/>
    <x v="2"/>
    <x v="13"/>
    <x v="7"/>
    <x v="7"/>
    <n v="1045.703"/>
    <n v="0"/>
    <n v="1045.703"/>
    <x v="0"/>
    <n v="1045.703"/>
    <n v="161.677559"/>
    <n v="969.61209399999996"/>
    <m/>
  </r>
  <r>
    <x v="0"/>
    <x v="0"/>
    <x v="53"/>
    <x v="0"/>
    <x v="4"/>
    <x v="0"/>
    <x v="2"/>
    <x v="13"/>
    <x v="8"/>
    <x v="8"/>
    <n v="23823.496999999999"/>
    <n v="-1105"/>
    <n v="22718.496999999999"/>
    <x v="0"/>
    <n v="22718.496999999999"/>
    <n v="1230.787196"/>
    <n v="7973.1915159999999"/>
    <m/>
  </r>
  <r>
    <x v="0"/>
    <x v="0"/>
    <x v="53"/>
    <x v="0"/>
    <x v="4"/>
    <x v="0"/>
    <x v="2"/>
    <x v="13"/>
    <x v="11"/>
    <x v="11"/>
    <n v="3945.8"/>
    <n v="0"/>
    <n v="3945.8"/>
    <x v="0"/>
    <n v="3945.8"/>
    <n v="562.93726900000001"/>
    <n v="3592.273451"/>
    <m/>
  </r>
  <r>
    <x v="0"/>
    <x v="0"/>
    <x v="53"/>
    <x v="0"/>
    <x v="4"/>
    <x v="0"/>
    <x v="2"/>
    <x v="13"/>
    <x v="14"/>
    <x v="13"/>
    <n v="34838.222999999998"/>
    <n v="-1225"/>
    <n v="33613.222999999998"/>
    <x v="0"/>
    <n v="33613.222999999998"/>
    <n v="3542.8762219999999"/>
    <n v="14739.537206999999"/>
    <m/>
  </r>
  <r>
    <x v="0"/>
    <x v="0"/>
    <x v="53"/>
    <x v="0"/>
    <x v="5"/>
    <x v="2"/>
    <x v="2"/>
    <x v="13"/>
    <x v="0"/>
    <x v="0"/>
    <n v="6023.223"/>
    <n v="-120"/>
    <n v="5903.223"/>
    <x v="0"/>
    <n v="5903.223"/>
    <n v="2054.127469"/>
    <n v="2533.4204370000002"/>
    <m/>
  </r>
  <r>
    <x v="0"/>
    <x v="0"/>
    <x v="53"/>
    <x v="0"/>
    <x v="5"/>
    <x v="2"/>
    <x v="2"/>
    <x v="13"/>
    <x v="1"/>
    <x v="1"/>
    <n v="3999.723"/>
    <n v="0"/>
    <n v="3999.723"/>
    <x v="0"/>
    <n v="3999.723"/>
    <n v="1770.7396389999999"/>
    <n v="1770.7396389999999"/>
    <m/>
  </r>
  <r>
    <x v="0"/>
    <x v="0"/>
    <x v="53"/>
    <x v="0"/>
    <x v="5"/>
    <x v="2"/>
    <x v="2"/>
    <x v="13"/>
    <x v="2"/>
    <x v="2"/>
    <n v="2023.29"/>
    <n v="-120"/>
    <n v="1903.29"/>
    <x v="0"/>
    <n v="1903.29"/>
    <n v="283.38783000000001"/>
    <n v="762.68079799999998"/>
    <m/>
  </r>
  <r>
    <x v="0"/>
    <x v="0"/>
    <x v="53"/>
    <x v="0"/>
    <x v="5"/>
    <x v="2"/>
    <x v="2"/>
    <x v="13"/>
    <x v="16"/>
    <x v="15"/>
    <n v="0.21"/>
    <n v="0"/>
    <n v="0.21"/>
    <x v="0"/>
    <n v="0.21"/>
    <n v="0"/>
    <n v="0"/>
    <m/>
  </r>
  <r>
    <x v="0"/>
    <x v="0"/>
    <x v="53"/>
    <x v="0"/>
    <x v="5"/>
    <x v="2"/>
    <x v="2"/>
    <x v="13"/>
    <x v="4"/>
    <x v="4"/>
    <n v="28815"/>
    <n v="-1105"/>
    <n v="27710"/>
    <x v="0"/>
    <n v="27710"/>
    <n v="3103.831588"/>
    <n v="13644.4215"/>
    <m/>
  </r>
  <r>
    <x v="0"/>
    <x v="0"/>
    <x v="53"/>
    <x v="0"/>
    <x v="5"/>
    <x v="2"/>
    <x v="2"/>
    <x v="13"/>
    <x v="5"/>
    <x v="5"/>
    <n v="28815"/>
    <n v="-1105"/>
    <n v="27710"/>
    <x v="0"/>
    <n v="27710"/>
    <n v="3103.831588"/>
    <n v="13644.4215"/>
    <m/>
  </r>
  <r>
    <x v="0"/>
    <x v="0"/>
    <x v="53"/>
    <x v="0"/>
    <x v="5"/>
    <x v="2"/>
    <x v="2"/>
    <x v="13"/>
    <x v="6"/>
    <x v="6"/>
    <n v="28815"/>
    <n v="-1105"/>
    <n v="27710"/>
    <x v="0"/>
    <n v="27710"/>
    <n v="3103.831588"/>
    <n v="13644.4215"/>
    <m/>
  </r>
  <r>
    <x v="0"/>
    <x v="0"/>
    <x v="53"/>
    <x v="0"/>
    <x v="5"/>
    <x v="2"/>
    <x v="2"/>
    <x v="13"/>
    <x v="7"/>
    <x v="7"/>
    <n v="1045.703"/>
    <n v="0"/>
    <n v="1045.703"/>
    <x v="0"/>
    <n v="1045.703"/>
    <n v="250.08941100000001"/>
    <n v="969.61209399999996"/>
    <m/>
  </r>
  <r>
    <x v="0"/>
    <x v="0"/>
    <x v="53"/>
    <x v="0"/>
    <x v="5"/>
    <x v="2"/>
    <x v="2"/>
    <x v="13"/>
    <x v="8"/>
    <x v="8"/>
    <n v="23823.496999999999"/>
    <n v="-1105"/>
    <n v="22718.496999999999"/>
    <x v="0"/>
    <n v="22718.496999999999"/>
    <n v="2002.854574"/>
    <n v="9082.5359549999994"/>
    <m/>
  </r>
  <r>
    <x v="0"/>
    <x v="0"/>
    <x v="53"/>
    <x v="0"/>
    <x v="5"/>
    <x v="2"/>
    <x v="2"/>
    <x v="13"/>
    <x v="11"/>
    <x v="11"/>
    <n v="3945.8"/>
    <n v="0"/>
    <n v="3945.8"/>
    <x v="0"/>
    <n v="3945.8"/>
    <n v="850.88760300000001"/>
    <n v="3592.273451"/>
    <m/>
  </r>
  <r>
    <x v="0"/>
    <x v="0"/>
    <x v="53"/>
    <x v="0"/>
    <x v="5"/>
    <x v="2"/>
    <x v="2"/>
    <x v="13"/>
    <x v="14"/>
    <x v="13"/>
    <n v="34838.222999999998"/>
    <n v="-1225"/>
    <n v="33613.222999999998"/>
    <x v="0"/>
    <n v="33613.222999999998"/>
    <n v="5157.959057"/>
    <n v="16177.841936999999"/>
    <m/>
  </r>
  <r>
    <x v="0"/>
    <x v="0"/>
    <x v="53"/>
    <x v="0"/>
    <x v="6"/>
    <x v="0"/>
    <x v="2"/>
    <x v="13"/>
    <x v="0"/>
    <x v="0"/>
    <n v="6023.223"/>
    <n v="-120"/>
    <n v="5903.223"/>
    <x v="0"/>
    <n v="5903.223"/>
    <n v="2545.8397169999998"/>
    <n v="3215.3805459999999"/>
    <m/>
  </r>
  <r>
    <x v="0"/>
    <x v="0"/>
    <x v="53"/>
    <x v="0"/>
    <x v="6"/>
    <x v="0"/>
    <x v="2"/>
    <x v="13"/>
    <x v="1"/>
    <x v="1"/>
    <n v="3999.723"/>
    <n v="0"/>
    <n v="3999.723"/>
    <x v="0"/>
    <n v="3999.723"/>
    <n v="2106.5241219999998"/>
    <n v="2106.5241219999998"/>
    <m/>
  </r>
  <r>
    <x v="0"/>
    <x v="0"/>
    <x v="53"/>
    <x v="0"/>
    <x v="6"/>
    <x v="0"/>
    <x v="2"/>
    <x v="13"/>
    <x v="2"/>
    <x v="2"/>
    <n v="2023.29"/>
    <n v="-120"/>
    <n v="1903.29"/>
    <x v="0"/>
    <n v="1903.29"/>
    <n v="439.31559499999997"/>
    <n v="1108.8564240000001"/>
    <m/>
  </r>
  <r>
    <x v="0"/>
    <x v="0"/>
    <x v="53"/>
    <x v="0"/>
    <x v="6"/>
    <x v="0"/>
    <x v="2"/>
    <x v="13"/>
    <x v="16"/>
    <x v="15"/>
    <n v="0.21"/>
    <n v="0"/>
    <n v="0.21"/>
    <x v="0"/>
    <n v="0.21"/>
    <n v="0"/>
    <n v="0"/>
    <m/>
  </r>
  <r>
    <x v="0"/>
    <x v="0"/>
    <x v="53"/>
    <x v="0"/>
    <x v="6"/>
    <x v="0"/>
    <x v="2"/>
    <x v="13"/>
    <x v="4"/>
    <x v="4"/>
    <n v="28815"/>
    <n v="-1105"/>
    <n v="27710"/>
    <x v="0"/>
    <n v="27710"/>
    <n v="3994.3136939999999"/>
    <n v="14395.659357"/>
    <m/>
  </r>
  <r>
    <x v="0"/>
    <x v="0"/>
    <x v="53"/>
    <x v="0"/>
    <x v="6"/>
    <x v="0"/>
    <x v="2"/>
    <x v="13"/>
    <x v="5"/>
    <x v="5"/>
    <n v="28815"/>
    <n v="-1105"/>
    <n v="27710"/>
    <x v="0"/>
    <n v="27710"/>
    <n v="3994.3136939999999"/>
    <n v="14395.659357"/>
    <m/>
  </r>
  <r>
    <x v="0"/>
    <x v="0"/>
    <x v="53"/>
    <x v="0"/>
    <x v="6"/>
    <x v="0"/>
    <x v="2"/>
    <x v="13"/>
    <x v="6"/>
    <x v="6"/>
    <n v="28815"/>
    <n v="-1105"/>
    <n v="27710"/>
    <x v="0"/>
    <n v="27710"/>
    <n v="3994.3136939999999"/>
    <n v="14395.659357"/>
    <m/>
  </r>
  <r>
    <x v="0"/>
    <x v="0"/>
    <x v="53"/>
    <x v="0"/>
    <x v="6"/>
    <x v="0"/>
    <x v="2"/>
    <x v="13"/>
    <x v="7"/>
    <x v="7"/>
    <n v="1045.703"/>
    <n v="0"/>
    <n v="1045.703"/>
    <x v="0"/>
    <n v="1045.703"/>
    <n v="344.560813"/>
    <n v="983.10303399999998"/>
    <m/>
  </r>
  <r>
    <x v="0"/>
    <x v="0"/>
    <x v="53"/>
    <x v="0"/>
    <x v="6"/>
    <x v="0"/>
    <x v="2"/>
    <x v="13"/>
    <x v="8"/>
    <x v="8"/>
    <n v="23823.496999999999"/>
    <n v="-1105"/>
    <n v="22718.496999999999"/>
    <x v="0"/>
    <n v="22718.496999999999"/>
    <n v="2522.869901"/>
    <n v="9663.0452870000008"/>
    <m/>
  </r>
  <r>
    <x v="0"/>
    <x v="0"/>
    <x v="53"/>
    <x v="0"/>
    <x v="6"/>
    <x v="0"/>
    <x v="2"/>
    <x v="13"/>
    <x v="11"/>
    <x v="11"/>
    <n v="3945.8"/>
    <n v="0"/>
    <n v="3945.8"/>
    <x v="0"/>
    <n v="3945.8"/>
    <n v="1126.8829800000001"/>
    <n v="3749.5110359999999"/>
    <m/>
  </r>
  <r>
    <x v="0"/>
    <x v="0"/>
    <x v="53"/>
    <x v="0"/>
    <x v="6"/>
    <x v="0"/>
    <x v="2"/>
    <x v="13"/>
    <x v="14"/>
    <x v="13"/>
    <n v="34838.222999999998"/>
    <n v="-1225"/>
    <n v="33613.222999999998"/>
    <x v="0"/>
    <n v="33613.222999999998"/>
    <n v="6540.1534110000002"/>
    <n v="17611.039903000001"/>
    <m/>
  </r>
  <r>
    <x v="0"/>
    <x v="0"/>
    <x v="53"/>
    <x v="0"/>
    <x v="7"/>
    <x v="0"/>
    <x v="2"/>
    <x v="13"/>
    <x v="0"/>
    <x v="0"/>
    <n v="6023.223"/>
    <n v="-120"/>
    <n v="5903.223"/>
    <x v="0"/>
    <n v="5903.223"/>
    <n v="3023.7925730000002"/>
    <n v="3582.234383"/>
    <m/>
  </r>
  <r>
    <x v="0"/>
    <x v="0"/>
    <x v="53"/>
    <x v="0"/>
    <x v="7"/>
    <x v="0"/>
    <x v="2"/>
    <x v="13"/>
    <x v="1"/>
    <x v="1"/>
    <n v="3999.723"/>
    <n v="0"/>
    <n v="3999.723"/>
    <x v="0"/>
    <n v="3999.723"/>
    <n v="2417.9878279999998"/>
    <n v="2417.9878279999998"/>
    <m/>
  </r>
  <r>
    <x v="0"/>
    <x v="0"/>
    <x v="53"/>
    <x v="0"/>
    <x v="7"/>
    <x v="0"/>
    <x v="2"/>
    <x v="13"/>
    <x v="2"/>
    <x v="2"/>
    <n v="2023.29"/>
    <n v="-120"/>
    <n v="1903.29"/>
    <x v="0"/>
    <n v="1903.29"/>
    <n v="605.62174500000003"/>
    <n v="1164.063555"/>
    <m/>
  </r>
  <r>
    <x v="0"/>
    <x v="0"/>
    <x v="53"/>
    <x v="0"/>
    <x v="7"/>
    <x v="0"/>
    <x v="2"/>
    <x v="13"/>
    <x v="16"/>
    <x v="15"/>
    <n v="0.21"/>
    <n v="0"/>
    <n v="0.21"/>
    <x v="0"/>
    <n v="0.21"/>
    <n v="0.183"/>
    <n v="0.183"/>
    <m/>
  </r>
  <r>
    <x v="0"/>
    <x v="0"/>
    <x v="53"/>
    <x v="0"/>
    <x v="7"/>
    <x v="0"/>
    <x v="2"/>
    <x v="13"/>
    <x v="4"/>
    <x v="4"/>
    <n v="28815"/>
    <n v="-1105"/>
    <n v="27710"/>
    <x v="0"/>
    <n v="27710"/>
    <n v="5758.018513"/>
    <n v="16101.199293"/>
    <m/>
  </r>
  <r>
    <x v="0"/>
    <x v="0"/>
    <x v="53"/>
    <x v="0"/>
    <x v="7"/>
    <x v="0"/>
    <x v="2"/>
    <x v="13"/>
    <x v="5"/>
    <x v="5"/>
    <n v="28815"/>
    <n v="-1105"/>
    <n v="27710"/>
    <x v="0"/>
    <n v="27710"/>
    <n v="5758.018513"/>
    <n v="16101.199293"/>
    <m/>
  </r>
  <r>
    <x v="0"/>
    <x v="0"/>
    <x v="53"/>
    <x v="0"/>
    <x v="7"/>
    <x v="0"/>
    <x v="2"/>
    <x v="13"/>
    <x v="6"/>
    <x v="6"/>
    <n v="28815"/>
    <n v="-1105"/>
    <n v="27710"/>
    <x v="0"/>
    <n v="27710"/>
    <n v="5758.018513"/>
    <n v="16101.199293"/>
    <m/>
  </r>
  <r>
    <x v="0"/>
    <x v="0"/>
    <x v="53"/>
    <x v="0"/>
    <x v="7"/>
    <x v="0"/>
    <x v="2"/>
    <x v="13"/>
    <x v="7"/>
    <x v="7"/>
    <n v="1045.703"/>
    <n v="0"/>
    <n v="1045.703"/>
    <x v="0"/>
    <n v="1045.703"/>
    <n v="431.95468199999999"/>
    <n v="990.72091399999999"/>
    <m/>
  </r>
  <r>
    <x v="0"/>
    <x v="0"/>
    <x v="53"/>
    <x v="0"/>
    <x v="7"/>
    <x v="0"/>
    <x v="2"/>
    <x v="13"/>
    <x v="8"/>
    <x v="8"/>
    <n v="23823.496999999999"/>
    <n v="-1105"/>
    <n v="22718.496999999999"/>
    <x v="0"/>
    <n v="22718.496999999999"/>
    <n v="3907.5764760000002"/>
    <n v="11358.673863"/>
    <m/>
  </r>
  <r>
    <x v="0"/>
    <x v="0"/>
    <x v="53"/>
    <x v="0"/>
    <x v="7"/>
    <x v="0"/>
    <x v="2"/>
    <x v="13"/>
    <x v="11"/>
    <x v="11"/>
    <n v="3945.8"/>
    <n v="0"/>
    <n v="3945.8"/>
    <x v="0"/>
    <n v="3945.8"/>
    <n v="1418.487355"/>
    <n v="3751.8045160000001"/>
    <m/>
  </r>
  <r>
    <x v="0"/>
    <x v="0"/>
    <x v="53"/>
    <x v="0"/>
    <x v="7"/>
    <x v="0"/>
    <x v="2"/>
    <x v="13"/>
    <x v="14"/>
    <x v="13"/>
    <n v="34838.222999999998"/>
    <n v="-1225"/>
    <n v="33613.222999999998"/>
    <x v="0"/>
    <n v="33613.222999999998"/>
    <n v="8781.8110859999997"/>
    <n v="19683.433676000001"/>
    <m/>
  </r>
  <r>
    <x v="0"/>
    <x v="0"/>
    <x v="54"/>
    <x v="0"/>
    <x v="0"/>
    <x v="0"/>
    <x v="3"/>
    <x v="4"/>
    <x v="0"/>
    <x v="0"/>
    <n v="330861.64199999999"/>
    <n v="0"/>
    <n v="330861.64199999999"/>
    <x v="0"/>
    <n v="330861.64199999999"/>
    <n v="0"/>
    <n v="4011.8496"/>
    <m/>
  </r>
  <r>
    <x v="0"/>
    <x v="0"/>
    <x v="54"/>
    <x v="0"/>
    <x v="0"/>
    <x v="0"/>
    <x v="3"/>
    <x v="4"/>
    <x v="1"/>
    <x v="1"/>
    <n v="198186.584"/>
    <n v="0"/>
    <n v="198186.584"/>
    <x v="0"/>
    <n v="198186.584"/>
    <n v="0"/>
    <n v="3128.2079330000001"/>
    <m/>
  </r>
  <r>
    <x v="0"/>
    <x v="0"/>
    <x v="54"/>
    <x v="0"/>
    <x v="0"/>
    <x v="0"/>
    <x v="3"/>
    <x v="4"/>
    <x v="2"/>
    <x v="2"/>
    <n v="83573.782000000007"/>
    <n v="0"/>
    <n v="83573.782000000007"/>
    <x v="0"/>
    <n v="83573.782000000007"/>
    <n v="0"/>
    <n v="849.227667"/>
    <m/>
  </r>
  <r>
    <x v="0"/>
    <x v="0"/>
    <x v="54"/>
    <x v="0"/>
    <x v="0"/>
    <x v="0"/>
    <x v="3"/>
    <x v="4"/>
    <x v="16"/>
    <x v="15"/>
    <n v="514.82799999999997"/>
    <n v="0"/>
    <n v="514.82799999999997"/>
    <x v="0"/>
    <n v="514.82799999999997"/>
    <n v="0"/>
    <n v="0"/>
    <m/>
  </r>
  <r>
    <x v="0"/>
    <x v="0"/>
    <x v="54"/>
    <x v="0"/>
    <x v="0"/>
    <x v="0"/>
    <x v="3"/>
    <x v="4"/>
    <x v="15"/>
    <x v="14"/>
    <n v="200"/>
    <n v="0"/>
    <n v="200"/>
    <x v="0"/>
    <n v="200"/>
    <n v="0"/>
    <n v="0"/>
    <m/>
  </r>
  <r>
    <x v="0"/>
    <x v="0"/>
    <x v="54"/>
    <x v="0"/>
    <x v="0"/>
    <x v="0"/>
    <x v="3"/>
    <x v="4"/>
    <x v="4"/>
    <x v="4"/>
    <n v="30004.350999999999"/>
    <n v="0"/>
    <n v="30004.350999999999"/>
    <x v="0"/>
    <n v="30004.350999999999"/>
    <n v="0"/>
    <n v="0"/>
    <m/>
  </r>
  <r>
    <x v="0"/>
    <x v="0"/>
    <x v="54"/>
    <x v="0"/>
    <x v="0"/>
    <x v="0"/>
    <x v="3"/>
    <x v="4"/>
    <x v="5"/>
    <x v="5"/>
    <n v="29786.034"/>
    <n v="0"/>
    <n v="29786.034"/>
    <x v="0"/>
    <n v="29786.034"/>
    <n v="0"/>
    <n v="0"/>
    <m/>
  </r>
  <r>
    <x v="0"/>
    <x v="0"/>
    <x v="54"/>
    <x v="0"/>
    <x v="0"/>
    <x v="0"/>
    <x v="3"/>
    <x v="4"/>
    <x v="6"/>
    <x v="6"/>
    <n v="29786.034"/>
    <n v="0"/>
    <n v="29786.034"/>
    <x v="0"/>
    <n v="29786.034"/>
    <n v="0"/>
    <n v="0"/>
    <m/>
  </r>
  <r>
    <x v="0"/>
    <x v="0"/>
    <x v="54"/>
    <x v="0"/>
    <x v="0"/>
    <x v="0"/>
    <x v="3"/>
    <x v="4"/>
    <x v="7"/>
    <x v="7"/>
    <n v="29786.034"/>
    <n v="0"/>
    <n v="29786.034"/>
    <x v="0"/>
    <n v="29786.034"/>
    <n v="0"/>
    <n v="0"/>
    <m/>
  </r>
  <r>
    <x v="0"/>
    <x v="0"/>
    <x v="54"/>
    <x v="0"/>
    <x v="0"/>
    <x v="0"/>
    <x v="3"/>
    <x v="4"/>
    <x v="26"/>
    <x v="25"/>
    <n v="218.31700000000001"/>
    <n v="0"/>
    <n v="218.31700000000001"/>
    <x v="0"/>
    <n v="218.31700000000001"/>
    <n v="0"/>
    <n v="0"/>
    <m/>
  </r>
  <r>
    <x v="0"/>
    <x v="0"/>
    <x v="54"/>
    <x v="0"/>
    <x v="0"/>
    <x v="0"/>
    <x v="3"/>
    <x v="4"/>
    <x v="14"/>
    <x v="13"/>
    <n v="360865.99300000002"/>
    <n v="0"/>
    <n v="360865.99300000002"/>
    <x v="0"/>
    <n v="360865.99300000002"/>
    <n v="0"/>
    <n v="4011.8496"/>
    <m/>
  </r>
  <r>
    <x v="0"/>
    <x v="0"/>
    <x v="54"/>
    <x v="0"/>
    <x v="1"/>
    <x v="0"/>
    <x v="3"/>
    <x v="4"/>
    <x v="0"/>
    <x v="0"/>
    <n v="330861.64199999999"/>
    <n v="0"/>
    <n v="330861.64199999999"/>
    <x v="0"/>
    <n v="330861.64199999999"/>
    <n v="18724.188412"/>
    <n v="64614.338414999998"/>
    <m/>
  </r>
  <r>
    <x v="0"/>
    <x v="0"/>
    <x v="54"/>
    <x v="0"/>
    <x v="1"/>
    <x v="0"/>
    <x v="3"/>
    <x v="4"/>
    <x v="1"/>
    <x v="1"/>
    <n v="198186.584"/>
    <n v="0"/>
    <n v="198186.584"/>
    <x v="0"/>
    <n v="198186.584"/>
    <n v="14153.296557"/>
    <n v="33276.712320999999"/>
    <m/>
  </r>
  <r>
    <x v="0"/>
    <x v="0"/>
    <x v="54"/>
    <x v="0"/>
    <x v="1"/>
    <x v="0"/>
    <x v="3"/>
    <x v="4"/>
    <x v="2"/>
    <x v="2"/>
    <n v="83573.782000000007"/>
    <n v="0"/>
    <n v="83573.782000000007"/>
    <x v="0"/>
    <n v="83573.782000000007"/>
    <n v="4.5673199999999996"/>
    <n v="21641.156618000001"/>
    <m/>
  </r>
  <r>
    <x v="0"/>
    <x v="0"/>
    <x v="54"/>
    <x v="0"/>
    <x v="1"/>
    <x v="0"/>
    <x v="3"/>
    <x v="4"/>
    <x v="16"/>
    <x v="15"/>
    <n v="514.82799999999997"/>
    <n v="0"/>
    <n v="514.82799999999997"/>
    <x v="0"/>
    <n v="514.82799999999997"/>
    <n v="0"/>
    <n v="0.106084"/>
    <m/>
  </r>
  <r>
    <x v="0"/>
    <x v="0"/>
    <x v="54"/>
    <x v="0"/>
    <x v="1"/>
    <x v="0"/>
    <x v="3"/>
    <x v="4"/>
    <x v="15"/>
    <x v="14"/>
    <n v="200"/>
    <n v="0"/>
    <n v="200"/>
    <x v="0"/>
    <n v="200"/>
    <n v="0"/>
    <n v="0"/>
    <m/>
  </r>
  <r>
    <x v="0"/>
    <x v="0"/>
    <x v="54"/>
    <x v="0"/>
    <x v="1"/>
    <x v="0"/>
    <x v="3"/>
    <x v="4"/>
    <x v="4"/>
    <x v="4"/>
    <n v="30004.350999999999"/>
    <n v="0"/>
    <n v="30004.350999999999"/>
    <x v="0"/>
    <n v="30004.350999999999"/>
    <n v="0"/>
    <n v="762.54727600000001"/>
    <m/>
  </r>
  <r>
    <x v="0"/>
    <x v="0"/>
    <x v="54"/>
    <x v="0"/>
    <x v="1"/>
    <x v="0"/>
    <x v="3"/>
    <x v="4"/>
    <x v="5"/>
    <x v="5"/>
    <n v="29786.034"/>
    <n v="0"/>
    <n v="29786.034"/>
    <x v="0"/>
    <n v="29786.034"/>
    <n v="0"/>
    <n v="762.54727600000001"/>
    <m/>
  </r>
  <r>
    <x v="0"/>
    <x v="0"/>
    <x v="54"/>
    <x v="0"/>
    <x v="1"/>
    <x v="0"/>
    <x v="3"/>
    <x v="4"/>
    <x v="6"/>
    <x v="6"/>
    <n v="29786.034"/>
    <n v="0"/>
    <n v="29786.034"/>
    <x v="0"/>
    <n v="29786.034"/>
    <n v="0"/>
    <n v="762.54727600000001"/>
    <m/>
  </r>
  <r>
    <x v="0"/>
    <x v="0"/>
    <x v="54"/>
    <x v="0"/>
    <x v="1"/>
    <x v="0"/>
    <x v="3"/>
    <x v="4"/>
    <x v="7"/>
    <x v="7"/>
    <n v="29786.034"/>
    <n v="0"/>
    <n v="29786.034"/>
    <x v="0"/>
    <n v="29786.034"/>
    <n v="0"/>
    <n v="762.54727600000001"/>
    <m/>
  </r>
  <r>
    <x v="0"/>
    <x v="0"/>
    <x v="54"/>
    <x v="0"/>
    <x v="1"/>
    <x v="0"/>
    <x v="3"/>
    <x v="4"/>
    <x v="26"/>
    <x v="25"/>
    <n v="218.31700000000001"/>
    <n v="0"/>
    <n v="218.31700000000001"/>
    <x v="0"/>
    <n v="218.31700000000001"/>
    <n v="0"/>
    <n v="0"/>
    <m/>
  </r>
  <r>
    <x v="0"/>
    <x v="0"/>
    <x v="54"/>
    <x v="0"/>
    <x v="1"/>
    <x v="0"/>
    <x v="3"/>
    <x v="4"/>
    <x v="14"/>
    <x v="13"/>
    <n v="360865.99300000002"/>
    <n v="0"/>
    <n v="360865.99300000002"/>
    <x v="0"/>
    <n v="360865.99300000002"/>
    <n v="18724.188412"/>
    <n v="65376.885691000003"/>
    <m/>
  </r>
  <r>
    <x v="0"/>
    <x v="0"/>
    <x v="54"/>
    <x v="0"/>
    <x v="2"/>
    <x v="1"/>
    <x v="3"/>
    <x v="4"/>
    <x v="0"/>
    <x v="0"/>
    <n v="330861.64199999999"/>
    <n v="0"/>
    <n v="330861.64199999999"/>
    <x v="0"/>
    <n v="330861.64199999999"/>
    <n v="33693.684645000001"/>
    <n v="101082.547726"/>
    <m/>
  </r>
  <r>
    <x v="0"/>
    <x v="0"/>
    <x v="54"/>
    <x v="0"/>
    <x v="2"/>
    <x v="1"/>
    <x v="3"/>
    <x v="4"/>
    <x v="1"/>
    <x v="1"/>
    <n v="198186.584"/>
    <n v="0"/>
    <n v="198186.584"/>
    <x v="0"/>
    <n v="198186.584"/>
    <n v="21799.818593"/>
    <n v="58120.713643000003"/>
    <m/>
  </r>
  <r>
    <x v="0"/>
    <x v="0"/>
    <x v="54"/>
    <x v="0"/>
    <x v="2"/>
    <x v="1"/>
    <x v="3"/>
    <x v="4"/>
    <x v="2"/>
    <x v="2"/>
    <n v="83573.782000000007"/>
    <n v="0"/>
    <n v="83573.782000000007"/>
    <x v="0"/>
    <n v="83573.782000000007"/>
    <n v="2424.6139659999999"/>
    <n v="28083.605989"/>
    <m/>
  </r>
  <r>
    <x v="0"/>
    <x v="0"/>
    <x v="54"/>
    <x v="0"/>
    <x v="2"/>
    <x v="1"/>
    <x v="3"/>
    <x v="4"/>
    <x v="16"/>
    <x v="15"/>
    <n v="514.82799999999997"/>
    <n v="0"/>
    <n v="514.82799999999997"/>
    <x v="0"/>
    <n v="514.82799999999997"/>
    <n v="0.106084"/>
    <n v="0.106084"/>
    <m/>
  </r>
  <r>
    <x v="0"/>
    <x v="0"/>
    <x v="54"/>
    <x v="0"/>
    <x v="2"/>
    <x v="1"/>
    <x v="3"/>
    <x v="4"/>
    <x v="15"/>
    <x v="14"/>
    <n v="200"/>
    <n v="0"/>
    <n v="200"/>
    <x v="0"/>
    <n v="200"/>
    <n v="0"/>
    <n v="0"/>
    <m/>
  </r>
  <r>
    <x v="0"/>
    <x v="0"/>
    <x v="54"/>
    <x v="0"/>
    <x v="2"/>
    <x v="1"/>
    <x v="3"/>
    <x v="4"/>
    <x v="4"/>
    <x v="4"/>
    <n v="30004.350999999999"/>
    <n v="0"/>
    <n v="30004.350999999999"/>
    <x v="0"/>
    <n v="30004.350999999999"/>
    <n v="192.257904"/>
    <n v="2238.5110260000001"/>
    <m/>
  </r>
  <r>
    <x v="0"/>
    <x v="0"/>
    <x v="54"/>
    <x v="0"/>
    <x v="2"/>
    <x v="1"/>
    <x v="3"/>
    <x v="4"/>
    <x v="5"/>
    <x v="5"/>
    <n v="29786.034"/>
    <n v="0"/>
    <n v="29786.034"/>
    <x v="0"/>
    <n v="29786.034"/>
    <n v="183.257904"/>
    <n v="2227.7110259999999"/>
    <m/>
  </r>
  <r>
    <x v="0"/>
    <x v="0"/>
    <x v="54"/>
    <x v="0"/>
    <x v="2"/>
    <x v="1"/>
    <x v="3"/>
    <x v="4"/>
    <x v="6"/>
    <x v="6"/>
    <n v="29786.034"/>
    <n v="0"/>
    <n v="29786.034"/>
    <x v="0"/>
    <n v="29786.034"/>
    <n v="183.257904"/>
    <n v="2227.7110259999999"/>
    <m/>
  </r>
  <r>
    <x v="0"/>
    <x v="0"/>
    <x v="54"/>
    <x v="0"/>
    <x v="2"/>
    <x v="1"/>
    <x v="3"/>
    <x v="4"/>
    <x v="7"/>
    <x v="7"/>
    <n v="29786.034"/>
    <n v="0"/>
    <n v="29786.034"/>
    <x v="0"/>
    <n v="29786.034"/>
    <n v="183.257904"/>
    <n v="2227.7110259999999"/>
    <m/>
  </r>
  <r>
    <x v="0"/>
    <x v="0"/>
    <x v="54"/>
    <x v="0"/>
    <x v="2"/>
    <x v="1"/>
    <x v="3"/>
    <x v="4"/>
    <x v="26"/>
    <x v="25"/>
    <n v="218.31700000000001"/>
    <n v="0"/>
    <n v="218.31700000000001"/>
    <x v="0"/>
    <n v="218.31700000000001"/>
    <n v="9"/>
    <n v="10.8"/>
    <m/>
  </r>
  <r>
    <x v="0"/>
    <x v="0"/>
    <x v="54"/>
    <x v="0"/>
    <x v="2"/>
    <x v="1"/>
    <x v="3"/>
    <x v="4"/>
    <x v="14"/>
    <x v="13"/>
    <n v="360865.99300000002"/>
    <n v="0"/>
    <n v="360865.99300000002"/>
    <x v="0"/>
    <n v="360865.99300000002"/>
    <n v="33885.942548999999"/>
    <n v="103321.058752"/>
    <m/>
  </r>
  <r>
    <x v="0"/>
    <x v="0"/>
    <x v="54"/>
    <x v="0"/>
    <x v="3"/>
    <x v="0"/>
    <x v="3"/>
    <x v="4"/>
    <x v="0"/>
    <x v="0"/>
    <n v="330861.64199999999"/>
    <n v="0"/>
    <n v="330861.64199999999"/>
    <x v="0"/>
    <n v="330861.64199999999"/>
    <n v="53783.673977999999"/>
    <n v="118744.00149"/>
    <m/>
  </r>
  <r>
    <x v="0"/>
    <x v="0"/>
    <x v="54"/>
    <x v="0"/>
    <x v="3"/>
    <x v="0"/>
    <x v="3"/>
    <x v="4"/>
    <x v="1"/>
    <x v="1"/>
    <n v="198186.584"/>
    <n v="0"/>
    <n v="198186.584"/>
    <x v="0"/>
    <n v="198186.584"/>
    <n v="32428.059792"/>
    <n v="66833.393075999993"/>
    <m/>
  </r>
  <r>
    <x v="0"/>
    <x v="0"/>
    <x v="54"/>
    <x v="0"/>
    <x v="3"/>
    <x v="0"/>
    <x v="3"/>
    <x v="4"/>
    <x v="2"/>
    <x v="2"/>
    <n v="83573.782000000007"/>
    <n v="0"/>
    <n v="83573.782000000007"/>
    <x v="0"/>
    <n v="83573.782000000007"/>
    <n v="6798.9251649999997"/>
    <n v="32119.151394"/>
    <m/>
  </r>
  <r>
    <x v="0"/>
    <x v="0"/>
    <x v="54"/>
    <x v="0"/>
    <x v="3"/>
    <x v="0"/>
    <x v="3"/>
    <x v="4"/>
    <x v="16"/>
    <x v="15"/>
    <n v="514.82799999999997"/>
    <n v="0"/>
    <n v="514.82799999999997"/>
    <x v="0"/>
    <n v="514.82799999999997"/>
    <n v="0.106084"/>
    <n v="0.106084"/>
    <m/>
  </r>
  <r>
    <x v="0"/>
    <x v="0"/>
    <x v="54"/>
    <x v="0"/>
    <x v="3"/>
    <x v="0"/>
    <x v="3"/>
    <x v="4"/>
    <x v="15"/>
    <x v="14"/>
    <n v="200"/>
    <n v="0"/>
    <n v="200"/>
    <x v="0"/>
    <n v="200"/>
    <n v="0"/>
    <n v="0"/>
    <m/>
  </r>
  <r>
    <x v="0"/>
    <x v="0"/>
    <x v="54"/>
    <x v="0"/>
    <x v="3"/>
    <x v="0"/>
    <x v="3"/>
    <x v="4"/>
    <x v="4"/>
    <x v="4"/>
    <n v="30004.350999999999"/>
    <n v="0"/>
    <n v="30004.350999999999"/>
    <x v="0"/>
    <n v="30004.350999999999"/>
    <n v="1095.4521480000001"/>
    <n v="3769.241462"/>
    <m/>
  </r>
  <r>
    <x v="0"/>
    <x v="0"/>
    <x v="54"/>
    <x v="0"/>
    <x v="3"/>
    <x v="0"/>
    <x v="3"/>
    <x v="4"/>
    <x v="5"/>
    <x v="5"/>
    <n v="29786.034"/>
    <n v="0"/>
    <n v="29786.034"/>
    <x v="0"/>
    <n v="29786.034"/>
    <n v="1086.4521480000001"/>
    <n v="3758.4414619999998"/>
    <m/>
  </r>
  <r>
    <x v="0"/>
    <x v="0"/>
    <x v="54"/>
    <x v="0"/>
    <x v="3"/>
    <x v="0"/>
    <x v="3"/>
    <x v="4"/>
    <x v="6"/>
    <x v="6"/>
    <n v="29786.034"/>
    <n v="0"/>
    <n v="29786.034"/>
    <x v="0"/>
    <n v="29786.034"/>
    <n v="1086.4521480000001"/>
    <n v="3758.4414619999998"/>
    <m/>
  </r>
  <r>
    <x v="0"/>
    <x v="0"/>
    <x v="54"/>
    <x v="0"/>
    <x v="3"/>
    <x v="0"/>
    <x v="3"/>
    <x v="4"/>
    <x v="7"/>
    <x v="7"/>
    <n v="29786.034"/>
    <n v="0"/>
    <n v="29786.034"/>
    <x v="0"/>
    <n v="29786.034"/>
    <n v="1086.4521480000001"/>
    <n v="3758.4414619999998"/>
    <m/>
  </r>
  <r>
    <x v="0"/>
    <x v="0"/>
    <x v="54"/>
    <x v="0"/>
    <x v="3"/>
    <x v="0"/>
    <x v="3"/>
    <x v="4"/>
    <x v="26"/>
    <x v="25"/>
    <n v="218.31700000000001"/>
    <n v="0"/>
    <n v="218.31700000000001"/>
    <x v="0"/>
    <n v="218.31700000000001"/>
    <n v="9"/>
    <n v="10.8"/>
    <m/>
  </r>
  <r>
    <x v="0"/>
    <x v="0"/>
    <x v="54"/>
    <x v="0"/>
    <x v="3"/>
    <x v="0"/>
    <x v="3"/>
    <x v="4"/>
    <x v="14"/>
    <x v="13"/>
    <n v="360865.99300000002"/>
    <n v="0"/>
    <n v="360865.99300000002"/>
    <x v="0"/>
    <n v="360865.99300000002"/>
    <n v="54879.126126000003"/>
    <n v="122513.242952"/>
    <m/>
  </r>
  <r>
    <x v="0"/>
    <x v="0"/>
    <x v="54"/>
    <x v="0"/>
    <x v="4"/>
    <x v="0"/>
    <x v="3"/>
    <x v="4"/>
    <x v="0"/>
    <x v="0"/>
    <n v="330861.64199999999"/>
    <n v="22667.383976000001"/>
    <n v="353529.025976"/>
    <x v="0"/>
    <n v="353529.025976"/>
    <n v="69473.166595000002"/>
    <n v="120693.889776"/>
    <m/>
  </r>
  <r>
    <x v="0"/>
    <x v="0"/>
    <x v="54"/>
    <x v="0"/>
    <x v="4"/>
    <x v="0"/>
    <x v="3"/>
    <x v="4"/>
    <x v="1"/>
    <x v="1"/>
    <n v="198186.584"/>
    <n v="200"/>
    <n v="198386.584"/>
    <x v="0"/>
    <n v="198386.584"/>
    <n v="42337.785946999997"/>
    <n v="67660.035671999998"/>
    <m/>
  </r>
  <r>
    <x v="0"/>
    <x v="0"/>
    <x v="54"/>
    <x v="0"/>
    <x v="4"/>
    <x v="0"/>
    <x v="3"/>
    <x v="4"/>
    <x v="2"/>
    <x v="2"/>
    <n v="83573.782000000007"/>
    <n v="2462.5909059999999"/>
    <n v="86036.372906000004"/>
    <x v="0"/>
    <n v="86036.372906000004"/>
    <n v="8864.9332059999997"/>
    <n v="33169.997363000002"/>
    <m/>
  </r>
  <r>
    <x v="0"/>
    <x v="0"/>
    <x v="54"/>
    <x v="0"/>
    <x v="4"/>
    <x v="0"/>
    <x v="3"/>
    <x v="4"/>
    <x v="16"/>
    <x v="15"/>
    <n v="514.82799999999997"/>
    <n v="0"/>
    <n v="514.82799999999997"/>
    <x v="0"/>
    <n v="514.82799999999997"/>
    <n v="0.106084"/>
    <n v="0.106084"/>
    <m/>
  </r>
  <r>
    <x v="0"/>
    <x v="0"/>
    <x v="54"/>
    <x v="0"/>
    <x v="4"/>
    <x v="0"/>
    <x v="3"/>
    <x v="4"/>
    <x v="15"/>
    <x v="14"/>
    <n v="200"/>
    <n v="0"/>
    <n v="200"/>
    <x v="0"/>
    <n v="200"/>
    <n v="0"/>
    <n v="0"/>
    <m/>
  </r>
  <r>
    <x v="0"/>
    <x v="0"/>
    <x v="54"/>
    <x v="0"/>
    <x v="4"/>
    <x v="0"/>
    <x v="3"/>
    <x v="4"/>
    <x v="4"/>
    <x v="4"/>
    <n v="30004.350999999999"/>
    <n v="1310.67138"/>
    <n v="31315.022379999999"/>
    <x v="0"/>
    <n v="31315.022379999999"/>
    <n v="1408.7778619999999"/>
    <n v="4981.7772430000005"/>
    <m/>
  </r>
  <r>
    <x v="0"/>
    <x v="0"/>
    <x v="54"/>
    <x v="0"/>
    <x v="4"/>
    <x v="0"/>
    <x v="3"/>
    <x v="4"/>
    <x v="5"/>
    <x v="5"/>
    <n v="29786.034"/>
    <n v="1310.67138"/>
    <n v="31096.705379999999"/>
    <x v="0"/>
    <n v="31096.705379999999"/>
    <n v="1399.7778619999999"/>
    <n v="4970.9772430000003"/>
    <m/>
  </r>
  <r>
    <x v="0"/>
    <x v="0"/>
    <x v="54"/>
    <x v="0"/>
    <x v="4"/>
    <x v="0"/>
    <x v="3"/>
    <x v="4"/>
    <x v="6"/>
    <x v="6"/>
    <n v="29786.034"/>
    <n v="1310.67138"/>
    <n v="31096.705379999999"/>
    <x v="0"/>
    <n v="31096.705379999999"/>
    <n v="1399.7778619999999"/>
    <n v="4970.9772430000003"/>
    <m/>
  </r>
  <r>
    <x v="0"/>
    <x v="0"/>
    <x v="54"/>
    <x v="0"/>
    <x v="4"/>
    <x v="0"/>
    <x v="3"/>
    <x v="4"/>
    <x v="7"/>
    <x v="7"/>
    <n v="29786.034"/>
    <n v="1310.67138"/>
    <n v="31096.705379999999"/>
    <x v="0"/>
    <n v="31096.705379999999"/>
    <n v="1399.7778619999999"/>
    <n v="4970.9772430000003"/>
    <m/>
  </r>
  <r>
    <x v="0"/>
    <x v="0"/>
    <x v="54"/>
    <x v="0"/>
    <x v="4"/>
    <x v="0"/>
    <x v="3"/>
    <x v="4"/>
    <x v="26"/>
    <x v="25"/>
    <n v="218.31700000000001"/>
    <n v="0"/>
    <n v="218.31700000000001"/>
    <x v="0"/>
    <n v="218.31700000000001"/>
    <n v="9"/>
    <n v="10.8"/>
    <m/>
  </r>
  <r>
    <x v="0"/>
    <x v="0"/>
    <x v="54"/>
    <x v="0"/>
    <x v="4"/>
    <x v="0"/>
    <x v="3"/>
    <x v="4"/>
    <x v="14"/>
    <x v="13"/>
    <n v="360865.99300000002"/>
    <n v="23978.055356000001"/>
    <n v="384844.04835599998"/>
    <x v="0"/>
    <n v="384844.04835599998"/>
    <n v="70881.944457000005"/>
    <n v="125675.667019"/>
    <m/>
  </r>
  <r>
    <x v="0"/>
    <x v="0"/>
    <x v="54"/>
    <x v="0"/>
    <x v="5"/>
    <x v="2"/>
    <x v="3"/>
    <x v="4"/>
    <x v="0"/>
    <x v="0"/>
    <n v="330861.64199999999"/>
    <n v="22667.383976000001"/>
    <n v="353529.025976"/>
    <x v="0"/>
    <n v="353529.025976"/>
    <n v="107932.931621"/>
    <n v="179019.860953"/>
    <m/>
  </r>
  <r>
    <x v="0"/>
    <x v="0"/>
    <x v="54"/>
    <x v="0"/>
    <x v="5"/>
    <x v="2"/>
    <x v="3"/>
    <x v="4"/>
    <x v="1"/>
    <x v="1"/>
    <n v="198186.584"/>
    <n v="200"/>
    <n v="198386.584"/>
    <x v="0"/>
    <n v="198386.584"/>
    <n v="65895.348748000004"/>
    <n v="91288.060255000004"/>
    <m/>
  </r>
  <r>
    <x v="0"/>
    <x v="0"/>
    <x v="54"/>
    <x v="0"/>
    <x v="5"/>
    <x v="2"/>
    <x v="3"/>
    <x v="4"/>
    <x v="2"/>
    <x v="2"/>
    <n v="83573.782000000007"/>
    <n v="2462.5909059999999"/>
    <n v="86036.372906000004"/>
    <x v="0"/>
    <n v="86036.372906000004"/>
    <n v="11871.909936"/>
    <n v="52943.171025000003"/>
    <m/>
  </r>
  <r>
    <x v="0"/>
    <x v="0"/>
    <x v="54"/>
    <x v="0"/>
    <x v="5"/>
    <x v="2"/>
    <x v="3"/>
    <x v="4"/>
    <x v="16"/>
    <x v="15"/>
    <n v="514.82799999999997"/>
    <n v="0"/>
    <n v="514.82799999999997"/>
    <x v="0"/>
    <n v="514.82799999999997"/>
    <n v="468.63508400000001"/>
    <n v="468.63508400000001"/>
    <m/>
  </r>
  <r>
    <x v="0"/>
    <x v="0"/>
    <x v="54"/>
    <x v="0"/>
    <x v="5"/>
    <x v="2"/>
    <x v="3"/>
    <x v="4"/>
    <x v="15"/>
    <x v="14"/>
    <n v="200"/>
    <n v="0"/>
    <n v="200"/>
    <x v="0"/>
    <n v="200"/>
    <n v="0"/>
    <n v="0"/>
    <m/>
  </r>
  <r>
    <x v="0"/>
    <x v="0"/>
    <x v="54"/>
    <x v="0"/>
    <x v="5"/>
    <x v="2"/>
    <x v="3"/>
    <x v="4"/>
    <x v="4"/>
    <x v="4"/>
    <n v="30004.350999999999"/>
    <n v="1310.67138"/>
    <n v="31315.022379999999"/>
    <x v="0"/>
    <n v="31315.022379999999"/>
    <n v="1930.1284559999999"/>
    <n v="7035.70849"/>
    <m/>
  </r>
  <r>
    <x v="0"/>
    <x v="0"/>
    <x v="54"/>
    <x v="0"/>
    <x v="5"/>
    <x v="2"/>
    <x v="3"/>
    <x v="4"/>
    <x v="5"/>
    <x v="5"/>
    <n v="29786.034"/>
    <n v="1310.67138"/>
    <n v="31096.705379999999"/>
    <x v="0"/>
    <n v="31096.705379999999"/>
    <n v="1921.1284559999999"/>
    <n v="7024.9084899999998"/>
    <m/>
  </r>
  <r>
    <x v="0"/>
    <x v="0"/>
    <x v="54"/>
    <x v="0"/>
    <x v="5"/>
    <x v="2"/>
    <x v="3"/>
    <x v="4"/>
    <x v="6"/>
    <x v="6"/>
    <n v="29786.034"/>
    <n v="1310.67138"/>
    <n v="31096.705379999999"/>
    <x v="0"/>
    <n v="31096.705379999999"/>
    <n v="1921.1284559999999"/>
    <n v="7024.9084899999998"/>
    <m/>
  </r>
  <r>
    <x v="0"/>
    <x v="0"/>
    <x v="54"/>
    <x v="0"/>
    <x v="5"/>
    <x v="2"/>
    <x v="3"/>
    <x v="4"/>
    <x v="7"/>
    <x v="7"/>
    <n v="29786.034"/>
    <n v="1310.67138"/>
    <n v="31096.705379999999"/>
    <x v="0"/>
    <n v="31096.705379999999"/>
    <n v="1921.1284559999999"/>
    <n v="7024.9084899999998"/>
    <m/>
  </r>
  <r>
    <x v="0"/>
    <x v="0"/>
    <x v="54"/>
    <x v="0"/>
    <x v="5"/>
    <x v="2"/>
    <x v="3"/>
    <x v="4"/>
    <x v="26"/>
    <x v="25"/>
    <n v="218.31700000000001"/>
    <n v="0"/>
    <n v="218.31700000000001"/>
    <x v="0"/>
    <n v="218.31700000000001"/>
    <n v="9"/>
    <n v="10.8"/>
    <m/>
  </r>
  <r>
    <x v="0"/>
    <x v="0"/>
    <x v="54"/>
    <x v="0"/>
    <x v="5"/>
    <x v="2"/>
    <x v="3"/>
    <x v="4"/>
    <x v="14"/>
    <x v="13"/>
    <n v="360865.99300000002"/>
    <n v="23978.055356000001"/>
    <n v="384844.04835599998"/>
    <x v="0"/>
    <n v="384844.04835599998"/>
    <n v="109863.060077"/>
    <n v="186055.56944299999"/>
    <m/>
  </r>
  <r>
    <x v="0"/>
    <x v="0"/>
    <x v="54"/>
    <x v="0"/>
    <x v="6"/>
    <x v="0"/>
    <x v="3"/>
    <x v="4"/>
    <x v="0"/>
    <x v="0"/>
    <n v="330861.64199999999"/>
    <n v="22667.383976000001"/>
    <n v="353529.025976"/>
    <x v="0"/>
    <n v="353529.025976"/>
    <n v="132780.20097500001"/>
    <n v="195472.242941"/>
    <m/>
  </r>
  <r>
    <x v="0"/>
    <x v="0"/>
    <x v="54"/>
    <x v="0"/>
    <x v="6"/>
    <x v="0"/>
    <x v="3"/>
    <x v="4"/>
    <x v="1"/>
    <x v="1"/>
    <n v="198186.584"/>
    <n v="200"/>
    <n v="198386.584"/>
    <x v="0"/>
    <n v="198386.584"/>
    <n v="75410.809563999996"/>
    <n v="100623.073888"/>
    <m/>
  </r>
  <r>
    <x v="0"/>
    <x v="0"/>
    <x v="54"/>
    <x v="0"/>
    <x v="6"/>
    <x v="0"/>
    <x v="3"/>
    <x v="4"/>
    <x v="2"/>
    <x v="2"/>
    <n v="83573.782000000007"/>
    <n v="2462.5909059999999"/>
    <n v="86036.372906000004"/>
    <x v="0"/>
    <n v="86036.372906000004"/>
    <n v="17314.737141000001"/>
    <n v="54375.880568"/>
    <m/>
  </r>
  <r>
    <x v="0"/>
    <x v="0"/>
    <x v="54"/>
    <x v="0"/>
    <x v="6"/>
    <x v="0"/>
    <x v="3"/>
    <x v="4"/>
    <x v="16"/>
    <x v="15"/>
    <n v="514.82799999999997"/>
    <n v="0"/>
    <n v="514.82799999999997"/>
    <x v="0"/>
    <n v="514.82799999999997"/>
    <n v="469.96408400000001"/>
    <n v="469.96408400000001"/>
    <m/>
  </r>
  <r>
    <x v="0"/>
    <x v="0"/>
    <x v="54"/>
    <x v="0"/>
    <x v="6"/>
    <x v="0"/>
    <x v="3"/>
    <x v="4"/>
    <x v="15"/>
    <x v="14"/>
    <n v="200"/>
    <n v="0"/>
    <n v="200"/>
    <x v="0"/>
    <n v="200"/>
    <n v="0"/>
    <n v="0"/>
    <m/>
  </r>
  <r>
    <x v="0"/>
    <x v="0"/>
    <x v="54"/>
    <x v="0"/>
    <x v="6"/>
    <x v="0"/>
    <x v="3"/>
    <x v="4"/>
    <x v="4"/>
    <x v="4"/>
    <n v="30004.350999999999"/>
    <n v="1310.67138"/>
    <n v="31315.022379999999"/>
    <x v="0"/>
    <n v="31315.022379999999"/>
    <n v="2512.1687569999999"/>
    <n v="8234.7322519999998"/>
    <m/>
  </r>
  <r>
    <x v="0"/>
    <x v="0"/>
    <x v="54"/>
    <x v="0"/>
    <x v="6"/>
    <x v="0"/>
    <x v="3"/>
    <x v="4"/>
    <x v="5"/>
    <x v="5"/>
    <n v="29786.034"/>
    <n v="1310.67138"/>
    <n v="31096.705379999999"/>
    <x v="0"/>
    <n v="31096.705379999999"/>
    <n v="2503.1687569999999"/>
    <n v="8223.9322520000005"/>
    <m/>
  </r>
  <r>
    <x v="0"/>
    <x v="0"/>
    <x v="54"/>
    <x v="0"/>
    <x v="6"/>
    <x v="0"/>
    <x v="3"/>
    <x v="4"/>
    <x v="6"/>
    <x v="6"/>
    <n v="29786.034"/>
    <n v="1310.67138"/>
    <n v="31096.705379999999"/>
    <x v="0"/>
    <n v="31096.705379999999"/>
    <n v="2503.1687569999999"/>
    <n v="8223.9322520000005"/>
    <m/>
  </r>
  <r>
    <x v="0"/>
    <x v="0"/>
    <x v="54"/>
    <x v="0"/>
    <x v="6"/>
    <x v="0"/>
    <x v="3"/>
    <x v="4"/>
    <x v="7"/>
    <x v="7"/>
    <n v="29786.034"/>
    <n v="1310.67138"/>
    <n v="31096.705379999999"/>
    <x v="0"/>
    <n v="31096.705379999999"/>
    <n v="2503.1687569999999"/>
    <n v="8223.9322520000005"/>
    <m/>
  </r>
  <r>
    <x v="0"/>
    <x v="0"/>
    <x v="54"/>
    <x v="0"/>
    <x v="6"/>
    <x v="0"/>
    <x v="3"/>
    <x v="4"/>
    <x v="26"/>
    <x v="25"/>
    <n v="218.31700000000001"/>
    <n v="0"/>
    <n v="218.31700000000001"/>
    <x v="0"/>
    <n v="218.31700000000001"/>
    <n v="9"/>
    <n v="10.8"/>
    <m/>
  </r>
  <r>
    <x v="0"/>
    <x v="0"/>
    <x v="54"/>
    <x v="0"/>
    <x v="6"/>
    <x v="0"/>
    <x v="3"/>
    <x v="4"/>
    <x v="14"/>
    <x v="13"/>
    <n v="360865.99300000002"/>
    <n v="23978.055356000001"/>
    <n v="384844.04835599998"/>
    <x v="0"/>
    <n v="384844.04835599998"/>
    <n v="135292.36973199999"/>
    <n v="203706.97519299999"/>
    <m/>
  </r>
  <r>
    <x v="0"/>
    <x v="0"/>
    <x v="54"/>
    <x v="0"/>
    <x v="7"/>
    <x v="0"/>
    <x v="3"/>
    <x v="4"/>
    <x v="0"/>
    <x v="0"/>
    <n v="330861.64199999999"/>
    <n v="22667.383976000001"/>
    <n v="353529.025976"/>
    <x v="0"/>
    <n v="353529.025976"/>
    <n v="159464.08471200001"/>
    <n v="222506.742482"/>
    <m/>
  </r>
  <r>
    <x v="0"/>
    <x v="0"/>
    <x v="54"/>
    <x v="0"/>
    <x v="7"/>
    <x v="0"/>
    <x v="3"/>
    <x v="4"/>
    <x v="1"/>
    <x v="1"/>
    <n v="198186.584"/>
    <n v="200"/>
    <n v="198386.584"/>
    <x v="0"/>
    <n v="198386.584"/>
    <n v="91548.306641000003"/>
    <n v="121250.021141"/>
    <m/>
  </r>
  <r>
    <x v="0"/>
    <x v="0"/>
    <x v="54"/>
    <x v="0"/>
    <x v="7"/>
    <x v="0"/>
    <x v="3"/>
    <x v="4"/>
    <x v="2"/>
    <x v="2"/>
    <n v="83573.782000000007"/>
    <n v="2462.5909059999999"/>
    <n v="86036.372906000004"/>
    <x v="0"/>
    <n v="86036.372906000004"/>
    <n v="22525.656962000001"/>
    <n v="55513.238943999997"/>
    <m/>
  </r>
  <r>
    <x v="0"/>
    <x v="0"/>
    <x v="54"/>
    <x v="0"/>
    <x v="7"/>
    <x v="0"/>
    <x v="3"/>
    <x v="4"/>
    <x v="16"/>
    <x v="15"/>
    <n v="514.82799999999997"/>
    <n v="0"/>
    <n v="514.82799999999997"/>
    <x v="0"/>
    <n v="514.82799999999997"/>
    <n v="469.96408400000001"/>
    <n v="469.96408400000001"/>
    <m/>
  </r>
  <r>
    <x v="0"/>
    <x v="0"/>
    <x v="54"/>
    <x v="0"/>
    <x v="7"/>
    <x v="0"/>
    <x v="3"/>
    <x v="4"/>
    <x v="15"/>
    <x v="14"/>
    <n v="200"/>
    <n v="0"/>
    <n v="200"/>
    <x v="0"/>
    <n v="200"/>
    <n v="0"/>
    <n v="0"/>
    <m/>
  </r>
  <r>
    <x v="0"/>
    <x v="0"/>
    <x v="54"/>
    <x v="0"/>
    <x v="7"/>
    <x v="0"/>
    <x v="3"/>
    <x v="4"/>
    <x v="4"/>
    <x v="4"/>
    <n v="30004.350999999999"/>
    <n v="10479.348980000001"/>
    <n v="40483.699979999998"/>
    <x v="0"/>
    <n v="40483.699979999998"/>
    <n v="3506.9912129999998"/>
    <n v="8482.4887589999998"/>
    <m/>
  </r>
  <r>
    <x v="0"/>
    <x v="0"/>
    <x v="54"/>
    <x v="0"/>
    <x v="7"/>
    <x v="0"/>
    <x v="3"/>
    <x v="4"/>
    <x v="5"/>
    <x v="5"/>
    <n v="29786.034"/>
    <n v="10479.348980000001"/>
    <n v="40265.382980000002"/>
    <x v="0"/>
    <n v="40265.382980000002"/>
    <n v="3497.9912129999998"/>
    <n v="8471.6887590000006"/>
    <m/>
  </r>
  <r>
    <x v="0"/>
    <x v="0"/>
    <x v="54"/>
    <x v="0"/>
    <x v="7"/>
    <x v="0"/>
    <x v="3"/>
    <x v="4"/>
    <x v="6"/>
    <x v="6"/>
    <n v="29786.034"/>
    <n v="10479.348980000001"/>
    <n v="40265.382980000002"/>
    <x v="0"/>
    <n v="40265.382980000002"/>
    <n v="3497.9912129999998"/>
    <n v="8471.6887590000006"/>
    <m/>
  </r>
  <r>
    <x v="0"/>
    <x v="0"/>
    <x v="54"/>
    <x v="0"/>
    <x v="7"/>
    <x v="0"/>
    <x v="3"/>
    <x v="4"/>
    <x v="7"/>
    <x v="7"/>
    <n v="29786.034"/>
    <n v="10479.348980000001"/>
    <n v="40265.382980000002"/>
    <x v="0"/>
    <n v="40265.382980000002"/>
    <n v="3497.9912129999998"/>
    <n v="8471.6887590000006"/>
    <m/>
  </r>
  <r>
    <x v="0"/>
    <x v="0"/>
    <x v="54"/>
    <x v="0"/>
    <x v="7"/>
    <x v="0"/>
    <x v="3"/>
    <x v="4"/>
    <x v="26"/>
    <x v="25"/>
    <n v="218.31700000000001"/>
    <n v="0"/>
    <n v="218.31700000000001"/>
    <x v="0"/>
    <n v="218.31700000000001"/>
    <n v="9"/>
    <n v="10.8"/>
    <m/>
  </r>
  <r>
    <x v="0"/>
    <x v="0"/>
    <x v="54"/>
    <x v="0"/>
    <x v="7"/>
    <x v="0"/>
    <x v="3"/>
    <x v="4"/>
    <x v="14"/>
    <x v="13"/>
    <n v="360865.99300000002"/>
    <n v="33146.732956"/>
    <n v="394012.72595599998"/>
    <x v="0"/>
    <n v="394012.72595599998"/>
    <n v="162971.07592500001"/>
    <n v="230989.231241"/>
    <m/>
  </r>
  <r>
    <x v="0"/>
    <x v="0"/>
    <x v="55"/>
    <x v="0"/>
    <x v="0"/>
    <x v="0"/>
    <x v="4"/>
    <x v="1"/>
    <x v="0"/>
    <x v="0"/>
    <n v="158967.62400000001"/>
    <n v="0"/>
    <n v="158967.62400000001"/>
    <x v="0"/>
    <n v="158967.62400000001"/>
    <n v="8859.5701599999993"/>
    <n v="14751.337885000001"/>
    <m/>
  </r>
  <r>
    <x v="0"/>
    <x v="0"/>
    <x v="55"/>
    <x v="0"/>
    <x v="0"/>
    <x v="0"/>
    <x v="4"/>
    <x v="1"/>
    <x v="1"/>
    <x v="1"/>
    <n v="147302.12400000001"/>
    <n v="0"/>
    <n v="147302.12400000001"/>
    <x v="0"/>
    <n v="147302.12400000001"/>
    <n v="8823.0926899999995"/>
    <n v="14637.732752"/>
    <m/>
  </r>
  <r>
    <x v="0"/>
    <x v="0"/>
    <x v="55"/>
    <x v="0"/>
    <x v="0"/>
    <x v="0"/>
    <x v="4"/>
    <x v="1"/>
    <x v="2"/>
    <x v="2"/>
    <n v="11600"/>
    <n v="0"/>
    <n v="11600"/>
    <x v="0"/>
    <n v="11600"/>
    <n v="36.477469999999997"/>
    <n v="113.605133"/>
    <m/>
  </r>
  <r>
    <x v="0"/>
    <x v="0"/>
    <x v="55"/>
    <x v="0"/>
    <x v="0"/>
    <x v="0"/>
    <x v="4"/>
    <x v="1"/>
    <x v="16"/>
    <x v="15"/>
    <n v="65.5"/>
    <n v="0"/>
    <n v="65.5"/>
    <x v="0"/>
    <n v="65.5"/>
    <n v="0"/>
    <n v="0"/>
    <m/>
  </r>
  <r>
    <x v="0"/>
    <x v="0"/>
    <x v="55"/>
    <x v="0"/>
    <x v="0"/>
    <x v="0"/>
    <x v="4"/>
    <x v="1"/>
    <x v="15"/>
    <x v="14"/>
    <n v="0"/>
    <n v="0"/>
    <n v="0"/>
    <x v="0"/>
    <n v="0"/>
    <n v="0"/>
    <n v="0"/>
    <m/>
  </r>
  <r>
    <x v="0"/>
    <x v="0"/>
    <x v="55"/>
    <x v="0"/>
    <x v="0"/>
    <x v="0"/>
    <x v="4"/>
    <x v="1"/>
    <x v="4"/>
    <x v="4"/>
    <n v="9132.0869999999995"/>
    <n v="0"/>
    <n v="9132.0869999999995"/>
    <x v="0"/>
    <n v="9132.0869999999995"/>
    <n v="0"/>
    <n v="0"/>
    <m/>
  </r>
  <r>
    <x v="0"/>
    <x v="0"/>
    <x v="55"/>
    <x v="0"/>
    <x v="0"/>
    <x v="0"/>
    <x v="4"/>
    <x v="1"/>
    <x v="5"/>
    <x v="5"/>
    <n v="9132.0869999999995"/>
    <n v="0"/>
    <n v="9132.0869999999995"/>
    <x v="0"/>
    <n v="9132.0869999999995"/>
    <n v="0"/>
    <n v="0"/>
    <m/>
  </r>
  <r>
    <x v="0"/>
    <x v="0"/>
    <x v="55"/>
    <x v="0"/>
    <x v="0"/>
    <x v="0"/>
    <x v="4"/>
    <x v="1"/>
    <x v="6"/>
    <x v="6"/>
    <n v="9132.0869999999995"/>
    <n v="0"/>
    <n v="9132.0869999999995"/>
    <x v="0"/>
    <n v="9132.0869999999995"/>
    <n v="0"/>
    <n v="0"/>
    <m/>
  </r>
  <r>
    <x v="0"/>
    <x v="0"/>
    <x v="55"/>
    <x v="0"/>
    <x v="0"/>
    <x v="0"/>
    <x v="4"/>
    <x v="1"/>
    <x v="11"/>
    <x v="11"/>
    <n v="9132.0869999999995"/>
    <n v="0"/>
    <n v="9132.0869999999995"/>
    <x v="0"/>
    <n v="9132.0869999999995"/>
    <n v="0"/>
    <n v="0"/>
    <m/>
  </r>
  <r>
    <x v="0"/>
    <x v="0"/>
    <x v="55"/>
    <x v="0"/>
    <x v="0"/>
    <x v="0"/>
    <x v="4"/>
    <x v="1"/>
    <x v="14"/>
    <x v="13"/>
    <n v="168099.71100000001"/>
    <n v="0"/>
    <n v="168099.71100000001"/>
    <x v="0"/>
    <n v="168099.71100000001"/>
    <n v="8859.5701599999993"/>
    <n v="14751.337885000001"/>
    <m/>
  </r>
  <r>
    <x v="0"/>
    <x v="0"/>
    <x v="55"/>
    <x v="0"/>
    <x v="1"/>
    <x v="0"/>
    <x v="4"/>
    <x v="1"/>
    <x v="0"/>
    <x v="0"/>
    <n v="158967.62400000001"/>
    <n v="0"/>
    <n v="158967.62400000001"/>
    <x v="0"/>
    <n v="158967.62400000001"/>
    <n v="24735.178779000002"/>
    <n v="26217.773021000001"/>
    <m/>
  </r>
  <r>
    <x v="0"/>
    <x v="0"/>
    <x v="55"/>
    <x v="0"/>
    <x v="1"/>
    <x v="0"/>
    <x v="4"/>
    <x v="1"/>
    <x v="1"/>
    <x v="1"/>
    <n v="147302.12400000001"/>
    <n v="183.52768"/>
    <n v="147118.59632000001"/>
    <x v="0"/>
    <n v="147118.59632000001"/>
    <n v="24313.463441"/>
    <n v="24317.623436999998"/>
    <m/>
  </r>
  <r>
    <x v="0"/>
    <x v="0"/>
    <x v="55"/>
    <x v="0"/>
    <x v="1"/>
    <x v="0"/>
    <x v="4"/>
    <x v="1"/>
    <x v="2"/>
    <x v="2"/>
    <n v="11600"/>
    <n v="0"/>
    <n v="11600"/>
    <x v="0"/>
    <n v="11600"/>
    <n v="238.187658"/>
    <n v="1716.6219040000001"/>
    <m/>
  </r>
  <r>
    <x v="0"/>
    <x v="0"/>
    <x v="55"/>
    <x v="0"/>
    <x v="1"/>
    <x v="0"/>
    <x v="4"/>
    <x v="1"/>
    <x v="16"/>
    <x v="15"/>
    <n v="65.5"/>
    <n v="0"/>
    <n v="65.5"/>
    <x v="0"/>
    <n v="65.5"/>
    <n v="0"/>
    <n v="0"/>
    <m/>
  </r>
  <r>
    <x v="0"/>
    <x v="0"/>
    <x v="55"/>
    <x v="0"/>
    <x v="1"/>
    <x v="0"/>
    <x v="4"/>
    <x v="1"/>
    <x v="15"/>
    <x v="14"/>
    <n v="0"/>
    <n v="183.52768"/>
    <n v="183.52768"/>
    <x v="0"/>
    <n v="183.52768"/>
    <n v="183.52768"/>
    <n v="183.52768"/>
    <m/>
  </r>
  <r>
    <x v="0"/>
    <x v="0"/>
    <x v="55"/>
    <x v="0"/>
    <x v="1"/>
    <x v="0"/>
    <x v="4"/>
    <x v="1"/>
    <x v="4"/>
    <x v="4"/>
    <n v="9132.0869999999995"/>
    <n v="0"/>
    <n v="9132.0869999999995"/>
    <x v="0"/>
    <n v="9132.0869999999995"/>
    <n v="0"/>
    <n v="3812.55"/>
    <m/>
  </r>
  <r>
    <x v="0"/>
    <x v="0"/>
    <x v="55"/>
    <x v="0"/>
    <x v="1"/>
    <x v="0"/>
    <x v="4"/>
    <x v="1"/>
    <x v="5"/>
    <x v="5"/>
    <n v="9132.0869999999995"/>
    <n v="0"/>
    <n v="9132.0869999999995"/>
    <x v="0"/>
    <n v="9132.0869999999995"/>
    <n v="0"/>
    <n v="3812.55"/>
    <m/>
  </r>
  <r>
    <x v="0"/>
    <x v="0"/>
    <x v="55"/>
    <x v="0"/>
    <x v="1"/>
    <x v="0"/>
    <x v="4"/>
    <x v="1"/>
    <x v="6"/>
    <x v="6"/>
    <n v="9132.0869999999995"/>
    <n v="0"/>
    <n v="9132.0869999999995"/>
    <x v="0"/>
    <n v="9132.0869999999995"/>
    <n v="0"/>
    <n v="3812.55"/>
    <m/>
  </r>
  <r>
    <x v="0"/>
    <x v="0"/>
    <x v="55"/>
    <x v="0"/>
    <x v="1"/>
    <x v="0"/>
    <x v="4"/>
    <x v="1"/>
    <x v="11"/>
    <x v="11"/>
    <n v="9132.0869999999995"/>
    <n v="0"/>
    <n v="9132.0869999999995"/>
    <x v="0"/>
    <n v="9132.0869999999995"/>
    <n v="0"/>
    <n v="3812.55"/>
    <m/>
  </r>
  <r>
    <x v="0"/>
    <x v="0"/>
    <x v="55"/>
    <x v="0"/>
    <x v="1"/>
    <x v="0"/>
    <x v="4"/>
    <x v="1"/>
    <x v="14"/>
    <x v="13"/>
    <n v="168099.71100000001"/>
    <n v="0"/>
    <n v="168099.71100000001"/>
    <x v="0"/>
    <n v="168099.71100000001"/>
    <n v="24735.178779000002"/>
    <n v="30030.323021"/>
    <m/>
  </r>
  <r>
    <x v="0"/>
    <x v="0"/>
    <x v="55"/>
    <x v="0"/>
    <x v="2"/>
    <x v="1"/>
    <x v="4"/>
    <x v="1"/>
    <x v="0"/>
    <x v="0"/>
    <n v="158967.62400000001"/>
    <n v="0"/>
    <n v="158967.62400000001"/>
    <x v="0"/>
    <n v="158967.62400000001"/>
    <n v="34751.607300999996"/>
    <n v="37851.670273000003"/>
    <m/>
  </r>
  <r>
    <x v="0"/>
    <x v="0"/>
    <x v="55"/>
    <x v="0"/>
    <x v="2"/>
    <x v="1"/>
    <x v="4"/>
    <x v="1"/>
    <x v="1"/>
    <x v="1"/>
    <n v="147302.12400000001"/>
    <n v="-183.52768"/>
    <n v="147118.59632000001"/>
    <x v="0"/>
    <n v="147118.59632000001"/>
    <n v="34060.619724999997"/>
    <n v="34060.619724999997"/>
    <m/>
  </r>
  <r>
    <x v="0"/>
    <x v="0"/>
    <x v="55"/>
    <x v="0"/>
    <x v="2"/>
    <x v="1"/>
    <x v="4"/>
    <x v="1"/>
    <x v="2"/>
    <x v="2"/>
    <n v="11600"/>
    <n v="0"/>
    <n v="11600"/>
    <x v="0"/>
    <n v="11600"/>
    <n v="507.45989600000001"/>
    <n v="3607.522868"/>
    <m/>
  </r>
  <r>
    <x v="0"/>
    <x v="0"/>
    <x v="55"/>
    <x v="0"/>
    <x v="2"/>
    <x v="1"/>
    <x v="4"/>
    <x v="1"/>
    <x v="16"/>
    <x v="15"/>
    <n v="65.5"/>
    <n v="0"/>
    <n v="65.5"/>
    <x v="0"/>
    <n v="65.5"/>
    <n v="0"/>
    <n v="0"/>
    <m/>
  </r>
  <r>
    <x v="0"/>
    <x v="0"/>
    <x v="55"/>
    <x v="0"/>
    <x v="2"/>
    <x v="1"/>
    <x v="4"/>
    <x v="1"/>
    <x v="15"/>
    <x v="14"/>
    <n v="0"/>
    <n v="183.52768"/>
    <n v="183.52768"/>
    <x v="0"/>
    <n v="183.52768"/>
    <n v="183.52768"/>
    <n v="183.52768"/>
    <m/>
  </r>
  <r>
    <x v="0"/>
    <x v="0"/>
    <x v="55"/>
    <x v="0"/>
    <x v="2"/>
    <x v="1"/>
    <x v="4"/>
    <x v="1"/>
    <x v="4"/>
    <x v="4"/>
    <n v="9132.0869999999995"/>
    <n v="0"/>
    <n v="9132.0869999999995"/>
    <x v="0"/>
    <n v="9132.0869999999995"/>
    <n v="85.753332"/>
    <n v="5821.0294999999996"/>
    <m/>
  </r>
  <r>
    <x v="0"/>
    <x v="0"/>
    <x v="55"/>
    <x v="0"/>
    <x v="2"/>
    <x v="1"/>
    <x v="4"/>
    <x v="1"/>
    <x v="5"/>
    <x v="5"/>
    <n v="9132.0869999999995"/>
    <n v="0"/>
    <n v="9132.0869999999995"/>
    <x v="0"/>
    <n v="9132.0869999999995"/>
    <n v="85.753332"/>
    <n v="5821.0294999999996"/>
    <m/>
  </r>
  <r>
    <x v="0"/>
    <x v="0"/>
    <x v="55"/>
    <x v="0"/>
    <x v="2"/>
    <x v="1"/>
    <x v="4"/>
    <x v="1"/>
    <x v="6"/>
    <x v="6"/>
    <n v="9132.0869999999995"/>
    <n v="0"/>
    <n v="9132.0869999999995"/>
    <x v="0"/>
    <n v="9132.0869999999995"/>
    <n v="85.753332"/>
    <n v="5821.0294999999996"/>
    <m/>
  </r>
  <r>
    <x v="0"/>
    <x v="0"/>
    <x v="55"/>
    <x v="0"/>
    <x v="2"/>
    <x v="1"/>
    <x v="4"/>
    <x v="1"/>
    <x v="11"/>
    <x v="11"/>
    <n v="9132.0869999999995"/>
    <n v="0"/>
    <n v="9132.0869999999995"/>
    <x v="0"/>
    <n v="9132.0869999999995"/>
    <n v="85.753332"/>
    <n v="5821.0294999999996"/>
    <m/>
  </r>
  <r>
    <x v="0"/>
    <x v="0"/>
    <x v="55"/>
    <x v="0"/>
    <x v="2"/>
    <x v="1"/>
    <x v="4"/>
    <x v="1"/>
    <x v="14"/>
    <x v="13"/>
    <n v="168099.71100000001"/>
    <n v="0"/>
    <n v="168099.71100000001"/>
    <x v="0"/>
    <n v="168099.71100000001"/>
    <n v="34837.360632999997"/>
    <n v="43672.699773"/>
    <m/>
  </r>
  <r>
    <x v="0"/>
    <x v="0"/>
    <x v="55"/>
    <x v="0"/>
    <x v="3"/>
    <x v="0"/>
    <x v="4"/>
    <x v="1"/>
    <x v="0"/>
    <x v="0"/>
    <n v="158967.62400000001"/>
    <n v="0"/>
    <n v="158967.62400000001"/>
    <x v="0"/>
    <n v="158967.62400000001"/>
    <n v="46053.426928000001"/>
    <n v="49901.766685000002"/>
    <m/>
  </r>
  <r>
    <x v="0"/>
    <x v="0"/>
    <x v="55"/>
    <x v="0"/>
    <x v="3"/>
    <x v="0"/>
    <x v="4"/>
    <x v="1"/>
    <x v="1"/>
    <x v="1"/>
    <n v="147302.12400000001"/>
    <n v="-183.52768"/>
    <n v="147118.59632000001"/>
    <x v="0"/>
    <n v="147118.59632000001"/>
    <n v="44770.866492000001"/>
    <n v="44947.462535999999"/>
    <m/>
  </r>
  <r>
    <x v="0"/>
    <x v="0"/>
    <x v="55"/>
    <x v="0"/>
    <x v="3"/>
    <x v="0"/>
    <x v="4"/>
    <x v="1"/>
    <x v="2"/>
    <x v="2"/>
    <n v="11600"/>
    <n v="-7.25"/>
    <n v="11592.75"/>
    <x v="0"/>
    <n v="11592.75"/>
    <n v="1099.0327560000001"/>
    <n v="4770.7764690000004"/>
    <m/>
  </r>
  <r>
    <x v="0"/>
    <x v="0"/>
    <x v="55"/>
    <x v="0"/>
    <x v="3"/>
    <x v="0"/>
    <x v="4"/>
    <x v="1"/>
    <x v="16"/>
    <x v="15"/>
    <n v="65.5"/>
    <n v="0"/>
    <n v="65.5"/>
    <x v="0"/>
    <n v="65.5"/>
    <n v="0"/>
    <n v="0"/>
    <m/>
  </r>
  <r>
    <x v="0"/>
    <x v="0"/>
    <x v="55"/>
    <x v="0"/>
    <x v="3"/>
    <x v="0"/>
    <x v="4"/>
    <x v="1"/>
    <x v="15"/>
    <x v="14"/>
    <n v="0"/>
    <n v="190.77768"/>
    <n v="190.77768"/>
    <x v="0"/>
    <n v="190.77768"/>
    <n v="183.52768"/>
    <n v="183.52768"/>
    <m/>
  </r>
  <r>
    <x v="0"/>
    <x v="0"/>
    <x v="55"/>
    <x v="0"/>
    <x v="3"/>
    <x v="0"/>
    <x v="4"/>
    <x v="1"/>
    <x v="4"/>
    <x v="4"/>
    <n v="9132.0869999999995"/>
    <n v="0"/>
    <n v="9132.0869999999995"/>
    <x v="0"/>
    <n v="9132.0869999999995"/>
    <n v="804.74666400000001"/>
    <n v="6264.0294999999996"/>
    <m/>
  </r>
  <r>
    <x v="0"/>
    <x v="0"/>
    <x v="55"/>
    <x v="0"/>
    <x v="3"/>
    <x v="0"/>
    <x v="4"/>
    <x v="1"/>
    <x v="5"/>
    <x v="5"/>
    <n v="9132.0869999999995"/>
    <n v="0"/>
    <n v="9132.0869999999995"/>
    <x v="0"/>
    <n v="9132.0869999999995"/>
    <n v="804.74666400000001"/>
    <n v="6264.0294999999996"/>
    <m/>
  </r>
  <r>
    <x v="0"/>
    <x v="0"/>
    <x v="55"/>
    <x v="0"/>
    <x v="3"/>
    <x v="0"/>
    <x v="4"/>
    <x v="1"/>
    <x v="6"/>
    <x v="6"/>
    <n v="9132.0869999999995"/>
    <n v="0"/>
    <n v="9132.0869999999995"/>
    <x v="0"/>
    <n v="9132.0869999999995"/>
    <n v="804.74666400000001"/>
    <n v="6264.0294999999996"/>
    <m/>
  </r>
  <r>
    <x v="0"/>
    <x v="0"/>
    <x v="55"/>
    <x v="0"/>
    <x v="3"/>
    <x v="0"/>
    <x v="4"/>
    <x v="1"/>
    <x v="11"/>
    <x v="11"/>
    <n v="9132.0869999999995"/>
    <n v="0"/>
    <n v="9132.0869999999995"/>
    <x v="0"/>
    <n v="9132.0869999999995"/>
    <n v="804.74666400000001"/>
    <n v="6264.0294999999996"/>
    <m/>
  </r>
  <r>
    <x v="0"/>
    <x v="0"/>
    <x v="55"/>
    <x v="0"/>
    <x v="3"/>
    <x v="0"/>
    <x v="4"/>
    <x v="1"/>
    <x v="14"/>
    <x v="13"/>
    <n v="168099.71100000001"/>
    <n v="0"/>
    <n v="168099.71100000001"/>
    <x v="0"/>
    <n v="168099.71100000001"/>
    <n v="46858.173591999999"/>
    <n v="56165.796184999999"/>
    <m/>
  </r>
  <r>
    <x v="0"/>
    <x v="0"/>
    <x v="55"/>
    <x v="0"/>
    <x v="4"/>
    <x v="0"/>
    <x v="4"/>
    <x v="1"/>
    <x v="0"/>
    <x v="0"/>
    <n v="158967.62400000001"/>
    <n v="0"/>
    <n v="158967.62400000001"/>
    <x v="0"/>
    <n v="158967.62400000001"/>
    <n v="57364.844845"/>
    <n v="61297.855530000001"/>
    <m/>
  </r>
  <r>
    <x v="0"/>
    <x v="0"/>
    <x v="55"/>
    <x v="0"/>
    <x v="4"/>
    <x v="0"/>
    <x v="4"/>
    <x v="1"/>
    <x v="1"/>
    <x v="1"/>
    <n v="147302.12400000001"/>
    <n v="-213.490936"/>
    <n v="147088.63306399999"/>
    <x v="0"/>
    <n v="147088.63306399999"/>
    <n v="55383.65569"/>
    <n v="55550.648547999997"/>
    <m/>
  </r>
  <r>
    <x v="0"/>
    <x v="0"/>
    <x v="55"/>
    <x v="0"/>
    <x v="4"/>
    <x v="0"/>
    <x v="4"/>
    <x v="1"/>
    <x v="2"/>
    <x v="2"/>
    <n v="11600"/>
    <n v="-8"/>
    <n v="11592"/>
    <x v="0"/>
    <n v="11592"/>
    <n v="1788.6967520000001"/>
    <n v="5524.7513230000004"/>
    <m/>
  </r>
  <r>
    <x v="0"/>
    <x v="0"/>
    <x v="55"/>
    <x v="0"/>
    <x v="4"/>
    <x v="0"/>
    <x v="4"/>
    <x v="1"/>
    <x v="16"/>
    <x v="15"/>
    <n v="65.5"/>
    <n v="0"/>
    <n v="65.5"/>
    <x v="0"/>
    <n v="65.5"/>
    <n v="1.83"/>
    <n v="1.83"/>
    <m/>
  </r>
  <r>
    <x v="0"/>
    <x v="0"/>
    <x v="55"/>
    <x v="0"/>
    <x v="4"/>
    <x v="0"/>
    <x v="4"/>
    <x v="1"/>
    <x v="15"/>
    <x v="14"/>
    <n v="0"/>
    <n v="221.490936"/>
    <n v="221.490936"/>
    <x v="0"/>
    <n v="221.490936"/>
    <n v="190.66240300000001"/>
    <n v="220.62565900000001"/>
    <m/>
  </r>
  <r>
    <x v="0"/>
    <x v="0"/>
    <x v="55"/>
    <x v="0"/>
    <x v="4"/>
    <x v="0"/>
    <x v="4"/>
    <x v="1"/>
    <x v="4"/>
    <x v="4"/>
    <n v="9132.0869999999995"/>
    <n v="0"/>
    <n v="9132.0869999999995"/>
    <x v="0"/>
    <n v="9132.0869999999995"/>
    <n v="1710.7133289999999"/>
    <n v="6326.5294999999996"/>
    <m/>
  </r>
  <r>
    <x v="0"/>
    <x v="0"/>
    <x v="55"/>
    <x v="0"/>
    <x v="4"/>
    <x v="0"/>
    <x v="4"/>
    <x v="1"/>
    <x v="5"/>
    <x v="5"/>
    <n v="9132.0869999999995"/>
    <n v="0"/>
    <n v="9132.0869999999995"/>
    <x v="0"/>
    <n v="9132.0869999999995"/>
    <n v="1710.7133289999999"/>
    <n v="6326.5294999999996"/>
    <m/>
  </r>
  <r>
    <x v="0"/>
    <x v="0"/>
    <x v="55"/>
    <x v="0"/>
    <x v="4"/>
    <x v="0"/>
    <x v="4"/>
    <x v="1"/>
    <x v="6"/>
    <x v="6"/>
    <n v="9132.0869999999995"/>
    <n v="0"/>
    <n v="9132.0869999999995"/>
    <x v="0"/>
    <n v="9132.0869999999995"/>
    <n v="1710.7133289999999"/>
    <n v="6326.5294999999996"/>
    <m/>
  </r>
  <r>
    <x v="0"/>
    <x v="0"/>
    <x v="55"/>
    <x v="0"/>
    <x v="4"/>
    <x v="0"/>
    <x v="4"/>
    <x v="1"/>
    <x v="11"/>
    <x v="11"/>
    <n v="9132.0869999999995"/>
    <n v="0"/>
    <n v="9132.0869999999995"/>
    <x v="0"/>
    <n v="9132.0869999999995"/>
    <n v="1710.7133289999999"/>
    <n v="6326.5294999999996"/>
    <m/>
  </r>
  <r>
    <x v="0"/>
    <x v="0"/>
    <x v="55"/>
    <x v="0"/>
    <x v="4"/>
    <x v="0"/>
    <x v="4"/>
    <x v="1"/>
    <x v="14"/>
    <x v="13"/>
    <n v="168099.71100000001"/>
    <n v="0"/>
    <n v="168099.71100000001"/>
    <x v="0"/>
    <n v="168099.71100000001"/>
    <n v="59075.558173999998"/>
    <n v="67624.385030000005"/>
    <m/>
  </r>
  <r>
    <x v="0"/>
    <x v="0"/>
    <x v="55"/>
    <x v="0"/>
    <x v="5"/>
    <x v="2"/>
    <x v="4"/>
    <x v="1"/>
    <x v="0"/>
    <x v="0"/>
    <n v="158967.62400000001"/>
    <n v="0"/>
    <n v="158967.62400000001"/>
    <x v="0"/>
    <n v="158967.62400000001"/>
    <n v="77560.612324999995"/>
    <n v="81839.490103000004"/>
    <m/>
  </r>
  <r>
    <x v="0"/>
    <x v="0"/>
    <x v="55"/>
    <x v="0"/>
    <x v="5"/>
    <x v="2"/>
    <x v="4"/>
    <x v="1"/>
    <x v="1"/>
    <x v="1"/>
    <n v="147302.12400000001"/>
    <n v="-213.490936"/>
    <n v="147088.63306399999"/>
    <x v="0"/>
    <n v="147088.63306399999"/>
    <n v="74727.580776999996"/>
    <n v="74782.581367999999"/>
    <m/>
  </r>
  <r>
    <x v="0"/>
    <x v="0"/>
    <x v="55"/>
    <x v="0"/>
    <x v="5"/>
    <x v="2"/>
    <x v="4"/>
    <x v="1"/>
    <x v="2"/>
    <x v="2"/>
    <n v="11600"/>
    <n v="-12.337"/>
    <n v="11587.663"/>
    <x v="0"/>
    <n v="11587.663"/>
    <n v="2612.515789"/>
    <n v="6836.3929760000001"/>
    <m/>
  </r>
  <r>
    <x v="0"/>
    <x v="0"/>
    <x v="55"/>
    <x v="0"/>
    <x v="5"/>
    <x v="2"/>
    <x v="4"/>
    <x v="1"/>
    <x v="16"/>
    <x v="15"/>
    <n v="65.5"/>
    <n v="0"/>
    <n v="65.5"/>
    <x v="0"/>
    <n v="65.5"/>
    <n v="1.83"/>
    <n v="1.83"/>
    <m/>
  </r>
  <r>
    <x v="0"/>
    <x v="0"/>
    <x v="55"/>
    <x v="0"/>
    <x v="5"/>
    <x v="2"/>
    <x v="4"/>
    <x v="1"/>
    <x v="15"/>
    <x v="14"/>
    <n v="0"/>
    <n v="225.82793599999999"/>
    <n v="225.82793599999999"/>
    <x v="0"/>
    <n v="225.82793599999999"/>
    <n v="218.68575899999999"/>
    <n v="218.68575899999999"/>
    <m/>
  </r>
  <r>
    <x v="0"/>
    <x v="0"/>
    <x v="55"/>
    <x v="0"/>
    <x v="5"/>
    <x v="2"/>
    <x v="4"/>
    <x v="1"/>
    <x v="4"/>
    <x v="4"/>
    <n v="9132.0869999999995"/>
    <n v="0"/>
    <n v="9132.0869999999995"/>
    <x v="0"/>
    <n v="9132.0869999999995"/>
    <n v="2719.1594949999999"/>
    <n v="6405.8961669999999"/>
    <m/>
  </r>
  <r>
    <x v="0"/>
    <x v="0"/>
    <x v="55"/>
    <x v="0"/>
    <x v="5"/>
    <x v="2"/>
    <x v="4"/>
    <x v="1"/>
    <x v="5"/>
    <x v="5"/>
    <n v="9132.0869999999995"/>
    <n v="0"/>
    <n v="9132.0869999999995"/>
    <x v="0"/>
    <n v="9132.0869999999995"/>
    <n v="2719.1594949999999"/>
    <n v="6405.8961669999999"/>
    <m/>
  </r>
  <r>
    <x v="0"/>
    <x v="0"/>
    <x v="55"/>
    <x v="0"/>
    <x v="5"/>
    <x v="2"/>
    <x v="4"/>
    <x v="1"/>
    <x v="6"/>
    <x v="6"/>
    <n v="9132.0869999999995"/>
    <n v="0"/>
    <n v="9132.0869999999995"/>
    <x v="0"/>
    <n v="9132.0869999999995"/>
    <n v="2719.1594949999999"/>
    <n v="6405.8961669999999"/>
    <m/>
  </r>
  <r>
    <x v="0"/>
    <x v="0"/>
    <x v="55"/>
    <x v="0"/>
    <x v="5"/>
    <x v="2"/>
    <x v="4"/>
    <x v="1"/>
    <x v="11"/>
    <x v="11"/>
    <n v="9132.0869999999995"/>
    <n v="0"/>
    <n v="9132.0869999999995"/>
    <x v="0"/>
    <n v="9132.0869999999995"/>
    <n v="2719.1594949999999"/>
    <n v="6405.8961669999999"/>
    <m/>
  </r>
  <r>
    <x v="0"/>
    <x v="0"/>
    <x v="55"/>
    <x v="0"/>
    <x v="5"/>
    <x v="2"/>
    <x v="4"/>
    <x v="1"/>
    <x v="14"/>
    <x v="13"/>
    <n v="168099.71100000001"/>
    <n v="0"/>
    <n v="168099.71100000001"/>
    <x v="0"/>
    <n v="168099.71100000001"/>
    <n v="80279.771819999994"/>
    <n v="88245.386270000003"/>
    <m/>
  </r>
  <r>
    <x v="0"/>
    <x v="0"/>
    <x v="55"/>
    <x v="0"/>
    <x v="6"/>
    <x v="0"/>
    <x v="4"/>
    <x v="1"/>
    <x v="0"/>
    <x v="0"/>
    <n v="158967.62400000001"/>
    <n v="0"/>
    <n v="158967.62400000001"/>
    <x v="0"/>
    <n v="158967.62400000001"/>
    <n v="89346.483894999998"/>
    <n v="93371.766363999996"/>
    <m/>
  </r>
  <r>
    <x v="0"/>
    <x v="0"/>
    <x v="55"/>
    <x v="0"/>
    <x v="6"/>
    <x v="0"/>
    <x v="4"/>
    <x v="1"/>
    <x v="1"/>
    <x v="1"/>
    <n v="147302.12400000001"/>
    <n v="-250.490936"/>
    <n v="147051.63306399999"/>
    <x v="0"/>
    <n v="147051.63306399999"/>
    <n v="85673.752160999997"/>
    <n v="85826.131726000007"/>
    <m/>
  </r>
  <r>
    <x v="0"/>
    <x v="0"/>
    <x v="55"/>
    <x v="0"/>
    <x v="6"/>
    <x v="0"/>
    <x v="4"/>
    <x v="1"/>
    <x v="2"/>
    <x v="2"/>
    <n v="11600"/>
    <n v="19.949000000000002"/>
    <n v="11619.949000000001"/>
    <x v="0"/>
    <n v="11619.949000000001"/>
    <n v="3452.2159750000001"/>
    <n v="7274.9028790000002"/>
    <m/>
  </r>
  <r>
    <x v="0"/>
    <x v="0"/>
    <x v="55"/>
    <x v="0"/>
    <x v="6"/>
    <x v="0"/>
    <x v="4"/>
    <x v="1"/>
    <x v="16"/>
    <x v="15"/>
    <n v="65.5"/>
    <n v="4.7140000000000004"/>
    <n v="70.213999999999999"/>
    <x v="0"/>
    <n v="70.213999999999999"/>
    <n v="1.83"/>
    <n v="52.045999999999999"/>
    <m/>
  </r>
  <r>
    <x v="0"/>
    <x v="0"/>
    <x v="55"/>
    <x v="0"/>
    <x v="6"/>
    <x v="0"/>
    <x v="4"/>
    <x v="1"/>
    <x v="15"/>
    <x v="14"/>
    <n v="0"/>
    <n v="225.82793599999999"/>
    <n v="225.82793599999999"/>
    <x v="0"/>
    <n v="225.82793599999999"/>
    <n v="218.68575899999999"/>
    <n v="218.68575899999999"/>
    <m/>
  </r>
  <r>
    <x v="0"/>
    <x v="0"/>
    <x v="55"/>
    <x v="0"/>
    <x v="6"/>
    <x v="0"/>
    <x v="4"/>
    <x v="1"/>
    <x v="4"/>
    <x v="4"/>
    <n v="9132.0869999999995"/>
    <n v="0"/>
    <n v="9132.0869999999995"/>
    <x v="0"/>
    <n v="9132.0869999999995"/>
    <n v="3594.5594959999999"/>
    <n v="6484.7638370000004"/>
    <m/>
  </r>
  <r>
    <x v="0"/>
    <x v="0"/>
    <x v="55"/>
    <x v="0"/>
    <x v="6"/>
    <x v="0"/>
    <x v="4"/>
    <x v="1"/>
    <x v="5"/>
    <x v="5"/>
    <n v="9132.0869999999995"/>
    <n v="0"/>
    <n v="9132.0869999999995"/>
    <x v="0"/>
    <n v="9132.0869999999995"/>
    <n v="3594.5594959999999"/>
    <n v="6484.7638370000004"/>
    <m/>
  </r>
  <r>
    <x v="0"/>
    <x v="0"/>
    <x v="55"/>
    <x v="0"/>
    <x v="6"/>
    <x v="0"/>
    <x v="4"/>
    <x v="1"/>
    <x v="6"/>
    <x v="6"/>
    <n v="9132.0869999999995"/>
    <n v="0"/>
    <n v="9132.0869999999995"/>
    <x v="0"/>
    <n v="9132.0869999999995"/>
    <n v="3594.5594959999999"/>
    <n v="6484.7638370000004"/>
    <m/>
  </r>
  <r>
    <x v="0"/>
    <x v="0"/>
    <x v="55"/>
    <x v="0"/>
    <x v="6"/>
    <x v="0"/>
    <x v="4"/>
    <x v="1"/>
    <x v="11"/>
    <x v="11"/>
    <n v="9132.0869999999995"/>
    <n v="0"/>
    <n v="9132.0869999999995"/>
    <x v="0"/>
    <n v="9132.0869999999995"/>
    <n v="3594.5594959999999"/>
    <n v="6484.7638370000004"/>
    <m/>
  </r>
  <r>
    <x v="0"/>
    <x v="0"/>
    <x v="55"/>
    <x v="0"/>
    <x v="6"/>
    <x v="0"/>
    <x v="4"/>
    <x v="1"/>
    <x v="14"/>
    <x v="13"/>
    <n v="168099.71100000001"/>
    <n v="0"/>
    <n v="168099.71100000001"/>
    <x v="0"/>
    <n v="168099.71100000001"/>
    <n v="92941.043390999999"/>
    <n v="99856.530201000001"/>
    <m/>
  </r>
  <r>
    <x v="0"/>
    <x v="0"/>
    <x v="55"/>
    <x v="0"/>
    <x v="7"/>
    <x v="0"/>
    <x v="4"/>
    <x v="1"/>
    <x v="0"/>
    <x v="0"/>
    <n v="158967.62400000001"/>
    <n v="0"/>
    <n v="158967.62400000001"/>
    <x v="0"/>
    <n v="158967.62400000001"/>
    <n v="102336.653045"/>
    <n v="105654.08021099999"/>
    <m/>
  </r>
  <r>
    <x v="0"/>
    <x v="0"/>
    <x v="55"/>
    <x v="0"/>
    <x v="7"/>
    <x v="0"/>
    <x v="4"/>
    <x v="1"/>
    <x v="1"/>
    <x v="1"/>
    <n v="147302.12400000001"/>
    <n v="-250.490936"/>
    <n v="147051.63306399999"/>
    <x v="0"/>
    <n v="147051.63306399999"/>
    <n v="97444.094045000005"/>
    <n v="97444.094045000005"/>
    <m/>
  </r>
  <r>
    <x v="0"/>
    <x v="0"/>
    <x v="55"/>
    <x v="0"/>
    <x v="7"/>
    <x v="0"/>
    <x v="4"/>
    <x v="1"/>
    <x v="2"/>
    <x v="2"/>
    <n v="11600"/>
    <n v="19.949000000000002"/>
    <n v="11619.949000000001"/>
    <x v="0"/>
    <n v="11619.949000000001"/>
    <n v="4621.827241"/>
    <n v="7932.9776700000002"/>
    <m/>
  </r>
  <r>
    <x v="0"/>
    <x v="0"/>
    <x v="55"/>
    <x v="0"/>
    <x v="7"/>
    <x v="0"/>
    <x v="4"/>
    <x v="1"/>
    <x v="16"/>
    <x v="15"/>
    <n v="65.5"/>
    <n v="4.7140000000000004"/>
    <n v="70.213999999999999"/>
    <x v="0"/>
    <n v="70.213999999999999"/>
    <n v="52.045999999999999"/>
    <n v="52.045999999999999"/>
    <m/>
  </r>
  <r>
    <x v="0"/>
    <x v="0"/>
    <x v="55"/>
    <x v="0"/>
    <x v="7"/>
    <x v="0"/>
    <x v="4"/>
    <x v="1"/>
    <x v="15"/>
    <x v="14"/>
    <n v="0"/>
    <n v="225.82793599999999"/>
    <n v="225.82793599999999"/>
    <x v="0"/>
    <n v="225.82793599999999"/>
    <n v="218.68575899999999"/>
    <n v="224.96249599999999"/>
    <m/>
  </r>
  <r>
    <x v="0"/>
    <x v="0"/>
    <x v="55"/>
    <x v="0"/>
    <x v="7"/>
    <x v="0"/>
    <x v="4"/>
    <x v="1"/>
    <x v="4"/>
    <x v="4"/>
    <n v="9132.0869999999995"/>
    <n v="0"/>
    <n v="9132.0869999999995"/>
    <x v="0"/>
    <n v="9132.0869999999995"/>
    <n v="4741.7134169999999"/>
    <n v="6969.2424559999999"/>
    <m/>
  </r>
  <r>
    <x v="0"/>
    <x v="0"/>
    <x v="55"/>
    <x v="0"/>
    <x v="7"/>
    <x v="0"/>
    <x v="4"/>
    <x v="1"/>
    <x v="5"/>
    <x v="5"/>
    <n v="9132.0869999999995"/>
    <n v="0"/>
    <n v="9132.0869999999995"/>
    <x v="0"/>
    <n v="9132.0869999999995"/>
    <n v="4741.7134169999999"/>
    <n v="6969.2424559999999"/>
    <m/>
  </r>
  <r>
    <x v="0"/>
    <x v="0"/>
    <x v="55"/>
    <x v="0"/>
    <x v="7"/>
    <x v="0"/>
    <x v="4"/>
    <x v="1"/>
    <x v="6"/>
    <x v="6"/>
    <n v="9132.0869999999995"/>
    <n v="0"/>
    <n v="9132.0869999999995"/>
    <x v="0"/>
    <n v="9132.0869999999995"/>
    <n v="4741.7134169999999"/>
    <n v="6969.2424559999999"/>
    <m/>
  </r>
  <r>
    <x v="0"/>
    <x v="0"/>
    <x v="55"/>
    <x v="0"/>
    <x v="7"/>
    <x v="0"/>
    <x v="4"/>
    <x v="1"/>
    <x v="11"/>
    <x v="11"/>
    <n v="9132.0869999999995"/>
    <n v="0"/>
    <n v="9132.0869999999995"/>
    <x v="0"/>
    <n v="9132.0869999999995"/>
    <n v="4741.7134169999999"/>
    <n v="6969.2424559999999"/>
    <m/>
  </r>
  <r>
    <x v="0"/>
    <x v="0"/>
    <x v="55"/>
    <x v="0"/>
    <x v="7"/>
    <x v="0"/>
    <x v="4"/>
    <x v="1"/>
    <x v="14"/>
    <x v="13"/>
    <n v="168099.71100000001"/>
    <n v="0"/>
    <n v="168099.71100000001"/>
    <x v="0"/>
    <n v="168099.71100000001"/>
    <n v="107078.36646200001"/>
    <n v="112623.322667"/>
    <m/>
  </r>
  <r>
    <x v="0"/>
    <x v="0"/>
    <x v="56"/>
    <x v="0"/>
    <x v="0"/>
    <x v="0"/>
    <x v="5"/>
    <x v="3"/>
    <x v="0"/>
    <x v="0"/>
    <n v="74508.418000000005"/>
    <n v="0"/>
    <n v="74508.418000000005"/>
    <x v="0"/>
    <n v="74508.418000000005"/>
    <n v="1895.769628"/>
    <n v="11032.620547"/>
    <m/>
  </r>
  <r>
    <x v="0"/>
    <x v="0"/>
    <x v="56"/>
    <x v="0"/>
    <x v="0"/>
    <x v="0"/>
    <x v="5"/>
    <x v="3"/>
    <x v="28"/>
    <x v="1"/>
    <n v="7782.2309999999998"/>
    <n v="3.5199919999999998"/>
    <n v="7785.7509920000002"/>
    <x v="0"/>
    <n v="7785.7509920000002"/>
    <n v="283.41661599999998"/>
    <n v="286.25521400000002"/>
    <m/>
  </r>
  <r>
    <x v="0"/>
    <x v="0"/>
    <x v="56"/>
    <x v="0"/>
    <x v="0"/>
    <x v="0"/>
    <x v="5"/>
    <x v="3"/>
    <x v="29"/>
    <x v="2"/>
    <n v="3700.4609999999998"/>
    <n v="394.97801500000003"/>
    <n v="4095.4390149999999"/>
    <x v="0"/>
    <n v="4095.4390149999999"/>
    <n v="161.69389100000001"/>
    <n v="1399.932865"/>
    <m/>
  </r>
  <r>
    <x v="0"/>
    <x v="0"/>
    <x v="56"/>
    <x v="0"/>
    <x v="0"/>
    <x v="0"/>
    <x v="5"/>
    <x v="3"/>
    <x v="30"/>
    <x v="14"/>
    <n v="377.02800000000002"/>
    <n v="0"/>
    <n v="377.02800000000002"/>
    <x v="0"/>
    <n v="377.02800000000002"/>
    <n v="59.962716"/>
    <n v="59.962716"/>
    <m/>
  </r>
  <r>
    <x v="0"/>
    <x v="0"/>
    <x v="56"/>
    <x v="0"/>
    <x v="0"/>
    <x v="0"/>
    <x v="5"/>
    <x v="3"/>
    <x v="31"/>
    <x v="27"/>
    <n v="58904.84"/>
    <n v="626.870183"/>
    <n v="58277.969816999997"/>
    <x v="0"/>
    <n v="58277.969816999997"/>
    <n v="1192.483958"/>
    <n v="8859.8851290000002"/>
    <m/>
  </r>
  <r>
    <x v="0"/>
    <x v="0"/>
    <x v="56"/>
    <x v="0"/>
    <x v="0"/>
    <x v="0"/>
    <x v="5"/>
    <x v="3"/>
    <x v="32"/>
    <x v="28"/>
    <n v="416"/>
    <n v="228.372176"/>
    <n v="644.37217599999997"/>
    <x v="0"/>
    <n v="644.37217599999997"/>
    <n v="0"/>
    <n v="228.372176"/>
    <m/>
  </r>
  <r>
    <x v="0"/>
    <x v="0"/>
    <x v="56"/>
    <x v="0"/>
    <x v="0"/>
    <x v="0"/>
    <x v="5"/>
    <x v="3"/>
    <x v="33"/>
    <x v="29"/>
    <n v="241.56700000000001"/>
    <n v="0"/>
    <n v="241.56700000000001"/>
    <x v="0"/>
    <n v="241.56700000000001"/>
    <n v="0"/>
    <n v="0"/>
    <m/>
  </r>
  <r>
    <x v="0"/>
    <x v="0"/>
    <x v="56"/>
    <x v="0"/>
    <x v="0"/>
    <x v="0"/>
    <x v="5"/>
    <x v="3"/>
    <x v="34"/>
    <x v="30"/>
    <n v="3086.2910000000002"/>
    <n v="0"/>
    <n v="3086.2910000000002"/>
    <x v="0"/>
    <n v="3086.2910000000002"/>
    <n v="198.212447"/>
    <n v="198.212447"/>
    <m/>
  </r>
  <r>
    <x v="0"/>
    <x v="0"/>
    <x v="56"/>
    <x v="0"/>
    <x v="0"/>
    <x v="0"/>
    <x v="5"/>
    <x v="3"/>
    <x v="4"/>
    <x v="4"/>
    <n v="49540.137999999999"/>
    <n v="0"/>
    <n v="49540.137999999999"/>
    <x v="0"/>
    <n v="49540.137999999999"/>
    <n v="5026.4407600000004"/>
    <n v="5416.2354489999998"/>
    <m/>
  </r>
  <r>
    <x v="0"/>
    <x v="0"/>
    <x v="56"/>
    <x v="0"/>
    <x v="0"/>
    <x v="0"/>
    <x v="5"/>
    <x v="3"/>
    <x v="5"/>
    <x v="5"/>
    <n v="470"/>
    <n v="0"/>
    <n v="470"/>
    <x v="0"/>
    <n v="470"/>
    <n v="0"/>
    <n v="0"/>
    <m/>
  </r>
  <r>
    <x v="0"/>
    <x v="0"/>
    <x v="56"/>
    <x v="0"/>
    <x v="0"/>
    <x v="0"/>
    <x v="5"/>
    <x v="3"/>
    <x v="6"/>
    <x v="6"/>
    <n v="470"/>
    <n v="0"/>
    <n v="470"/>
    <x v="0"/>
    <n v="470"/>
    <n v="0"/>
    <n v="0"/>
    <m/>
  </r>
  <r>
    <x v="0"/>
    <x v="0"/>
    <x v="56"/>
    <x v="0"/>
    <x v="0"/>
    <x v="0"/>
    <x v="5"/>
    <x v="3"/>
    <x v="11"/>
    <x v="11"/>
    <n v="470"/>
    <n v="0"/>
    <n v="470"/>
    <x v="0"/>
    <n v="470"/>
    <n v="0"/>
    <n v="0"/>
    <m/>
  </r>
  <r>
    <x v="0"/>
    <x v="0"/>
    <x v="56"/>
    <x v="0"/>
    <x v="0"/>
    <x v="0"/>
    <x v="5"/>
    <x v="3"/>
    <x v="26"/>
    <x v="25"/>
    <n v="49051.233999999997"/>
    <n v="378.49068899999997"/>
    <n v="48672.743310999998"/>
    <x v="0"/>
    <n v="48672.743310999998"/>
    <n v="5018.84076"/>
    <n v="5018.84076"/>
    <m/>
  </r>
  <r>
    <x v="0"/>
    <x v="0"/>
    <x v="56"/>
    <x v="0"/>
    <x v="0"/>
    <x v="0"/>
    <x v="5"/>
    <x v="3"/>
    <x v="35"/>
    <x v="31"/>
    <n v="18.904"/>
    <n v="378.49068899999997"/>
    <n v="397.39468900000003"/>
    <x v="0"/>
    <n v="397.39468900000003"/>
    <n v="7.6"/>
    <n v="397.39468900000003"/>
    <m/>
  </r>
  <r>
    <x v="0"/>
    <x v="0"/>
    <x v="56"/>
    <x v="0"/>
    <x v="0"/>
    <x v="0"/>
    <x v="5"/>
    <x v="3"/>
    <x v="13"/>
    <x v="12"/>
    <n v="31732.161"/>
    <n v="0"/>
    <n v="31732.161"/>
    <x v="0"/>
    <n v="31732.161"/>
    <n v="0"/>
    <n v="0"/>
    <m/>
  </r>
  <r>
    <x v="0"/>
    <x v="0"/>
    <x v="56"/>
    <x v="0"/>
    <x v="0"/>
    <x v="0"/>
    <x v="5"/>
    <x v="3"/>
    <x v="14"/>
    <x v="13"/>
    <n v="155780.717"/>
    <n v="0"/>
    <n v="155780.717"/>
    <x v="0"/>
    <n v="155780.717"/>
    <n v="6922.2103880000004"/>
    <n v="16448.855995999998"/>
    <m/>
  </r>
  <r>
    <x v="0"/>
    <x v="0"/>
    <x v="56"/>
    <x v="0"/>
    <x v="1"/>
    <x v="0"/>
    <x v="5"/>
    <x v="3"/>
    <x v="0"/>
    <x v="0"/>
    <n v="74508.418000000005"/>
    <n v="0"/>
    <n v="74508.418000000005"/>
    <x v="0"/>
    <n v="74508.418000000005"/>
    <n v="5282.4364310000001"/>
    <n v="18581.059372"/>
    <m/>
  </r>
  <r>
    <x v="0"/>
    <x v="0"/>
    <x v="56"/>
    <x v="0"/>
    <x v="1"/>
    <x v="0"/>
    <x v="5"/>
    <x v="3"/>
    <x v="28"/>
    <x v="1"/>
    <n v="7782.2309999999998"/>
    <n v="3.5199919999999998"/>
    <n v="7785.7509920000002"/>
    <x v="0"/>
    <n v="7785.7509920000002"/>
    <n v="612.79178999999999"/>
    <n v="665.94769399999996"/>
    <m/>
  </r>
  <r>
    <x v="0"/>
    <x v="0"/>
    <x v="56"/>
    <x v="0"/>
    <x v="1"/>
    <x v="0"/>
    <x v="5"/>
    <x v="3"/>
    <x v="29"/>
    <x v="2"/>
    <n v="3700.4609999999998"/>
    <n v="394.97801500000003"/>
    <n v="4095.4390149999999"/>
    <x v="0"/>
    <n v="4095.4390149999999"/>
    <n v="383.533005"/>
    <n v="2383.1705480000001"/>
    <m/>
  </r>
  <r>
    <x v="0"/>
    <x v="0"/>
    <x v="56"/>
    <x v="0"/>
    <x v="1"/>
    <x v="0"/>
    <x v="5"/>
    <x v="3"/>
    <x v="30"/>
    <x v="14"/>
    <n v="377.02800000000002"/>
    <n v="0"/>
    <n v="377.02800000000002"/>
    <x v="0"/>
    <n v="377.02800000000002"/>
    <n v="106.120606"/>
    <n v="119.748496"/>
    <m/>
  </r>
  <r>
    <x v="0"/>
    <x v="0"/>
    <x v="56"/>
    <x v="0"/>
    <x v="1"/>
    <x v="0"/>
    <x v="5"/>
    <x v="3"/>
    <x v="31"/>
    <x v="27"/>
    <n v="58904.84"/>
    <n v="626.870183"/>
    <n v="58277.969816999997"/>
    <x v="0"/>
    <n v="58277.969816999997"/>
    <n v="3781.248458"/>
    <n v="14785.077885999999"/>
    <m/>
  </r>
  <r>
    <x v="0"/>
    <x v="0"/>
    <x v="56"/>
    <x v="0"/>
    <x v="1"/>
    <x v="0"/>
    <x v="5"/>
    <x v="3"/>
    <x v="32"/>
    <x v="32"/>
    <n v="416"/>
    <n v="228.372176"/>
    <n v="644.37217599999997"/>
    <x v="0"/>
    <n v="644.37217599999997"/>
    <n v="0"/>
    <n v="228.372176"/>
    <m/>
  </r>
  <r>
    <x v="0"/>
    <x v="0"/>
    <x v="56"/>
    <x v="0"/>
    <x v="1"/>
    <x v="0"/>
    <x v="5"/>
    <x v="3"/>
    <x v="33"/>
    <x v="33"/>
    <n v="241.56700000000001"/>
    <n v="0"/>
    <n v="241.56700000000001"/>
    <x v="0"/>
    <n v="241.56700000000001"/>
    <n v="0"/>
    <n v="0"/>
    <m/>
  </r>
  <r>
    <x v="0"/>
    <x v="0"/>
    <x v="56"/>
    <x v="0"/>
    <x v="1"/>
    <x v="0"/>
    <x v="5"/>
    <x v="3"/>
    <x v="34"/>
    <x v="30"/>
    <n v="3086.2910000000002"/>
    <n v="0"/>
    <n v="3086.2910000000002"/>
    <x v="0"/>
    <n v="3086.2910000000002"/>
    <n v="398.742572"/>
    <n v="398.742572"/>
    <m/>
  </r>
  <r>
    <x v="0"/>
    <x v="0"/>
    <x v="56"/>
    <x v="0"/>
    <x v="1"/>
    <x v="0"/>
    <x v="5"/>
    <x v="3"/>
    <x v="4"/>
    <x v="4"/>
    <n v="49540.137999999999"/>
    <n v="0"/>
    <n v="49540.137999999999"/>
    <x v="0"/>
    <n v="49540.137999999999"/>
    <n v="9814.0883369999992"/>
    <n v="10077.254027999999"/>
    <m/>
  </r>
  <r>
    <x v="0"/>
    <x v="0"/>
    <x v="56"/>
    <x v="0"/>
    <x v="1"/>
    <x v="0"/>
    <x v="5"/>
    <x v="3"/>
    <x v="5"/>
    <x v="5"/>
    <n v="470"/>
    <n v="0"/>
    <n v="470"/>
    <x v="0"/>
    <n v="470"/>
    <n v="0"/>
    <n v="0"/>
    <m/>
  </r>
  <r>
    <x v="0"/>
    <x v="0"/>
    <x v="56"/>
    <x v="0"/>
    <x v="1"/>
    <x v="0"/>
    <x v="5"/>
    <x v="3"/>
    <x v="6"/>
    <x v="6"/>
    <n v="470"/>
    <n v="0"/>
    <n v="470"/>
    <x v="0"/>
    <n v="470"/>
    <n v="0"/>
    <n v="0"/>
    <m/>
  </r>
  <r>
    <x v="0"/>
    <x v="0"/>
    <x v="56"/>
    <x v="0"/>
    <x v="1"/>
    <x v="0"/>
    <x v="5"/>
    <x v="3"/>
    <x v="11"/>
    <x v="11"/>
    <n v="470"/>
    <n v="0"/>
    <n v="470"/>
    <x v="0"/>
    <n v="470"/>
    <n v="0"/>
    <n v="0"/>
    <m/>
  </r>
  <r>
    <x v="0"/>
    <x v="0"/>
    <x v="56"/>
    <x v="0"/>
    <x v="1"/>
    <x v="0"/>
    <x v="5"/>
    <x v="3"/>
    <x v="26"/>
    <x v="25"/>
    <n v="49051.233999999997"/>
    <n v="378.49068899999997"/>
    <n v="48672.743310999998"/>
    <x v="0"/>
    <n v="48672.743310999998"/>
    <n v="9679.8593390000005"/>
    <n v="9679.8593390000005"/>
    <m/>
  </r>
  <r>
    <x v="0"/>
    <x v="0"/>
    <x v="56"/>
    <x v="0"/>
    <x v="1"/>
    <x v="0"/>
    <x v="5"/>
    <x v="3"/>
    <x v="35"/>
    <x v="31"/>
    <n v="18.904"/>
    <n v="378.49068899999997"/>
    <n v="397.39468900000003"/>
    <x v="0"/>
    <n v="397.39468900000003"/>
    <n v="134.22899799999999"/>
    <n v="397.39468900000003"/>
    <m/>
  </r>
  <r>
    <x v="0"/>
    <x v="0"/>
    <x v="56"/>
    <x v="0"/>
    <x v="1"/>
    <x v="0"/>
    <x v="5"/>
    <x v="3"/>
    <x v="13"/>
    <x v="12"/>
    <n v="31732.161"/>
    <n v="0"/>
    <n v="31732.161"/>
    <x v="0"/>
    <n v="31732.161"/>
    <n v="0"/>
    <n v="0"/>
    <m/>
  </r>
  <r>
    <x v="0"/>
    <x v="0"/>
    <x v="56"/>
    <x v="0"/>
    <x v="1"/>
    <x v="0"/>
    <x v="5"/>
    <x v="3"/>
    <x v="14"/>
    <x v="13"/>
    <n v="155780.717"/>
    <n v="0"/>
    <n v="155780.717"/>
    <x v="0"/>
    <n v="155780.717"/>
    <n v="15096.524767999999"/>
    <n v="28658.313399999999"/>
    <m/>
  </r>
  <r>
    <x v="0"/>
    <x v="0"/>
    <x v="56"/>
    <x v="0"/>
    <x v="2"/>
    <x v="1"/>
    <x v="5"/>
    <x v="3"/>
    <x v="0"/>
    <x v="0"/>
    <n v="74508.418000000005"/>
    <n v="7579.6024950000001"/>
    <n v="82088.020495000004"/>
    <x v="0"/>
    <n v="82088.020495000004"/>
    <n v="10893.937094999999"/>
    <n v="27270.430897999999"/>
    <m/>
  </r>
  <r>
    <x v="0"/>
    <x v="0"/>
    <x v="56"/>
    <x v="0"/>
    <x v="2"/>
    <x v="1"/>
    <x v="5"/>
    <x v="3"/>
    <x v="28"/>
    <x v="1"/>
    <n v="7782.2309999999998"/>
    <n v="3.5199919999999998"/>
    <n v="7785.7509920000002"/>
    <x v="0"/>
    <n v="7785.7509920000002"/>
    <n v="1114.5508729999999"/>
    <n v="1116.708077"/>
    <m/>
  </r>
  <r>
    <x v="0"/>
    <x v="0"/>
    <x v="56"/>
    <x v="0"/>
    <x v="2"/>
    <x v="1"/>
    <x v="5"/>
    <x v="3"/>
    <x v="29"/>
    <x v="2"/>
    <n v="3700.4609999999998"/>
    <n v="1265.297233"/>
    <n v="4965.7582329999996"/>
    <x v="0"/>
    <n v="4965.7582329999996"/>
    <n v="606.04363699999999"/>
    <n v="2578.4620279999999"/>
    <m/>
  </r>
  <r>
    <x v="0"/>
    <x v="0"/>
    <x v="56"/>
    <x v="0"/>
    <x v="2"/>
    <x v="1"/>
    <x v="5"/>
    <x v="3"/>
    <x v="30"/>
    <x v="14"/>
    <n v="377.02800000000002"/>
    <n v="0"/>
    <n v="377.02800000000002"/>
    <x v="0"/>
    <n v="377.02800000000002"/>
    <n v="106.120606"/>
    <n v="119.748496"/>
    <m/>
  </r>
  <r>
    <x v="0"/>
    <x v="0"/>
    <x v="56"/>
    <x v="0"/>
    <x v="2"/>
    <x v="1"/>
    <x v="5"/>
    <x v="3"/>
    <x v="31"/>
    <x v="27"/>
    <n v="58904.84"/>
    <n v="6082.4130939999995"/>
    <n v="64987.253094"/>
    <x v="0"/>
    <n v="64987.253094"/>
    <n v="8449.2067819999993"/>
    <n v="22609.124924"/>
    <m/>
  </r>
  <r>
    <x v="0"/>
    <x v="0"/>
    <x v="56"/>
    <x v="0"/>
    <x v="2"/>
    <x v="1"/>
    <x v="5"/>
    <x v="3"/>
    <x v="32"/>
    <x v="32"/>
    <n v="416"/>
    <n v="228.372176"/>
    <n v="644.37217599999997"/>
    <x v="0"/>
    <n v="644.37217599999997"/>
    <n v="0"/>
    <n v="228.372176"/>
    <m/>
  </r>
  <r>
    <x v="0"/>
    <x v="0"/>
    <x v="56"/>
    <x v="0"/>
    <x v="2"/>
    <x v="1"/>
    <x v="5"/>
    <x v="3"/>
    <x v="33"/>
    <x v="33"/>
    <n v="241.56700000000001"/>
    <n v="0"/>
    <n v="241.56700000000001"/>
    <x v="0"/>
    <n v="241.56700000000001"/>
    <n v="0"/>
    <n v="0"/>
    <m/>
  </r>
  <r>
    <x v="0"/>
    <x v="0"/>
    <x v="56"/>
    <x v="0"/>
    <x v="2"/>
    <x v="1"/>
    <x v="5"/>
    <x v="3"/>
    <x v="34"/>
    <x v="30"/>
    <n v="3086.2910000000002"/>
    <n v="0"/>
    <n v="3086.2910000000002"/>
    <x v="0"/>
    <n v="3086.2910000000002"/>
    <n v="618.01519699999994"/>
    <n v="618.01519699999994"/>
    <m/>
  </r>
  <r>
    <x v="0"/>
    <x v="0"/>
    <x v="56"/>
    <x v="0"/>
    <x v="2"/>
    <x v="1"/>
    <x v="5"/>
    <x v="3"/>
    <x v="4"/>
    <x v="4"/>
    <n v="49540.137999999999"/>
    <n v="378.49068899999997"/>
    <n v="49918.628688999997"/>
    <x v="0"/>
    <n v="49918.628688999997"/>
    <n v="15102.747665000001"/>
    <n v="15348.831255999999"/>
    <m/>
  </r>
  <r>
    <x v="0"/>
    <x v="0"/>
    <x v="56"/>
    <x v="0"/>
    <x v="2"/>
    <x v="1"/>
    <x v="5"/>
    <x v="3"/>
    <x v="5"/>
    <x v="5"/>
    <n v="470"/>
    <n v="0"/>
    <n v="470"/>
    <x v="0"/>
    <n v="470"/>
    <n v="0.99109999999999998"/>
    <n v="8.109"/>
    <m/>
  </r>
  <r>
    <x v="0"/>
    <x v="0"/>
    <x v="56"/>
    <x v="0"/>
    <x v="2"/>
    <x v="1"/>
    <x v="5"/>
    <x v="3"/>
    <x v="6"/>
    <x v="6"/>
    <n v="470"/>
    <n v="0"/>
    <n v="470"/>
    <x v="0"/>
    <n v="470"/>
    <n v="0.99109999999999998"/>
    <n v="8.109"/>
    <m/>
  </r>
  <r>
    <x v="0"/>
    <x v="0"/>
    <x v="56"/>
    <x v="0"/>
    <x v="2"/>
    <x v="1"/>
    <x v="5"/>
    <x v="3"/>
    <x v="11"/>
    <x v="11"/>
    <n v="470"/>
    <n v="0"/>
    <n v="470"/>
    <x v="0"/>
    <n v="470"/>
    <n v="0.99109999999999998"/>
    <n v="8.109"/>
    <m/>
  </r>
  <r>
    <x v="0"/>
    <x v="0"/>
    <x v="56"/>
    <x v="0"/>
    <x v="2"/>
    <x v="1"/>
    <x v="5"/>
    <x v="3"/>
    <x v="26"/>
    <x v="25"/>
    <n v="49051.233999999997"/>
    <n v="0"/>
    <n v="49051.233999999997"/>
    <x v="0"/>
    <n v="49051.233999999997"/>
    <n v="14953.467567"/>
    <n v="14953.467567"/>
    <m/>
  </r>
  <r>
    <x v="0"/>
    <x v="0"/>
    <x v="56"/>
    <x v="0"/>
    <x v="2"/>
    <x v="1"/>
    <x v="5"/>
    <x v="3"/>
    <x v="35"/>
    <x v="31"/>
    <n v="18.904"/>
    <n v="378.49068899999997"/>
    <n v="397.39468900000003"/>
    <x v="0"/>
    <n v="397.39468900000003"/>
    <n v="148.28899799999999"/>
    <n v="387.25468899999998"/>
    <m/>
  </r>
  <r>
    <x v="0"/>
    <x v="0"/>
    <x v="56"/>
    <x v="0"/>
    <x v="2"/>
    <x v="1"/>
    <x v="5"/>
    <x v="3"/>
    <x v="13"/>
    <x v="12"/>
    <n v="31732.161"/>
    <n v="5270.0303409999997"/>
    <n v="37002.191340999998"/>
    <x v="0"/>
    <n v="37002.191340999998"/>
    <n v="0"/>
    <n v="0"/>
    <m/>
  </r>
  <r>
    <x v="0"/>
    <x v="0"/>
    <x v="56"/>
    <x v="0"/>
    <x v="2"/>
    <x v="1"/>
    <x v="5"/>
    <x v="3"/>
    <x v="14"/>
    <x v="13"/>
    <n v="155780.717"/>
    <n v="13228.123525000001"/>
    <n v="169008.84052500001"/>
    <x v="0"/>
    <n v="169008.84052500001"/>
    <n v="25996.68476"/>
    <n v="42619.262153999996"/>
    <m/>
  </r>
  <r>
    <x v="0"/>
    <x v="0"/>
    <x v="56"/>
    <x v="0"/>
    <x v="3"/>
    <x v="0"/>
    <x v="5"/>
    <x v="3"/>
    <x v="0"/>
    <x v="0"/>
    <n v="74508.418000000005"/>
    <n v="7579.6024950000001"/>
    <n v="82088.020495000004"/>
    <x v="0"/>
    <n v="82088.020495000004"/>
    <n v="14471.796781999999"/>
    <n v="31305.0376"/>
    <m/>
  </r>
  <r>
    <x v="0"/>
    <x v="0"/>
    <x v="56"/>
    <x v="0"/>
    <x v="3"/>
    <x v="0"/>
    <x v="5"/>
    <x v="3"/>
    <x v="28"/>
    <x v="1"/>
    <n v="7782.2309999999998"/>
    <n v="3.5199919999999998"/>
    <n v="7785.7509920000002"/>
    <x v="0"/>
    <n v="7785.7509920000002"/>
    <n v="1415.739468"/>
    <n v="1416.6247370000001"/>
    <m/>
  </r>
  <r>
    <x v="0"/>
    <x v="0"/>
    <x v="56"/>
    <x v="0"/>
    <x v="3"/>
    <x v="0"/>
    <x v="5"/>
    <x v="3"/>
    <x v="29"/>
    <x v="2"/>
    <n v="3700.4609999999998"/>
    <n v="1265.297233"/>
    <n v="4965.7582329999996"/>
    <x v="0"/>
    <n v="4965.7582329999996"/>
    <n v="1179.7175689999999"/>
    <n v="2714.8571449999999"/>
    <m/>
  </r>
  <r>
    <x v="0"/>
    <x v="0"/>
    <x v="56"/>
    <x v="0"/>
    <x v="3"/>
    <x v="0"/>
    <x v="5"/>
    <x v="3"/>
    <x v="30"/>
    <x v="14"/>
    <n v="377.02800000000002"/>
    <n v="0"/>
    <n v="377.02800000000002"/>
    <x v="0"/>
    <n v="377.02800000000002"/>
    <n v="119.748496"/>
    <n v="119.748496"/>
    <m/>
  </r>
  <r>
    <x v="0"/>
    <x v="0"/>
    <x v="56"/>
    <x v="0"/>
    <x v="3"/>
    <x v="0"/>
    <x v="5"/>
    <x v="3"/>
    <x v="31"/>
    <x v="27"/>
    <n v="58904.84"/>
    <n v="6082.4130939999995"/>
    <n v="64987.253094"/>
    <x v="0"/>
    <n v="64987.253094"/>
    <n v="10947.089008999999"/>
    <n v="25999.38192"/>
    <m/>
  </r>
  <r>
    <x v="0"/>
    <x v="0"/>
    <x v="56"/>
    <x v="0"/>
    <x v="3"/>
    <x v="0"/>
    <x v="5"/>
    <x v="3"/>
    <x v="32"/>
    <x v="32"/>
    <n v="416"/>
    <n v="228.372176"/>
    <n v="644.37217599999997"/>
    <x v="0"/>
    <n v="644.37217599999997"/>
    <n v="0"/>
    <n v="228.372176"/>
    <m/>
  </r>
  <r>
    <x v="0"/>
    <x v="0"/>
    <x v="56"/>
    <x v="0"/>
    <x v="3"/>
    <x v="0"/>
    <x v="5"/>
    <x v="3"/>
    <x v="33"/>
    <x v="33"/>
    <n v="241.56700000000001"/>
    <n v="0"/>
    <n v="241.56700000000001"/>
    <x v="0"/>
    <n v="241.56700000000001"/>
    <n v="0"/>
    <n v="16.550885999999998"/>
    <m/>
  </r>
  <r>
    <x v="0"/>
    <x v="0"/>
    <x v="56"/>
    <x v="0"/>
    <x v="3"/>
    <x v="0"/>
    <x v="5"/>
    <x v="3"/>
    <x v="34"/>
    <x v="30"/>
    <n v="3086.2910000000002"/>
    <n v="0"/>
    <n v="3086.2910000000002"/>
    <x v="0"/>
    <n v="3086.2910000000002"/>
    <n v="809.50224000000003"/>
    <n v="809.50224000000003"/>
    <m/>
  </r>
  <r>
    <x v="0"/>
    <x v="0"/>
    <x v="56"/>
    <x v="0"/>
    <x v="3"/>
    <x v="0"/>
    <x v="5"/>
    <x v="3"/>
    <x v="4"/>
    <x v="4"/>
    <n v="49540.137999999999"/>
    <n v="378.49068899999997"/>
    <n v="49918.628688999997"/>
    <x v="0"/>
    <n v="49918.628688999997"/>
    <n v="19699.860744000001"/>
    <n v="19927.062835000001"/>
    <m/>
  </r>
  <r>
    <x v="0"/>
    <x v="0"/>
    <x v="56"/>
    <x v="0"/>
    <x v="3"/>
    <x v="0"/>
    <x v="5"/>
    <x v="3"/>
    <x v="5"/>
    <x v="5"/>
    <n v="470"/>
    <n v="0"/>
    <n v="470"/>
    <x v="0"/>
    <n v="470"/>
    <n v="2.3426"/>
    <n v="8.109"/>
    <m/>
  </r>
  <r>
    <x v="0"/>
    <x v="0"/>
    <x v="56"/>
    <x v="0"/>
    <x v="3"/>
    <x v="0"/>
    <x v="5"/>
    <x v="3"/>
    <x v="6"/>
    <x v="6"/>
    <n v="470"/>
    <n v="0"/>
    <n v="470"/>
    <x v="0"/>
    <n v="470"/>
    <n v="2.3426"/>
    <n v="8.109"/>
    <m/>
  </r>
  <r>
    <x v="0"/>
    <x v="0"/>
    <x v="56"/>
    <x v="0"/>
    <x v="3"/>
    <x v="0"/>
    <x v="5"/>
    <x v="3"/>
    <x v="11"/>
    <x v="11"/>
    <n v="470"/>
    <n v="0"/>
    <n v="470"/>
    <x v="0"/>
    <n v="470"/>
    <n v="2.3426"/>
    <n v="8.109"/>
    <m/>
  </r>
  <r>
    <x v="0"/>
    <x v="0"/>
    <x v="56"/>
    <x v="0"/>
    <x v="3"/>
    <x v="0"/>
    <x v="5"/>
    <x v="3"/>
    <x v="26"/>
    <x v="25"/>
    <n v="49051.233999999997"/>
    <n v="0"/>
    <n v="49051.233999999997"/>
    <x v="0"/>
    <n v="49051.233999999997"/>
    <n v="19531.699145999999"/>
    <n v="19531.699145999999"/>
    <m/>
  </r>
  <r>
    <x v="0"/>
    <x v="0"/>
    <x v="56"/>
    <x v="0"/>
    <x v="3"/>
    <x v="0"/>
    <x v="5"/>
    <x v="3"/>
    <x v="35"/>
    <x v="31"/>
    <n v="18.904"/>
    <n v="378.49068899999997"/>
    <n v="397.39468900000003"/>
    <x v="0"/>
    <n v="397.39468900000003"/>
    <n v="165.81899799999999"/>
    <n v="387.25468899999998"/>
    <m/>
  </r>
  <r>
    <x v="0"/>
    <x v="0"/>
    <x v="56"/>
    <x v="0"/>
    <x v="3"/>
    <x v="0"/>
    <x v="5"/>
    <x v="3"/>
    <x v="13"/>
    <x v="12"/>
    <n v="31732.161"/>
    <n v="5270.0303409999997"/>
    <n v="37002.191340999998"/>
    <x v="0"/>
    <n v="37002.191340999998"/>
    <n v="0"/>
    <n v="0"/>
    <m/>
  </r>
  <r>
    <x v="0"/>
    <x v="0"/>
    <x v="56"/>
    <x v="0"/>
    <x v="3"/>
    <x v="0"/>
    <x v="5"/>
    <x v="3"/>
    <x v="14"/>
    <x v="13"/>
    <n v="155780.717"/>
    <n v="13228.123525000001"/>
    <n v="169008.84052500001"/>
    <x v="0"/>
    <n v="169008.84052500001"/>
    <n v="34171.657526000003"/>
    <n v="51232.100435"/>
    <m/>
  </r>
  <r>
    <x v="0"/>
    <x v="0"/>
    <x v="56"/>
    <x v="0"/>
    <x v="4"/>
    <x v="0"/>
    <x v="5"/>
    <x v="3"/>
    <x v="0"/>
    <x v="0"/>
    <n v="74508.418000000005"/>
    <n v="7579.6024950000001"/>
    <n v="82088.020495000004"/>
    <x v="0"/>
    <n v="82088.020495000004"/>
    <n v="19265.248412000001"/>
    <n v="38165.468199000003"/>
    <m/>
  </r>
  <r>
    <x v="0"/>
    <x v="0"/>
    <x v="56"/>
    <x v="0"/>
    <x v="4"/>
    <x v="0"/>
    <x v="5"/>
    <x v="3"/>
    <x v="28"/>
    <x v="1"/>
    <n v="7782.2309999999998"/>
    <n v="3.5199919999999998"/>
    <n v="7785.7509920000002"/>
    <x v="0"/>
    <n v="7785.7509920000002"/>
    <n v="1768.7918609999999"/>
    <n v="1769.67713"/>
    <m/>
  </r>
  <r>
    <x v="0"/>
    <x v="0"/>
    <x v="56"/>
    <x v="0"/>
    <x v="4"/>
    <x v="0"/>
    <x v="5"/>
    <x v="3"/>
    <x v="29"/>
    <x v="2"/>
    <n v="3700.4609999999998"/>
    <n v="1265.297233"/>
    <n v="4965.7582329999996"/>
    <x v="0"/>
    <n v="4965.7582329999996"/>
    <n v="1400.382985"/>
    <n v="2969.140296"/>
    <m/>
  </r>
  <r>
    <x v="0"/>
    <x v="0"/>
    <x v="56"/>
    <x v="0"/>
    <x v="4"/>
    <x v="0"/>
    <x v="5"/>
    <x v="3"/>
    <x v="30"/>
    <x v="14"/>
    <n v="377.02800000000002"/>
    <n v="0"/>
    <n v="377.02800000000002"/>
    <x v="0"/>
    <n v="377.02800000000002"/>
    <n v="119.748496"/>
    <n v="119.748496"/>
    <m/>
  </r>
  <r>
    <x v="0"/>
    <x v="0"/>
    <x v="56"/>
    <x v="0"/>
    <x v="4"/>
    <x v="0"/>
    <x v="5"/>
    <x v="3"/>
    <x v="31"/>
    <x v="27"/>
    <n v="58904.84"/>
    <n v="6082.4130939999995"/>
    <n v="64987.253094"/>
    <x v="0"/>
    <n v="64987.253094"/>
    <n v="14779.788069"/>
    <n v="31881.9931"/>
    <m/>
  </r>
  <r>
    <x v="0"/>
    <x v="0"/>
    <x v="56"/>
    <x v="0"/>
    <x v="4"/>
    <x v="0"/>
    <x v="5"/>
    <x v="3"/>
    <x v="32"/>
    <x v="32"/>
    <n v="416"/>
    <n v="228.372176"/>
    <n v="644.37217599999997"/>
    <x v="0"/>
    <n v="644.37217599999997"/>
    <n v="0"/>
    <n v="228.372176"/>
    <m/>
  </r>
  <r>
    <x v="0"/>
    <x v="0"/>
    <x v="56"/>
    <x v="0"/>
    <x v="4"/>
    <x v="0"/>
    <x v="5"/>
    <x v="3"/>
    <x v="33"/>
    <x v="33"/>
    <n v="241.56700000000001"/>
    <n v="0"/>
    <n v="241.56700000000001"/>
    <x v="0"/>
    <n v="241.56700000000001"/>
    <n v="16.550885999999998"/>
    <n v="16.550885999999998"/>
    <m/>
  </r>
  <r>
    <x v="0"/>
    <x v="0"/>
    <x v="56"/>
    <x v="0"/>
    <x v="4"/>
    <x v="0"/>
    <x v="5"/>
    <x v="3"/>
    <x v="34"/>
    <x v="30"/>
    <n v="3086.2910000000002"/>
    <n v="0"/>
    <n v="3086.2910000000002"/>
    <x v="0"/>
    <n v="3086.2910000000002"/>
    <n v="1179.9861149999999"/>
    <n v="1179.9861149999999"/>
    <m/>
  </r>
  <r>
    <x v="0"/>
    <x v="0"/>
    <x v="56"/>
    <x v="0"/>
    <x v="4"/>
    <x v="0"/>
    <x v="5"/>
    <x v="3"/>
    <x v="4"/>
    <x v="4"/>
    <n v="49540.137999999999"/>
    <n v="378.49068899999997"/>
    <n v="49918.628688999997"/>
    <x v="0"/>
    <n v="49918.628688999997"/>
    <n v="24877.353003"/>
    <n v="25028.055251999998"/>
    <m/>
  </r>
  <r>
    <x v="0"/>
    <x v="0"/>
    <x v="56"/>
    <x v="0"/>
    <x v="4"/>
    <x v="0"/>
    <x v="5"/>
    <x v="3"/>
    <x v="5"/>
    <x v="5"/>
    <n v="470"/>
    <n v="0"/>
    <n v="470"/>
    <x v="0"/>
    <n v="470"/>
    <n v="3.6941000000000002"/>
    <n v="8.109"/>
    <m/>
  </r>
  <r>
    <x v="0"/>
    <x v="0"/>
    <x v="56"/>
    <x v="0"/>
    <x v="4"/>
    <x v="0"/>
    <x v="5"/>
    <x v="3"/>
    <x v="6"/>
    <x v="6"/>
    <n v="470"/>
    <n v="0"/>
    <n v="470"/>
    <x v="0"/>
    <n v="470"/>
    <n v="3.6941000000000002"/>
    <n v="8.109"/>
    <m/>
  </r>
  <r>
    <x v="0"/>
    <x v="0"/>
    <x v="56"/>
    <x v="0"/>
    <x v="4"/>
    <x v="0"/>
    <x v="5"/>
    <x v="3"/>
    <x v="11"/>
    <x v="11"/>
    <n v="470"/>
    <n v="0"/>
    <n v="470"/>
    <x v="0"/>
    <n v="470"/>
    <n v="3.6941000000000002"/>
    <n v="8.109"/>
    <m/>
  </r>
  <r>
    <x v="0"/>
    <x v="0"/>
    <x v="56"/>
    <x v="0"/>
    <x v="4"/>
    <x v="0"/>
    <x v="5"/>
    <x v="3"/>
    <x v="26"/>
    <x v="25"/>
    <n v="49051.233999999997"/>
    <n v="0"/>
    <n v="49051.233999999997"/>
    <x v="0"/>
    <n v="49051.233999999997"/>
    <n v="24632.691563"/>
    <n v="24632.691563"/>
    <m/>
  </r>
  <r>
    <x v="0"/>
    <x v="0"/>
    <x v="56"/>
    <x v="0"/>
    <x v="4"/>
    <x v="0"/>
    <x v="5"/>
    <x v="3"/>
    <x v="35"/>
    <x v="31"/>
    <n v="18.904"/>
    <n v="378.49068899999997"/>
    <n v="397.39468900000003"/>
    <x v="0"/>
    <n v="397.39468900000003"/>
    <n v="240.96734000000001"/>
    <n v="387.25468899999998"/>
    <m/>
  </r>
  <r>
    <x v="0"/>
    <x v="0"/>
    <x v="56"/>
    <x v="0"/>
    <x v="4"/>
    <x v="0"/>
    <x v="5"/>
    <x v="3"/>
    <x v="13"/>
    <x v="12"/>
    <n v="31732.161"/>
    <n v="5270.0303409999997"/>
    <n v="37002.191340999998"/>
    <x v="0"/>
    <n v="37002.191340999998"/>
    <n v="0"/>
    <n v="0"/>
    <m/>
  </r>
  <r>
    <x v="0"/>
    <x v="0"/>
    <x v="56"/>
    <x v="0"/>
    <x v="4"/>
    <x v="0"/>
    <x v="5"/>
    <x v="3"/>
    <x v="14"/>
    <x v="13"/>
    <n v="155780.717"/>
    <n v="13228.123525000001"/>
    <n v="169008.84052500001"/>
    <x v="0"/>
    <n v="169008.84052500001"/>
    <n v="44142.601414999997"/>
    <n v="63193.523451000001"/>
    <m/>
  </r>
  <r>
    <x v="0"/>
    <x v="0"/>
    <x v="56"/>
    <x v="0"/>
    <x v="5"/>
    <x v="2"/>
    <x v="5"/>
    <x v="3"/>
    <x v="0"/>
    <x v="0"/>
    <n v="74508.418000000005"/>
    <n v="7579.6024950000001"/>
    <n v="82088.020495000004"/>
    <x v="0"/>
    <n v="82088.020495000004"/>
    <n v="22395.52419"/>
    <n v="42866.155470999998"/>
    <m/>
  </r>
  <r>
    <x v="0"/>
    <x v="0"/>
    <x v="56"/>
    <x v="0"/>
    <x v="5"/>
    <x v="2"/>
    <x v="5"/>
    <x v="3"/>
    <x v="28"/>
    <x v="1"/>
    <n v="7782.2309999999998"/>
    <n v="3.5199919999999998"/>
    <n v="7785.7509920000002"/>
    <x v="0"/>
    <n v="7785.7509920000002"/>
    <n v="2391.618688"/>
    <n v="2392.5039569999999"/>
    <m/>
  </r>
  <r>
    <x v="0"/>
    <x v="0"/>
    <x v="56"/>
    <x v="0"/>
    <x v="5"/>
    <x v="2"/>
    <x v="5"/>
    <x v="3"/>
    <x v="29"/>
    <x v="2"/>
    <n v="3700.4609999999998"/>
    <n v="1249.6382329999999"/>
    <n v="4950.0992329999999"/>
    <x v="0"/>
    <n v="4950.0992329999999"/>
    <n v="1578.828258"/>
    <n v="3110.941534"/>
    <m/>
  </r>
  <r>
    <x v="0"/>
    <x v="0"/>
    <x v="56"/>
    <x v="0"/>
    <x v="5"/>
    <x v="2"/>
    <x v="5"/>
    <x v="3"/>
    <x v="30"/>
    <x v="14"/>
    <n v="377.02800000000002"/>
    <n v="-19.658082"/>
    <n v="357.36991799999998"/>
    <x v="0"/>
    <n v="357.36991799999998"/>
    <n v="119.748496"/>
    <n v="119.748496"/>
    <m/>
  </r>
  <r>
    <x v="0"/>
    <x v="0"/>
    <x v="56"/>
    <x v="0"/>
    <x v="5"/>
    <x v="2"/>
    <x v="5"/>
    <x v="3"/>
    <x v="31"/>
    <x v="27"/>
    <n v="58904.84"/>
    <n v="6082.4130939999995"/>
    <n v="64987.253094"/>
    <x v="0"/>
    <n v="64987.253094"/>
    <n v="16825.657790000001"/>
    <n v="35534.664349999999"/>
    <m/>
  </r>
  <r>
    <x v="0"/>
    <x v="0"/>
    <x v="56"/>
    <x v="0"/>
    <x v="5"/>
    <x v="2"/>
    <x v="5"/>
    <x v="3"/>
    <x v="32"/>
    <x v="32"/>
    <n v="416"/>
    <n v="228.372176"/>
    <n v="644.37217599999997"/>
    <x v="0"/>
    <n v="644.37217599999997"/>
    <n v="0"/>
    <n v="228.372176"/>
    <m/>
  </r>
  <r>
    <x v="0"/>
    <x v="0"/>
    <x v="56"/>
    <x v="0"/>
    <x v="5"/>
    <x v="2"/>
    <x v="5"/>
    <x v="3"/>
    <x v="33"/>
    <x v="33"/>
    <n v="241.56700000000001"/>
    <n v="0"/>
    <n v="241.56700000000001"/>
    <x v="0"/>
    <n v="241.56700000000001"/>
    <n v="16.550885999999998"/>
    <n v="16.550885999999998"/>
    <m/>
  </r>
  <r>
    <x v="0"/>
    <x v="0"/>
    <x v="56"/>
    <x v="0"/>
    <x v="5"/>
    <x v="2"/>
    <x v="5"/>
    <x v="3"/>
    <x v="34"/>
    <x v="30"/>
    <n v="3086.2910000000002"/>
    <n v="35.317081999999999"/>
    <n v="3121.6080820000002"/>
    <x v="0"/>
    <n v="3121.6080820000002"/>
    <n v="1463.1200719999999"/>
    <n v="1463.3740720000001"/>
    <m/>
  </r>
  <r>
    <x v="0"/>
    <x v="0"/>
    <x v="56"/>
    <x v="0"/>
    <x v="5"/>
    <x v="2"/>
    <x v="5"/>
    <x v="3"/>
    <x v="4"/>
    <x v="4"/>
    <n v="49540.137999999999"/>
    <n v="378.49068899999997"/>
    <n v="49918.628688999997"/>
    <x v="0"/>
    <n v="49918.628688999997"/>
    <n v="29653.632512"/>
    <n v="29823.189928"/>
    <m/>
  </r>
  <r>
    <x v="0"/>
    <x v="0"/>
    <x v="56"/>
    <x v="0"/>
    <x v="5"/>
    <x v="2"/>
    <x v="5"/>
    <x v="3"/>
    <x v="5"/>
    <x v="5"/>
    <n v="470"/>
    <n v="0"/>
    <n v="470"/>
    <x v="0"/>
    <n v="470"/>
    <n v="5.0456000000000003"/>
    <n v="59.109000000000002"/>
    <m/>
  </r>
  <r>
    <x v="0"/>
    <x v="0"/>
    <x v="56"/>
    <x v="0"/>
    <x v="5"/>
    <x v="2"/>
    <x v="5"/>
    <x v="3"/>
    <x v="6"/>
    <x v="6"/>
    <n v="470"/>
    <n v="0"/>
    <n v="470"/>
    <x v="0"/>
    <n v="470"/>
    <n v="5.0456000000000003"/>
    <n v="59.109000000000002"/>
    <m/>
  </r>
  <r>
    <x v="0"/>
    <x v="0"/>
    <x v="56"/>
    <x v="0"/>
    <x v="5"/>
    <x v="2"/>
    <x v="5"/>
    <x v="3"/>
    <x v="11"/>
    <x v="11"/>
    <n v="470"/>
    <n v="0"/>
    <n v="470"/>
    <x v="0"/>
    <n v="470"/>
    <n v="5.0456000000000003"/>
    <n v="59.109000000000002"/>
    <m/>
  </r>
  <r>
    <x v="0"/>
    <x v="0"/>
    <x v="56"/>
    <x v="0"/>
    <x v="5"/>
    <x v="2"/>
    <x v="5"/>
    <x v="3"/>
    <x v="26"/>
    <x v="25"/>
    <n v="49051.233999999997"/>
    <n v="0"/>
    <n v="49051.233999999997"/>
    <x v="0"/>
    <n v="49051.233999999997"/>
    <n v="29376.826239000002"/>
    <n v="29376.826239000002"/>
    <m/>
  </r>
  <r>
    <x v="0"/>
    <x v="0"/>
    <x v="56"/>
    <x v="0"/>
    <x v="5"/>
    <x v="2"/>
    <x v="5"/>
    <x v="3"/>
    <x v="35"/>
    <x v="31"/>
    <n v="18.904"/>
    <n v="378.49068899999997"/>
    <n v="397.39468900000003"/>
    <x v="0"/>
    <n v="397.39468900000003"/>
    <n v="271.760673"/>
    <n v="387.25468899999998"/>
    <m/>
  </r>
  <r>
    <x v="0"/>
    <x v="0"/>
    <x v="56"/>
    <x v="0"/>
    <x v="5"/>
    <x v="2"/>
    <x v="5"/>
    <x v="3"/>
    <x v="13"/>
    <x v="12"/>
    <n v="31732.161"/>
    <n v="5270.0303409999997"/>
    <n v="37002.191340999998"/>
    <x v="0"/>
    <n v="37002.191340999998"/>
    <n v="0"/>
    <n v="0"/>
    <m/>
  </r>
  <r>
    <x v="0"/>
    <x v="0"/>
    <x v="56"/>
    <x v="0"/>
    <x v="5"/>
    <x v="2"/>
    <x v="5"/>
    <x v="3"/>
    <x v="14"/>
    <x v="13"/>
    <n v="155780.717"/>
    <n v="13228.123525000001"/>
    <n v="169008.84052500001"/>
    <x v="0"/>
    <n v="169008.84052500001"/>
    <n v="52049.156702"/>
    <n v="72689.345398999998"/>
    <m/>
  </r>
  <r>
    <x v="0"/>
    <x v="0"/>
    <x v="56"/>
    <x v="0"/>
    <x v="6"/>
    <x v="0"/>
    <x v="5"/>
    <x v="3"/>
    <x v="0"/>
    <x v="0"/>
    <n v="74508.418000000005"/>
    <n v="7579.6024950000001"/>
    <n v="82088.020495000004"/>
    <x v="0"/>
    <n v="82088.020495000004"/>
    <n v="30694.571585000002"/>
    <n v="44568.448484"/>
    <m/>
  </r>
  <r>
    <x v="0"/>
    <x v="0"/>
    <x v="56"/>
    <x v="0"/>
    <x v="6"/>
    <x v="0"/>
    <x v="5"/>
    <x v="3"/>
    <x v="28"/>
    <x v="1"/>
    <n v="7782.2309999999998"/>
    <n v="-74.221007999999998"/>
    <n v="7708.0099920000002"/>
    <x v="0"/>
    <n v="7708.0099920000002"/>
    <n v="3218.3437349999999"/>
    <n v="3219.9307039999999"/>
    <m/>
  </r>
  <r>
    <x v="0"/>
    <x v="0"/>
    <x v="56"/>
    <x v="0"/>
    <x v="6"/>
    <x v="0"/>
    <x v="5"/>
    <x v="3"/>
    <x v="29"/>
    <x v="2"/>
    <n v="3700.4609999999998"/>
    <n v="1249.6372329999999"/>
    <n v="4950.0982329999997"/>
    <x v="0"/>
    <n v="4950.0982329999997"/>
    <n v="1853.142558"/>
    <n v="3356.0287389999999"/>
    <m/>
  </r>
  <r>
    <x v="0"/>
    <x v="0"/>
    <x v="56"/>
    <x v="0"/>
    <x v="6"/>
    <x v="0"/>
    <x v="5"/>
    <x v="3"/>
    <x v="30"/>
    <x v="14"/>
    <n v="377.02800000000002"/>
    <n v="-125.329284"/>
    <n v="251.69871599999999"/>
    <x v="0"/>
    <n v="251.69871599999999"/>
    <n v="119.748496"/>
    <n v="119.748496"/>
    <m/>
  </r>
  <r>
    <x v="0"/>
    <x v="0"/>
    <x v="56"/>
    <x v="0"/>
    <x v="6"/>
    <x v="0"/>
    <x v="5"/>
    <x v="3"/>
    <x v="31"/>
    <x v="27"/>
    <n v="58904.84"/>
    <n v="6082.4130939999995"/>
    <n v="64987.253094"/>
    <x v="0"/>
    <n v="64987.253094"/>
    <n v="23603.614054000001"/>
    <n v="35878.118788"/>
    <m/>
  </r>
  <r>
    <x v="0"/>
    <x v="0"/>
    <x v="56"/>
    <x v="0"/>
    <x v="6"/>
    <x v="0"/>
    <x v="5"/>
    <x v="3"/>
    <x v="32"/>
    <x v="32"/>
    <n v="416"/>
    <n v="411.784378"/>
    <n v="827.78437799999995"/>
    <x v="0"/>
    <n v="827.78437799999995"/>
    <n v="133.727161"/>
    <n v="228.372176"/>
    <m/>
  </r>
  <r>
    <x v="0"/>
    <x v="0"/>
    <x v="56"/>
    <x v="0"/>
    <x v="6"/>
    <x v="0"/>
    <x v="5"/>
    <x v="3"/>
    <x v="33"/>
    <x v="33"/>
    <n v="241.56700000000001"/>
    <n v="0"/>
    <n v="241.56700000000001"/>
    <x v="0"/>
    <n v="241.56700000000001"/>
    <n v="16.550885999999998"/>
    <n v="16.550885999999998"/>
    <m/>
  </r>
  <r>
    <x v="0"/>
    <x v="0"/>
    <x v="56"/>
    <x v="0"/>
    <x v="6"/>
    <x v="0"/>
    <x v="5"/>
    <x v="3"/>
    <x v="34"/>
    <x v="30"/>
    <n v="3086.2910000000002"/>
    <n v="35.318081999999997"/>
    <n v="3121.6090819999999"/>
    <x v="0"/>
    <n v="3121.6090819999999"/>
    <n v="1749.4446949999999"/>
    <n v="1749.698695"/>
    <m/>
  </r>
  <r>
    <x v="0"/>
    <x v="0"/>
    <x v="56"/>
    <x v="0"/>
    <x v="6"/>
    <x v="0"/>
    <x v="5"/>
    <x v="3"/>
    <x v="4"/>
    <x v="4"/>
    <n v="49540.137999999999"/>
    <n v="378.49068899999997"/>
    <n v="49918.628688999997"/>
    <x v="0"/>
    <n v="49918.628688999997"/>
    <n v="35032.809745999999"/>
    <n v="35197.495662000001"/>
    <m/>
  </r>
  <r>
    <x v="0"/>
    <x v="0"/>
    <x v="56"/>
    <x v="0"/>
    <x v="6"/>
    <x v="0"/>
    <x v="5"/>
    <x v="3"/>
    <x v="5"/>
    <x v="5"/>
    <n v="470"/>
    <n v="0"/>
    <n v="470"/>
    <x v="0"/>
    <n v="470"/>
    <n v="9.9170999999999996"/>
    <n v="59.109000000000002"/>
    <m/>
  </r>
  <r>
    <x v="0"/>
    <x v="0"/>
    <x v="56"/>
    <x v="0"/>
    <x v="6"/>
    <x v="0"/>
    <x v="5"/>
    <x v="3"/>
    <x v="6"/>
    <x v="6"/>
    <n v="470"/>
    <n v="0"/>
    <n v="470"/>
    <x v="0"/>
    <n v="470"/>
    <n v="9.9170999999999996"/>
    <n v="59.109000000000002"/>
    <m/>
  </r>
  <r>
    <x v="0"/>
    <x v="0"/>
    <x v="56"/>
    <x v="0"/>
    <x v="6"/>
    <x v="0"/>
    <x v="5"/>
    <x v="3"/>
    <x v="11"/>
    <x v="11"/>
    <n v="470"/>
    <n v="0"/>
    <n v="470"/>
    <x v="0"/>
    <n v="470"/>
    <n v="9.9170999999999996"/>
    <n v="59.109000000000002"/>
    <m/>
  </r>
  <r>
    <x v="0"/>
    <x v="0"/>
    <x v="56"/>
    <x v="0"/>
    <x v="6"/>
    <x v="0"/>
    <x v="5"/>
    <x v="3"/>
    <x v="26"/>
    <x v="25"/>
    <n v="49051.233999999997"/>
    <n v="0"/>
    <n v="49051.233999999997"/>
    <x v="0"/>
    <n v="49051.233999999997"/>
    <n v="34751.131973000003"/>
    <n v="34751.131973000003"/>
    <m/>
  </r>
  <r>
    <x v="0"/>
    <x v="0"/>
    <x v="56"/>
    <x v="0"/>
    <x v="6"/>
    <x v="0"/>
    <x v="5"/>
    <x v="3"/>
    <x v="35"/>
    <x v="31"/>
    <n v="18.904"/>
    <n v="378.49068899999997"/>
    <n v="397.39468900000003"/>
    <x v="0"/>
    <n v="397.39468900000003"/>
    <n v="271.760673"/>
    <n v="387.25468899999998"/>
    <m/>
  </r>
  <r>
    <x v="0"/>
    <x v="0"/>
    <x v="56"/>
    <x v="0"/>
    <x v="6"/>
    <x v="0"/>
    <x v="5"/>
    <x v="3"/>
    <x v="13"/>
    <x v="12"/>
    <n v="31732.161"/>
    <n v="5270.0303409999997"/>
    <n v="37002.191340999998"/>
    <x v="0"/>
    <n v="37002.191340999998"/>
    <n v="0"/>
    <n v="0"/>
    <m/>
  </r>
  <r>
    <x v="0"/>
    <x v="0"/>
    <x v="56"/>
    <x v="0"/>
    <x v="6"/>
    <x v="0"/>
    <x v="5"/>
    <x v="3"/>
    <x v="14"/>
    <x v="13"/>
    <n v="155780.717"/>
    <n v="13228.123525000001"/>
    <n v="169008.84052500001"/>
    <x v="0"/>
    <n v="169008.84052500001"/>
    <n v="65727.381330999997"/>
    <n v="79765.944145999994"/>
    <m/>
  </r>
  <r>
    <x v="0"/>
    <x v="0"/>
    <x v="56"/>
    <x v="0"/>
    <x v="7"/>
    <x v="0"/>
    <x v="5"/>
    <x v="3"/>
    <x v="0"/>
    <x v="0"/>
    <n v="74508.418000000005"/>
    <n v="7579.6024950000001"/>
    <n v="82088.020495000004"/>
    <x v="0"/>
    <n v="82088.020495000004"/>
    <n v="35173.589497000001"/>
    <n v="48216.658957"/>
    <m/>
  </r>
  <r>
    <x v="0"/>
    <x v="0"/>
    <x v="56"/>
    <x v="0"/>
    <x v="7"/>
    <x v="0"/>
    <x v="5"/>
    <x v="3"/>
    <x v="28"/>
    <x v="1"/>
    <n v="7782.2309999999998"/>
    <n v="-74.221007999999998"/>
    <n v="7708.0099920000002"/>
    <x v="0"/>
    <n v="7708.0099920000002"/>
    <n v="3523.0157939999999"/>
    <n v="3786.3163970000001"/>
    <m/>
  </r>
  <r>
    <x v="0"/>
    <x v="0"/>
    <x v="56"/>
    <x v="0"/>
    <x v="7"/>
    <x v="0"/>
    <x v="5"/>
    <x v="3"/>
    <x v="29"/>
    <x v="2"/>
    <n v="3700.4609999999998"/>
    <n v="1249.6372329999999"/>
    <n v="4950.0982329999997"/>
    <x v="0"/>
    <n v="4950.0982329999997"/>
    <n v="2014.5666739999999"/>
    <n v="3433.2172970000001"/>
    <m/>
  </r>
  <r>
    <x v="0"/>
    <x v="0"/>
    <x v="56"/>
    <x v="0"/>
    <x v="7"/>
    <x v="0"/>
    <x v="5"/>
    <x v="3"/>
    <x v="30"/>
    <x v="14"/>
    <n v="377.02800000000002"/>
    <n v="-125.329284"/>
    <n v="251.69871599999999"/>
    <x v="0"/>
    <n v="251.69871599999999"/>
    <n v="119.748496"/>
    <n v="119.748496"/>
    <m/>
  </r>
  <r>
    <x v="0"/>
    <x v="0"/>
    <x v="56"/>
    <x v="0"/>
    <x v="7"/>
    <x v="0"/>
    <x v="5"/>
    <x v="3"/>
    <x v="31"/>
    <x v="27"/>
    <n v="58904.84"/>
    <n v="6082.4130939999995"/>
    <n v="64987.253094"/>
    <x v="0"/>
    <n v="64987.253094"/>
    <n v="27291.790276"/>
    <n v="38652.65451"/>
    <m/>
  </r>
  <r>
    <x v="0"/>
    <x v="0"/>
    <x v="56"/>
    <x v="0"/>
    <x v="7"/>
    <x v="0"/>
    <x v="5"/>
    <x v="3"/>
    <x v="32"/>
    <x v="32"/>
    <n v="416"/>
    <n v="411.784378"/>
    <n v="827.78437799999995"/>
    <x v="0"/>
    <n v="827.78437799999995"/>
    <n v="228.372176"/>
    <n v="228.372176"/>
    <m/>
  </r>
  <r>
    <x v="0"/>
    <x v="0"/>
    <x v="56"/>
    <x v="0"/>
    <x v="7"/>
    <x v="0"/>
    <x v="5"/>
    <x v="3"/>
    <x v="33"/>
    <x v="33"/>
    <n v="241.56700000000001"/>
    <n v="0"/>
    <n v="241.56700000000001"/>
    <x v="0"/>
    <n v="241.56700000000001"/>
    <n v="16.550885999999998"/>
    <n v="16.550885999999998"/>
    <m/>
  </r>
  <r>
    <x v="0"/>
    <x v="0"/>
    <x v="56"/>
    <x v="0"/>
    <x v="7"/>
    <x v="0"/>
    <x v="5"/>
    <x v="3"/>
    <x v="34"/>
    <x v="30"/>
    <n v="3086.2910000000002"/>
    <n v="35.318081999999997"/>
    <n v="3121.6090819999999"/>
    <x v="0"/>
    <n v="3121.6090819999999"/>
    <n v="1979.5451949999999"/>
    <n v="1979.7991950000001"/>
    <m/>
  </r>
  <r>
    <x v="0"/>
    <x v="0"/>
    <x v="56"/>
    <x v="0"/>
    <x v="7"/>
    <x v="0"/>
    <x v="5"/>
    <x v="3"/>
    <x v="4"/>
    <x v="4"/>
    <n v="49540.137999999999"/>
    <n v="378.49068899999997"/>
    <n v="49918.628688999997"/>
    <x v="0"/>
    <n v="49918.628688999997"/>
    <n v="40250.436871999998"/>
    <n v="40543.549787999997"/>
    <m/>
  </r>
  <r>
    <x v="0"/>
    <x v="0"/>
    <x v="56"/>
    <x v="0"/>
    <x v="7"/>
    <x v="0"/>
    <x v="5"/>
    <x v="3"/>
    <x v="5"/>
    <x v="5"/>
    <n v="470"/>
    <n v="0"/>
    <n v="470"/>
    <x v="0"/>
    <n v="470"/>
    <n v="14.4686"/>
    <n v="226.88900000000001"/>
    <m/>
  </r>
  <r>
    <x v="0"/>
    <x v="0"/>
    <x v="56"/>
    <x v="0"/>
    <x v="7"/>
    <x v="0"/>
    <x v="5"/>
    <x v="3"/>
    <x v="6"/>
    <x v="6"/>
    <n v="470"/>
    <n v="0"/>
    <n v="470"/>
    <x v="0"/>
    <n v="470"/>
    <n v="14.4686"/>
    <n v="226.88900000000001"/>
    <m/>
  </r>
  <r>
    <x v="0"/>
    <x v="0"/>
    <x v="56"/>
    <x v="0"/>
    <x v="7"/>
    <x v="0"/>
    <x v="5"/>
    <x v="3"/>
    <x v="11"/>
    <x v="11"/>
    <n v="470"/>
    <n v="0"/>
    <n v="470"/>
    <x v="0"/>
    <n v="470"/>
    <n v="14.4686"/>
    <n v="226.88900000000001"/>
    <m/>
  </r>
  <r>
    <x v="0"/>
    <x v="0"/>
    <x v="56"/>
    <x v="0"/>
    <x v="7"/>
    <x v="0"/>
    <x v="5"/>
    <x v="3"/>
    <x v="26"/>
    <x v="25"/>
    <n v="49051.233999999997"/>
    <n v="0"/>
    <n v="49051.233999999997"/>
    <x v="0"/>
    <n v="49051.233999999997"/>
    <n v="39929.406099"/>
    <n v="39929.406099"/>
    <m/>
  </r>
  <r>
    <x v="0"/>
    <x v="0"/>
    <x v="56"/>
    <x v="0"/>
    <x v="7"/>
    <x v="0"/>
    <x v="5"/>
    <x v="3"/>
    <x v="35"/>
    <x v="31"/>
    <n v="18.904"/>
    <n v="378.49068899999997"/>
    <n v="397.39468900000003"/>
    <x v="0"/>
    <n v="397.39468900000003"/>
    <n v="306.56217299999997"/>
    <n v="387.25468899999998"/>
    <m/>
  </r>
  <r>
    <x v="0"/>
    <x v="0"/>
    <x v="56"/>
    <x v="0"/>
    <x v="7"/>
    <x v="0"/>
    <x v="5"/>
    <x v="3"/>
    <x v="13"/>
    <x v="12"/>
    <n v="31732.161"/>
    <n v="5270.0303409999997"/>
    <n v="37002.191340999998"/>
    <x v="0"/>
    <n v="37002.191340999998"/>
    <n v="0"/>
    <n v="0"/>
    <m/>
  </r>
  <r>
    <x v="0"/>
    <x v="0"/>
    <x v="56"/>
    <x v="0"/>
    <x v="7"/>
    <x v="0"/>
    <x v="5"/>
    <x v="3"/>
    <x v="14"/>
    <x v="13"/>
    <n v="155780.717"/>
    <n v="13228.123525000001"/>
    <n v="169008.84052500001"/>
    <x v="0"/>
    <n v="169008.84052500001"/>
    <n v="75424.026368999999"/>
    <n v="88760.208744999996"/>
    <m/>
  </r>
  <r>
    <x v="0"/>
    <x v="0"/>
    <x v="57"/>
    <x v="0"/>
    <x v="0"/>
    <x v="0"/>
    <x v="5"/>
    <x v="9"/>
    <x v="0"/>
    <x v="0"/>
    <n v="24200.013999999999"/>
    <n v="0"/>
    <n v="24200.013999999999"/>
    <x v="0"/>
    <n v="24200.013999999999"/>
    <n v="1545.227846"/>
    <n v="9768.447236"/>
    <m/>
  </r>
  <r>
    <x v="0"/>
    <x v="0"/>
    <x v="57"/>
    <x v="0"/>
    <x v="0"/>
    <x v="0"/>
    <x v="5"/>
    <x v="9"/>
    <x v="28"/>
    <x v="1"/>
    <n v="4331.8069999999998"/>
    <n v="0"/>
    <n v="4331.8069999999998"/>
    <x v="0"/>
    <n v="4331.8069999999998"/>
    <n v="22.023195999999999"/>
    <n v="242.43698599999999"/>
    <m/>
  </r>
  <r>
    <x v="0"/>
    <x v="0"/>
    <x v="57"/>
    <x v="0"/>
    <x v="0"/>
    <x v="0"/>
    <x v="5"/>
    <x v="9"/>
    <x v="29"/>
    <x v="2"/>
    <n v="6048.43"/>
    <n v="0"/>
    <n v="6048.43"/>
    <x v="0"/>
    <n v="6048.43"/>
    <n v="264.849782"/>
    <n v="1921.085337"/>
    <m/>
  </r>
  <r>
    <x v="0"/>
    <x v="0"/>
    <x v="57"/>
    <x v="0"/>
    <x v="0"/>
    <x v="0"/>
    <x v="5"/>
    <x v="9"/>
    <x v="31"/>
    <x v="27"/>
    <n v="13378.677"/>
    <n v="0"/>
    <n v="13378.677"/>
    <x v="0"/>
    <n v="13378.677"/>
    <n v="1258.3548679999999"/>
    <n v="7584.8519130000004"/>
    <m/>
  </r>
  <r>
    <x v="0"/>
    <x v="0"/>
    <x v="57"/>
    <x v="0"/>
    <x v="0"/>
    <x v="0"/>
    <x v="5"/>
    <x v="9"/>
    <x v="34"/>
    <x v="30"/>
    <n v="441.1"/>
    <n v="0"/>
    <n v="441.1"/>
    <x v="0"/>
    <n v="441.1"/>
    <n v="0"/>
    <n v="20.073"/>
    <m/>
  </r>
  <r>
    <x v="0"/>
    <x v="0"/>
    <x v="57"/>
    <x v="0"/>
    <x v="0"/>
    <x v="0"/>
    <x v="5"/>
    <x v="9"/>
    <x v="4"/>
    <x v="4"/>
    <n v="11135.24"/>
    <n v="0"/>
    <n v="11135.24"/>
    <x v="0"/>
    <n v="11135.24"/>
    <n v="740.78282899999999"/>
    <n v="1737.839174"/>
    <m/>
  </r>
  <r>
    <x v="0"/>
    <x v="0"/>
    <x v="57"/>
    <x v="0"/>
    <x v="0"/>
    <x v="0"/>
    <x v="5"/>
    <x v="9"/>
    <x v="5"/>
    <x v="5"/>
    <n v="10892.339"/>
    <n v="1084.3460990000001"/>
    <n v="9807.9929009999996"/>
    <x v="0"/>
    <n v="9807.9929009999996"/>
    <n v="0"/>
    <n v="410.59207500000002"/>
    <m/>
  </r>
  <r>
    <x v="0"/>
    <x v="0"/>
    <x v="57"/>
    <x v="0"/>
    <x v="0"/>
    <x v="0"/>
    <x v="5"/>
    <x v="9"/>
    <x v="6"/>
    <x v="6"/>
    <n v="10892.339"/>
    <n v="1084.3460990000001"/>
    <n v="9807.9929009999996"/>
    <x v="0"/>
    <n v="9807.9929009999996"/>
    <n v="0"/>
    <n v="410.59207500000002"/>
    <m/>
  </r>
  <r>
    <x v="0"/>
    <x v="0"/>
    <x v="57"/>
    <x v="0"/>
    <x v="0"/>
    <x v="0"/>
    <x v="5"/>
    <x v="9"/>
    <x v="11"/>
    <x v="11"/>
    <n v="10892.339"/>
    <n v="1084.3460990000001"/>
    <n v="9807.9929009999996"/>
    <x v="0"/>
    <n v="9807.9929009999996"/>
    <n v="0"/>
    <n v="410.59207500000002"/>
    <m/>
  </r>
  <r>
    <x v="0"/>
    <x v="0"/>
    <x v="57"/>
    <x v="0"/>
    <x v="0"/>
    <x v="0"/>
    <x v="5"/>
    <x v="9"/>
    <x v="35"/>
    <x v="31"/>
    <n v="242.90100000000001"/>
    <n v="1084.3460990000001"/>
    <n v="1327.2470989999999"/>
    <x v="0"/>
    <n v="1327.2470989999999"/>
    <n v="740.78282899999999"/>
    <n v="1327.2470989999999"/>
    <m/>
  </r>
  <r>
    <x v="0"/>
    <x v="0"/>
    <x v="57"/>
    <x v="0"/>
    <x v="0"/>
    <x v="0"/>
    <x v="5"/>
    <x v="9"/>
    <x v="13"/>
    <x v="12"/>
    <n v="5000"/>
    <n v="0"/>
    <n v="5000"/>
    <x v="0"/>
    <n v="5000"/>
    <n v="0"/>
    <n v="0"/>
    <m/>
  </r>
  <r>
    <x v="0"/>
    <x v="0"/>
    <x v="57"/>
    <x v="0"/>
    <x v="0"/>
    <x v="0"/>
    <x v="5"/>
    <x v="9"/>
    <x v="14"/>
    <x v="13"/>
    <n v="40335.254000000001"/>
    <n v="0"/>
    <n v="40335.254000000001"/>
    <x v="0"/>
    <n v="40335.254000000001"/>
    <n v="2286.010675"/>
    <n v="11506.286410000001"/>
    <m/>
  </r>
  <r>
    <x v="0"/>
    <x v="0"/>
    <x v="57"/>
    <x v="0"/>
    <x v="1"/>
    <x v="0"/>
    <x v="5"/>
    <x v="9"/>
    <x v="0"/>
    <x v="0"/>
    <n v="24200.013999999999"/>
    <n v="0"/>
    <n v="24200.013999999999"/>
    <x v="0"/>
    <n v="24200.013999999999"/>
    <n v="3772.8002980000001"/>
    <n v="15155.762814"/>
    <m/>
  </r>
  <r>
    <x v="0"/>
    <x v="0"/>
    <x v="57"/>
    <x v="0"/>
    <x v="1"/>
    <x v="0"/>
    <x v="5"/>
    <x v="9"/>
    <x v="28"/>
    <x v="1"/>
    <n v="4331.8069999999998"/>
    <n v="0"/>
    <n v="4331.8069999999998"/>
    <x v="0"/>
    <n v="4331.8069999999998"/>
    <n v="508.01587000000001"/>
    <n v="508.01587000000001"/>
    <m/>
  </r>
  <r>
    <x v="0"/>
    <x v="0"/>
    <x v="57"/>
    <x v="0"/>
    <x v="1"/>
    <x v="0"/>
    <x v="5"/>
    <x v="9"/>
    <x v="29"/>
    <x v="2"/>
    <n v="6048.43"/>
    <n v="203.714696"/>
    <n v="6252.1446960000003"/>
    <x v="0"/>
    <n v="6252.1446960000003"/>
    <n v="604.51525300000003"/>
    <n v="3311.279344"/>
    <m/>
  </r>
  <r>
    <x v="0"/>
    <x v="0"/>
    <x v="57"/>
    <x v="0"/>
    <x v="1"/>
    <x v="0"/>
    <x v="5"/>
    <x v="9"/>
    <x v="31"/>
    <x v="27"/>
    <n v="13378.677"/>
    <n v="144.19999999999999"/>
    <n v="13234.477000000001"/>
    <x v="0"/>
    <n v="13234.477000000001"/>
    <n v="2606.863175"/>
    <n v="11283.061600000001"/>
    <m/>
  </r>
  <r>
    <x v="0"/>
    <x v="0"/>
    <x v="57"/>
    <x v="0"/>
    <x v="1"/>
    <x v="0"/>
    <x v="5"/>
    <x v="9"/>
    <x v="34"/>
    <x v="30"/>
    <n v="441.1"/>
    <n v="59.514696000000001"/>
    <n v="381.58530400000001"/>
    <x v="0"/>
    <n v="381.58530400000001"/>
    <n v="53.405999999999999"/>
    <n v="53.405999999999999"/>
    <m/>
  </r>
  <r>
    <x v="0"/>
    <x v="0"/>
    <x v="57"/>
    <x v="0"/>
    <x v="1"/>
    <x v="0"/>
    <x v="5"/>
    <x v="9"/>
    <x v="4"/>
    <x v="4"/>
    <n v="11135.24"/>
    <n v="0"/>
    <n v="11135.24"/>
    <x v="0"/>
    <n v="11135.24"/>
    <n v="1042.533835"/>
    <n v="3788.1002629999998"/>
    <m/>
  </r>
  <r>
    <x v="0"/>
    <x v="0"/>
    <x v="57"/>
    <x v="0"/>
    <x v="1"/>
    <x v="0"/>
    <x v="5"/>
    <x v="9"/>
    <x v="5"/>
    <x v="5"/>
    <n v="10892.339"/>
    <n v="1084.3460990000001"/>
    <n v="9807.9929009999996"/>
    <x v="0"/>
    <n v="9807.9929009999996"/>
    <n v="0.19519"/>
    <n v="2460.8531640000001"/>
    <m/>
  </r>
  <r>
    <x v="0"/>
    <x v="0"/>
    <x v="57"/>
    <x v="0"/>
    <x v="1"/>
    <x v="0"/>
    <x v="5"/>
    <x v="9"/>
    <x v="6"/>
    <x v="6"/>
    <n v="10892.339"/>
    <n v="1084.3460990000001"/>
    <n v="9807.9929009999996"/>
    <x v="0"/>
    <n v="9807.9929009999996"/>
    <n v="0.19519"/>
    <n v="2460.8531640000001"/>
    <m/>
  </r>
  <r>
    <x v="0"/>
    <x v="0"/>
    <x v="57"/>
    <x v="0"/>
    <x v="1"/>
    <x v="0"/>
    <x v="5"/>
    <x v="9"/>
    <x v="11"/>
    <x v="11"/>
    <n v="10892.339"/>
    <n v="1084.3460990000001"/>
    <n v="9807.9929009999996"/>
    <x v="0"/>
    <n v="9807.9929009999996"/>
    <n v="0.19519"/>
    <n v="2460.8531640000001"/>
    <m/>
  </r>
  <r>
    <x v="0"/>
    <x v="0"/>
    <x v="57"/>
    <x v="0"/>
    <x v="1"/>
    <x v="0"/>
    <x v="5"/>
    <x v="9"/>
    <x v="35"/>
    <x v="31"/>
    <n v="242.90100000000001"/>
    <n v="1084.3460990000001"/>
    <n v="1327.2470989999999"/>
    <x v="0"/>
    <n v="1327.2470989999999"/>
    <n v="1042.338645"/>
    <n v="1327.2470989999999"/>
    <m/>
  </r>
  <r>
    <x v="0"/>
    <x v="0"/>
    <x v="57"/>
    <x v="0"/>
    <x v="1"/>
    <x v="0"/>
    <x v="5"/>
    <x v="9"/>
    <x v="13"/>
    <x v="12"/>
    <n v="5000"/>
    <n v="0"/>
    <n v="5000"/>
    <x v="0"/>
    <n v="5000"/>
    <n v="0"/>
    <n v="0"/>
    <m/>
  </r>
  <r>
    <x v="0"/>
    <x v="0"/>
    <x v="57"/>
    <x v="0"/>
    <x v="1"/>
    <x v="0"/>
    <x v="5"/>
    <x v="9"/>
    <x v="14"/>
    <x v="13"/>
    <n v="40335.254000000001"/>
    <n v="0"/>
    <n v="40335.254000000001"/>
    <x v="0"/>
    <n v="40335.254000000001"/>
    <n v="4815.3341330000003"/>
    <n v="18943.863077000002"/>
    <m/>
  </r>
  <r>
    <x v="0"/>
    <x v="0"/>
    <x v="57"/>
    <x v="0"/>
    <x v="2"/>
    <x v="1"/>
    <x v="5"/>
    <x v="9"/>
    <x v="0"/>
    <x v="0"/>
    <n v="24200.013999999999"/>
    <n v="0"/>
    <n v="24200.013999999999"/>
    <x v="0"/>
    <n v="24200.013999999999"/>
    <n v="6589.385072"/>
    <n v="17505.051555999999"/>
    <m/>
  </r>
  <r>
    <x v="0"/>
    <x v="0"/>
    <x v="57"/>
    <x v="0"/>
    <x v="2"/>
    <x v="1"/>
    <x v="5"/>
    <x v="9"/>
    <x v="28"/>
    <x v="1"/>
    <n v="4331.8069999999998"/>
    <n v="0"/>
    <n v="4331.8069999999998"/>
    <x v="0"/>
    <n v="4331.8069999999998"/>
    <n v="809.17777100000001"/>
    <n v="809.17777100000001"/>
    <m/>
  </r>
  <r>
    <x v="0"/>
    <x v="0"/>
    <x v="57"/>
    <x v="0"/>
    <x v="2"/>
    <x v="1"/>
    <x v="5"/>
    <x v="9"/>
    <x v="29"/>
    <x v="2"/>
    <n v="6048.43"/>
    <n v="103.714696"/>
    <n v="6152.1446960000003"/>
    <x v="0"/>
    <n v="6152.1446960000003"/>
    <n v="1162.9770080000001"/>
    <n v="3802.2564710000001"/>
    <m/>
  </r>
  <r>
    <x v="0"/>
    <x v="0"/>
    <x v="57"/>
    <x v="0"/>
    <x v="2"/>
    <x v="1"/>
    <x v="5"/>
    <x v="9"/>
    <x v="31"/>
    <x v="27"/>
    <n v="13378.677"/>
    <n v="-44.2"/>
    <n v="13334.477000000001"/>
    <x v="0"/>
    <n v="13334.477000000001"/>
    <n v="4558.2180930000004"/>
    <n v="12834.605114"/>
    <m/>
  </r>
  <r>
    <x v="0"/>
    <x v="0"/>
    <x v="57"/>
    <x v="0"/>
    <x v="2"/>
    <x v="1"/>
    <x v="5"/>
    <x v="9"/>
    <x v="34"/>
    <x v="30"/>
    <n v="441.1"/>
    <n v="-59.514696000000001"/>
    <n v="381.58530400000001"/>
    <x v="0"/>
    <n v="381.58530400000001"/>
    <n v="59.0122"/>
    <n v="59.0122"/>
    <m/>
  </r>
  <r>
    <x v="0"/>
    <x v="0"/>
    <x v="57"/>
    <x v="0"/>
    <x v="2"/>
    <x v="1"/>
    <x v="5"/>
    <x v="9"/>
    <x v="4"/>
    <x v="4"/>
    <n v="11135.24"/>
    <n v="0"/>
    <n v="11135.24"/>
    <x v="0"/>
    <n v="11135.24"/>
    <n v="1319.5347569999999"/>
    <n v="4854.7700199999999"/>
    <m/>
  </r>
  <r>
    <x v="0"/>
    <x v="0"/>
    <x v="57"/>
    <x v="0"/>
    <x v="2"/>
    <x v="1"/>
    <x v="5"/>
    <x v="9"/>
    <x v="5"/>
    <x v="5"/>
    <n v="10892.339"/>
    <n v="-1084.3460990000001"/>
    <n v="9807.9929009999996"/>
    <x v="0"/>
    <n v="9807.9929009999996"/>
    <n v="200.87521100000001"/>
    <n v="3530.4225919999999"/>
    <m/>
  </r>
  <r>
    <x v="0"/>
    <x v="0"/>
    <x v="57"/>
    <x v="0"/>
    <x v="2"/>
    <x v="1"/>
    <x v="5"/>
    <x v="9"/>
    <x v="6"/>
    <x v="6"/>
    <n v="10892.339"/>
    <n v="-1084.3460990000001"/>
    <n v="9807.9929009999996"/>
    <x v="0"/>
    <n v="9807.9929009999996"/>
    <n v="200.87521100000001"/>
    <n v="3530.4225919999999"/>
    <m/>
  </r>
  <r>
    <x v="0"/>
    <x v="0"/>
    <x v="57"/>
    <x v="0"/>
    <x v="2"/>
    <x v="1"/>
    <x v="5"/>
    <x v="9"/>
    <x v="11"/>
    <x v="11"/>
    <n v="10892.339"/>
    <n v="-1084.3460990000001"/>
    <n v="9807.9929009999996"/>
    <x v="0"/>
    <n v="9807.9929009999996"/>
    <n v="200.87521100000001"/>
    <n v="3530.4225919999999"/>
    <m/>
  </r>
  <r>
    <x v="0"/>
    <x v="0"/>
    <x v="57"/>
    <x v="0"/>
    <x v="2"/>
    <x v="1"/>
    <x v="5"/>
    <x v="9"/>
    <x v="35"/>
    <x v="31"/>
    <n v="242.90100000000001"/>
    <n v="1084.3460990000001"/>
    <n v="1327.2470989999999"/>
    <x v="0"/>
    <n v="1327.2470989999999"/>
    <n v="1118.6595460000001"/>
    <n v="1324.347428"/>
    <m/>
  </r>
  <r>
    <x v="0"/>
    <x v="0"/>
    <x v="57"/>
    <x v="0"/>
    <x v="2"/>
    <x v="1"/>
    <x v="5"/>
    <x v="9"/>
    <x v="13"/>
    <x v="12"/>
    <n v="5000"/>
    <n v="0"/>
    <n v="5000"/>
    <x v="0"/>
    <n v="5000"/>
    <n v="0"/>
    <n v="0"/>
    <m/>
  </r>
  <r>
    <x v="0"/>
    <x v="0"/>
    <x v="57"/>
    <x v="0"/>
    <x v="2"/>
    <x v="1"/>
    <x v="5"/>
    <x v="9"/>
    <x v="14"/>
    <x v="13"/>
    <n v="40335.254000000001"/>
    <n v="0"/>
    <n v="40335.254000000001"/>
    <x v="0"/>
    <n v="40335.254000000001"/>
    <n v="7908.9198290000004"/>
    <n v="22359.821575999998"/>
    <m/>
  </r>
  <r>
    <x v="0"/>
    <x v="0"/>
    <x v="57"/>
    <x v="0"/>
    <x v="3"/>
    <x v="0"/>
    <x v="5"/>
    <x v="9"/>
    <x v="0"/>
    <x v="0"/>
    <n v="24200.013999999999"/>
    <n v="8880.8423449999991"/>
    <n v="33080.856345"/>
    <x v="0"/>
    <n v="33080.856345"/>
    <n v="9077.678441"/>
    <n v="19144.066294"/>
    <m/>
  </r>
  <r>
    <x v="0"/>
    <x v="0"/>
    <x v="57"/>
    <x v="0"/>
    <x v="3"/>
    <x v="0"/>
    <x v="5"/>
    <x v="9"/>
    <x v="28"/>
    <x v="1"/>
    <n v="4331.8069999999998"/>
    <n v="22.078396000000001"/>
    <n v="4353.8853959999997"/>
    <x v="0"/>
    <n v="4353.8853959999997"/>
    <n v="1016.926331"/>
    <n v="1040.5490030000001"/>
    <m/>
  </r>
  <r>
    <x v="0"/>
    <x v="0"/>
    <x v="57"/>
    <x v="0"/>
    <x v="3"/>
    <x v="0"/>
    <x v="5"/>
    <x v="9"/>
    <x v="29"/>
    <x v="2"/>
    <n v="6048.43"/>
    <n v="-276.640152"/>
    <n v="5771.7898480000003"/>
    <x v="0"/>
    <n v="5771.7898480000003"/>
    <n v="1513.9879209999999"/>
    <n v="4337.834132"/>
    <m/>
  </r>
  <r>
    <x v="0"/>
    <x v="0"/>
    <x v="57"/>
    <x v="0"/>
    <x v="3"/>
    <x v="0"/>
    <x v="5"/>
    <x v="9"/>
    <x v="30"/>
    <x v="14"/>
    <n v="0"/>
    <n v="234"/>
    <n v="234"/>
    <x v="0"/>
    <n v="234"/>
    <n v="1.166263"/>
    <n v="1.166263"/>
    <m/>
  </r>
  <r>
    <x v="0"/>
    <x v="0"/>
    <x v="57"/>
    <x v="0"/>
    <x v="3"/>
    <x v="0"/>
    <x v="5"/>
    <x v="9"/>
    <x v="31"/>
    <x v="27"/>
    <n v="13378.677"/>
    <n v="8960.9187970000003"/>
    <n v="22339.595797000002"/>
    <x v="0"/>
    <n v="22339.595797000002"/>
    <n v="6407.4977259999996"/>
    <n v="13626.416696"/>
    <m/>
  </r>
  <r>
    <x v="0"/>
    <x v="0"/>
    <x v="57"/>
    <x v="0"/>
    <x v="3"/>
    <x v="0"/>
    <x v="5"/>
    <x v="9"/>
    <x v="34"/>
    <x v="30"/>
    <n v="441.1"/>
    <n v="-59.514696000000001"/>
    <n v="381.58530400000001"/>
    <x v="0"/>
    <n v="381.58530400000001"/>
    <n v="138.1002"/>
    <n v="138.1002"/>
    <m/>
  </r>
  <r>
    <x v="0"/>
    <x v="0"/>
    <x v="57"/>
    <x v="0"/>
    <x v="3"/>
    <x v="0"/>
    <x v="5"/>
    <x v="9"/>
    <x v="4"/>
    <x v="4"/>
    <n v="11135.24"/>
    <n v="1084.3460990000001"/>
    <n v="12219.586099"/>
    <x v="0"/>
    <n v="12219.586099"/>
    <n v="1987.443608"/>
    <n v="5156.9168390000004"/>
    <m/>
  </r>
  <r>
    <x v="0"/>
    <x v="0"/>
    <x v="57"/>
    <x v="0"/>
    <x v="3"/>
    <x v="0"/>
    <x v="5"/>
    <x v="9"/>
    <x v="5"/>
    <x v="5"/>
    <n v="10892.339"/>
    <n v="0"/>
    <n v="10892.339"/>
    <x v="0"/>
    <n v="10892.339"/>
    <n v="814.90753800000005"/>
    <n v="3842.8684929999999"/>
    <m/>
  </r>
  <r>
    <x v="0"/>
    <x v="0"/>
    <x v="57"/>
    <x v="0"/>
    <x v="3"/>
    <x v="0"/>
    <x v="5"/>
    <x v="9"/>
    <x v="6"/>
    <x v="6"/>
    <n v="10892.339"/>
    <n v="0"/>
    <n v="10892.339"/>
    <x v="0"/>
    <n v="10892.339"/>
    <n v="814.90753800000005"/>
    <n v="3842.8684929999999"/>
    <m/>
  </r>
  <r>
    <x v="0"/>
    <x v="0"/>
    <x v="57"/>
    <x v="0"/>
    <x v="3"/>
    <x v="0"/>
    <x v="5"/>
    <x v="9"/>
    <x v="11"/>
    <x v="11"/>
    <n v="10892.339"/>
    <n v="0"/>
    <n v="10892.339"/>
    <x v="0"/>
    <n v="10892.339"/>
    <n v="814.90753800000005"/>
    <n v="3842.8684929999999"/>
    <m/>
  </r>
  <r>
    <x v="0"/>
    <x v="0"/>
    <x v="57"/>
    <x v="0"/>
    <x v="3"/>
    <x v="0"/>
    <x v="5"/>
    <x v="9"/>
    <x v="35"/>
    <x v="31"/>
    <n v="242.90100000000001"/>
    <n v="1084.3460990000001"/>
    <n v="1327.2470989999999"/>
    <x v="0"/>
    <n v="1327.2470989999999"/>
    <n v="1172.5360700000001"/>
    <n v="1314.048346"/>
    <m/>
  </r>
  <r>
    <x v="0"/>
    <x v="0"/>
    <x v="57"/>
    <x v="0"/>
    <x v="3"/>
    <x v="0"/>
    <x v="5"/>
    <x v="9"/>
    <x v="13"/>
    <x v="12"/>
    <n v="5000"/>
    <n v="762.63597600000003"/>
    <n v="5762.6359759999996"/>
    <x v="0"/>
    <n v="5762.6359759999996"/>
    <n v="0"/>
    <n v="0"/>
    <m/>
  </r>
  <r>
    <x v="0"/>
    <x v="0"/>
    <x v="57"/>
    <x v="0"/>
    <x v="3"/>
    <x v="0"/>
    <x v="5"/>
    <x v="9"/>
    <x v="14"/>
    <x v="13"/>
    <n v="40335.254000000001"/>
    <n v="10727.824420000001"/>
    <n v="51063.078419999998"/>
    <x v="0"/>
    <n v="51063.078419999998"/>
    <n v="11065.122049"/>
    <n v="24300.983133000002"/>
    <m/>
  </r>
  <r>
    <x v="0"/>
    <x v="0"/>
    <x v="57"/>
    <x v="0"/>
    <x v="4"/>
    <x v="0"/>
    <x v="5"/>
    <x v="9"/>
    <x v="0"/>
    <x v="0"/>
    <n v="24200.013999999999"/>
    <n v="8880.8423449999991"/>
    <n v="33080.856345"/>
    <x v="0"/>
    <n v="33080.856345"/>
    <n v="11344.73252"/>
    <n v="20137.018697"/>
    <m/>
  </r>
  <r>
    <x v="0"/>
    <x v="0"/>
    <x v="57"/>
    <x v="0"/>
    <x v="4"/>
    <x v="0"/>
    <x v="5"/>
    <x v="9"/>
    <x v="28"/>
    <x v="1"/>
    <n v="4331.8069999999998"/>
    <n v="22.078396000000001"/>
    <n v="4353.8853959999997"/>
    <x v="0"/>
    <n v="4353.8853959999997"/>
    <n v="1293.0028990000001"/>
    <n v="1339.9202989999999"/>
    <m/>
  </r>
  <r>
    <x v="0"/>
    <x v="0"/>
    <x v="57"/>
    <x v="0"/>
    <x v="4"/>
    <x v="0"/>
    <x v="5"/>
    <x v="9"/>
    <x v="29"/>
    <x v="2"/>
    <n v="6048.43"/>
    <n v="-276.640152"/>
    <n v="5771.7898480000003"/>
    <x v="0"/>
    <n v="5771.7898480000003"/>
    <n v="1948.2790540000001"/>
    <n v="4426.0125239999998"/>
    <m/>
  </r>
  <r>
    <x v="0"/>
    <x v="0"/>
    <x v="57"/>
    <x v="0"/>
    <x v="4"/>
    <x v="0"/>
    <x v="5"/>
    <x v="9"/>
    <x v="30"/>
    <x v="14"/>
    <n v="0"/>
    <n v="234"/>
    <n v="234"/>
    <x v="0"/>
    <n v="234"/>
    <n v="1.166263"/>
    <n v="234"/>
    <m/>
  </r>
  <r>
    <x v="0"/>
    <x v="0"/>
    <x v="57"/>
    <x v="0"/>
    <x v="4"/>
    <x v="0"/>
    <x v="5"/>
    <x v="9"/>
    <x v="31"/>
    <x v="27"/>
    <n v="13378.677"/>
    <n v="8960.9187970000003"/>
    <n v="22339.595797000002"/>
    <x v="0"/>
    <n v="22339.595797000002"/>
    <n v="7953.7821039999999"/>
    <n v="13988.583674"/>
    <m/>
  </r>
  <r>
    <x v="0"/>
    <x v="0"/>
    <x v="57"/>
    <x v="0"/>
    <x v="4"/>
    <x v="0"/>
    <x v="5"/>
    <x v="9"/>
    <x v="34"/>
    <x v="30"/>
    <n v="441.1"/>
    <n v="-59.514696000000001"/>
    <n v="381.58530400000001"/>
    <x v="0"/>
    <n v="381.58530400000001"/>
    <n v="148.50219999999999"/>
    <n v="148.50219999999999"/>
    <m/>
  </r>
  <r>
    <x v="0"/>
    <x v="0"/>
    <x v="57"/>
    <x v="0"/>
    <x v="4"/>
    <x v="0"/>
    <x v="5"/>
    <x v="9"/>
    <x v="4"/>
    <x v="4"/>
    <n v="11135.24"/>
    <n v="1084.3460990000001"/>
    <n v="12219.586099"/>
    <x v="0"/>
    <n v="12219.586099"/>
    <n v="2593.5816450000002"/>
    <n v="5265.1950489999999"/>
    <m/>
  </r>
  <r>
    <x v="0"/>
    <x v="0"/>
    <x v="57"/>
    <x v="0"/>
    <x v="4"/>
    <x v="0"/>
    <x v="5"/>
    <x v="9"/>
    <x v="5"/>
    <x v="5"/>
    <n v="10892.339"/>
    <n v="0"/>
    <n v="10892.339"/>
    <x v="0"/>
    <n v="10892.339"/>
    <n v="1351.4141669999999"/>
    <n v="3951.996713"/>
    <m/>
  </r>
  <r>
    <x v="0"/>
    <x v="0"/>
    <x v="57"/>
    <x v="0"/>
    <x v="4"/>
    <x v="0"/>
    <x v="5"/>
    <x v="9"/>
    <x v="6"/>
    <x v="6"/>
    <n v="10892.339"/>
    <n v="0"/>
    <n v="10892.339"/>
    <x v="0"/>
    <n v="10892.339"/>
    <n v="1351.4141669999999"/>
    <n v="3951.996713"/>
    <m/>
  </r>
  <r>
    <x v="0"/>
    <x v="0"/>
    <x v="57"/>
    <x v="0"/>
    <x v="4"/>
    <x v="0"/>
    <x v="5"/>
    <x v="9"/>
    <x v="11"/>
    <x v="11"/>
    <n v="10892.339"/>
    <n v="0"/>
    <n v="10892.339"/>
    <x v="0"/>
    <n v="10892.339"/>
    <n v="1351.4141669999999"/>
    <n v="3951.996713"/>
    <m/>
  </r>
  <r>
    <x v="0"/>
    <x v="0"/>
    <x v="57"/>
    <x v="0"/>
    <x v="4"/>
    <x v="0"/>
    <x v="5"/>
    <x v="9"/>
    <x v="35"/>
    <x v="31"/>
    <n v="242.90100000000001"/>
    <n v="1084.3460990000001"/>
    <n v="1327.2470989999999"/>
    <x v="0"/>
    <n v="1327.2470989999999"/>
    <n v="1242.1674780000001"/>
    <n v="1313.1983359999999"/>
    <m/>
  </r>
  <r>
    <x v="0"/>
    <x v="0"/>
    <x v="57"/>
    <x v="0"/>
    <x v="4"/>
    <x v="0"/>
    <x v="5"/>
    <x v="9"/>
    <x v="13"/>
    <x v="12"/>
    <n v="5000"/>
    <n v="762.63597600000003"/>
    <n v="5762.6359759999996"/>
    <x v="0"/>
    <n v="5762.6359759999996"/>
    <n v="0"/>
    <n v="0"/>
    <m/>
  </r>
  <r>
    <x v="0"/>
    <x v="0"/>
    <x v="57"/>
    <x v="0"/>
    <x v="4"/>
    <x v="0"/>
    <x v="5"/>
    <x v="9"/>
    <x v="14"/>
    <x v="13"/>
    <n v="40335.254000000001"/>
    <n v="10727.824420000001"/>
    <n v="51063.078419999998"/>
    <x v="0"/>
    <n v="51063.078419999998"/>
    <n v="13938.314165"/>
    <n v="25402.213746000001"/>
    <m/>
  </r>
  <r>
    <x v="0"/>
    <x v="0"/>
    <x v="57"/>
    <x v="0"/>
    <x v="5"/>
    <x v="2"/>
    <x v="5"/>
    <x v="9"/>
    <x v="0"/>
    <x v="0"/>
    <n v="24200.013999999999"/>
    <n v="8880.8423449999991"/>
    <n v="33080.856345"/>
    <x v="0"/>
    <n v="33080.856345"/>
    <n v="14863.250421999999"/>
    <n v="21779.202783000001"/>
    <m/>
  </r>
  <r>
    <x v="0"/>
    <x v="0"/>
    <x v="57"/>
    <x v="0"/>
    <x v="5"/>
    <x v="2"/>
    <x v="5"/>
    <x v="9"/>
    <x v="28"/>
    <x v="1"/>
    <n v="4331.8069999999998"/>
    <n v="-977.921604"/>
    <n v="3353.8853960000001"/>
    <x v="0"/>
    <n v="3353.8853960000001"/>
    <n v="1579.7912309999999"/>
    <n v="1628.5786310000001"/>
    <m/>
  </r>
  <r>
    <x v="0"/>
    <x v="0"/>
    <x v="57"/>
    <x v="0"/>
    <x v="5"/>
    <x v="2"/>
    <x v="5"/>
    <x v="9"/>
    <x v="29"/>
    <x v="2"/>
    <n v="6048.43"/>
    <n v="-276.640152"/>
    <n v="5771.7898480000003"/>
    <x v="0"/>
    <n v="5771.7898480000003"/>
    <n v="2526.7806780000001"/>
    <n v="4655.1812849999997"/>
    <m/>
  </r>
  <r>
    <x v="0"/>
    <x v="0"/>
    <x v="57"/>
    <x v="0"/>
    <x v="5"/>
    <x v="2"/>
    <x v="5"/>
    <x v="9"/>
    <x v="30"/>
    <x v="14"/>
    <n v="0"/>
    <n v="1384"/>
    <n v="1384"/>
    <x v="0"/>
    <n v="1384"/>
    <n v="1250.987085"/>
    <n v="1250.987085"/>
    <m/>
  </r>
  <r>
    <x v="0"/>
    <x v="0"/>
    <x v="57"/>
    <x v="0"/>
    <x v="5"/>
    <x v="2"/>
    <x v="5"/>
    <x v="9"/>
    <x v="31"/>
    <x v="27"/>
    <n v="13378.677"/>
    <n v="8960.9187970000003"/>
    <n v="22339.595797000002"/>
    <x v="0"/>
    <n v="22339.595797000002"/>
    <n v="9355.7542279999998"/>
    <n v="14094.518582000001"/>
    <m/>
  </r>
  <r>
    <x v="0"/>
    <x v="0"/>
    <x v="57"/>
    <x v="0"/>
    <x v="5"/>
    <x v="2"/>
    <x v="5"/>
    <x v="9"/>
    <x v="34"/>
    <x v="30"/>
    <n v="441.1"/>
    <n v="-209.51469599999999"/>
    <n v="231.58530400000001"/>
    <x v="0"/>
    <n v="231.58530400000001"/>
    <n v="149.93719999999999"/>
    <n v="149.93719999999999"/>
    <m/>
  </r>
  <r>
    <x v="0"/>
    <x v="0"/>
    <x v="57"/>
    <x v="0"/>
    <x v="5"/>
    <x v="2"/>
    <x v="5"/>
    <x v="9"/>
    <x v="4"/>
    <x v="4"/>
    <n v="11135.24"/>
    <n v="1084.3460990000001"/>
    <n v="12219.586099"/>
    <x v="0"/>
    <n v="12219.586099"/>
    <n v="3271.8522250000001"/>
    <n v="7507.7315470000003"/>
    <m/>
  </r>
  <r>
    <x v="0"/>
    <x v="0"/>
    <x v="57"/>
    <x v="0"/>
    <x v="5"/>
    <x v="2"/>
    <x v="5"/>
    <x v="9"/>
    <x v="5"/>
    <x v="5"/>
    <n v="10892.339"/>
    <n v="0"/>
    <n v="10892.339"/>
    <x v="0"/>
    <n v="10892.339"/>
    <n v="2021.8913460000001"/>
    <n v="6249.3015800000003"/>
    <m/>
  </r>
  <r>
    <x v="0"/>
    <x v="0"/>
    <x v="57"/>
    <x v="0"/>
    <x v="5"/>
    <x v="2"/>
    <x v="5"/>
    <x v="9"/>
    <x v="6"/>
    <x v="6"/>
    <n v="10892.339"/>
    <n v="0"/>
    <n v="10892.339"/>
    <x v="0"/>
    <n v="10892.339"/>
    <n v="2021.8913460000001"/>
    <n v="6249.3015800000003"/>
    <m/>
  </r>
  <r>
    <x v="0"/>
    <x v="0"/>
    <x v="57"/>
    <x v="0"/>
    <x v="5"/>
    <x v="2"/>
    <x v="5"/>
    <x v="9"/>
    <x v="11"/>
    <x v="11"/>
    <n v="10892.339"/>
    <n v="0"/>
    <n v="10892.339"/>
    <x v="0"/>
    <n v="10892.339"/>
    <n v="2021.8913460000001"/>
    <n v="6249.3015800000003"/>
    <m/>
  </r>
  <r>
    <x v="0"/>
    <x v="0"/>
    <x v="57"/>
    <x v="0"/>
    <x v="5"/>
    <x v="2"/>
    <x v="5"/>
    <x v="9"/>
    <x v="35"/>
    <x v="31"/>
    <n v="242.90100000000001"/>
    <n v="1084.3460990000001"/>
    <n v="1327.2470989999999"/>
    <x v="0"/>
    <n v="1327.2470989999999"/>
    <n v="1249.960879"/>
    <n v="1258.429967"/>
    <m/>
  </r>
  <r>
    <x v="0"/>
    <x v="0"/>
    <x v="57"/>
    <x v="0"/>
    <x v="5"/>
    <x v="2"/>
    <x v="5"/>
    <x v="9"/>
    <x v="13"/>
    <x v="12"/>
    <n v="5000"/>
    <n v="762.63597600000003"/>
    <n v="5762.6359759999996"/>
    <x v="0"/>
    <n v="5762.6359759999996"/>
    <n v="0"/>
    <n v="0"/>
    <m/>
  </r>
  <r>
    <x v="0"/>
    <x v="0"/>
    <x v="57"/>
    <x v="0"/>
    <x v="5"/>
    <x v="2"/>
    <x v="5"/>
    <x v="9"/>
    <x v="14"/>
    <x v="13"/>
    <n v="40335.254000000001"/>
    <n v="10727.824420000001"/>
    <n v="51063.078419999998"/>
    <x v="0"/>
    <n v="51063.078419999998"/>
    <n v="18135.102647"/>
    <n v="29286.93433"/>
    <m/>
  </r>
  <r>
    <x v="0"/>
    <x v="0"/>
    <x v="57"/>
    <x v="0"/>
    <x v="6"/>
    <x v="0"/>
    <x v="5"/>
    <x v="9"/>
    <x v="0"/>
    <x v="0"/>
    <n v="24200.013999999999"/>
    <n v="8880.8423449999991"/>
    <n v="33080.856345"/>
    <x v="0"/>
    <n v="33080.856345"/>
    <n v="16589.648224"/>
    <n v="24053.759533"/>
    <m/>
  </r>
  <r>
    <x v="0"/>
    <x v="0"/>
    <x v="57"/>
    <x v="0"/>
    <x v="6"/>
    <x v="0"/>
    <x v="5"/>
    <x v="9"/>
    <x v="28"/>
    <x v="1"/>
    <n v="4331.8069999999998"/>
    <n v="-977.921604"/>
    <n v="3353.8853960000001"/>
    <x v="0"/>
    <n v="3353.8853960000001"/>
    <n v="1930.0015619999999"/>
    <n v="1930.0015619999999"/>
    <m/>
  </r>
  <r>
    <x v="0"/>
    <x v="0"/>
    <x v="57"/>
    <x v="0"/>
    <x v="6"/>
    <x v="0"/>
    <x v="5"/>
    <x v="9"/>
    <x v="29"/>
    <x v="2"/>
    <n v="6048.43"/>
    <n v="-276.640152"/>
    <n v="5771.7898480000003"/>
    <x v="0"/>
    <n v="5771.7898480000003"/>
    <n v="2855.847221"/>
    <n v="5044.7300080000005"/>
    <m/>
  </r>
  <r>
    <x v="0"/>
    <x v="0"/>
    <x v="57"/>
    <x v="0"/>
    <x v="6"/>
    <x v="0"/>
    <x v="5"/>
    <x v="9"/>
    <x v="30"/>
    <x v="14"/>
    <n v="0"/>
    <n v="1384"/>
    <n v="1384"/>
    <x v="0"/>
    <n v="1384"/>
    <n v="1250.987085"/>
    <n v="1250.987085"/>
    <m/>
  </r>
  <r>
    <x v="0"/>
    <x v="0"/>
    <x v="57"/>
    <x v="0"/>
    <x v="6"/>
    <x v="0"/>
    <x v="5"/>
    <x v="9"/>
    <x v="31"/>
    <x v="27"/>
    <n v="13378.677"/>
    <n v="8960.9187970000003"/>
    <n v="22339.595797000002"/>
    <x v="0"/>
    <n v="22339.595797000002"/>
    <n v="10389.398155999999"/>
    <n v="15664.626678000001"/>
    <m/>
  </r>
  <r>
    <x v="0"/>
    <x v="0"/>
    <x v="57"/>
    <x v="0"/>
    <x v="6"/>
    <x v="0"/>
    <x v="5"/>
    <x v="9"/>
    <x v="34"/>
    <x v="30"/>
    <n v="441.1"/>
    <n v="-209.51469599999999"/>
    <n v="231.58530400000001"/>
    <x v="0"/>
    <n v="231.58530400000001"/>
    <n v="163.41419999999999"/>
    <n v="163.41419999999999"/>
    <m/>
  </r>
  <r>
    <x v="0"/>
    <x v="0"/>
    <x v="57"/>
    <x v="0"/>
    <x v="6"/>
    <x v="0"/>
    <x v="5"/>
    <x v="9"/>
    <x v="4"/>
    <x v="4"/>
    <n v="11135.24"/>
    <n v="1084.3460990000001"/>
    <n v="12219.586099"/>
    <x v="0"/>
    <n v="12219.586099"/>
    <n v="4101.745371"/>
    <n v="7805.9109589999998"/>
    <m/>
  </r>
  <r>
    <x v="0"/>
    <x v="0"/>
    <x v="57"/>
    <x v="0"/>
    <x v="6"/>
    <x v="0"/>
    <x v="5"/>
    <x v="9"/>
    <x v="5"/>
    <x v="5"/>
    <n v="10892.339"/>
    <n v="0"/>
    <n v="10892.339"/>
    <x v="0"/>
    <n v="10892.339"/>
    <n v="2851.7844919999998"/>
    <n v="6547.4809919999998"/>
    <m/>
  </r>
  <r>
    <x v="0"/>
    <x v="0"/>
    <x v="57"/>
    <x v="0"/>
    <x v="6"/>
    <x v="0"/>
    <x v="5"/>
    <x v="9"/>
    <x v="6"/>
    <x v="6"/>
    <n v="10892.339"/>
    <n v="0"/>
    <n v="10892.339"/>
    <x v="0"/>
    <n v="10892.339"/>
    <n v="2851.7844919999998"/>
    <n v="6547.4809919999998"/>
    <m/>
  </r>
  <r>
    <x v="0"/>
    <x v="0"/>
    <x v="57"/>
    <x v="0"/>
    <x v="6"/>
    <x v="0"/>
    <x v="5"/>
    <x v="9"/>
    <x v="11"/>
    <x v="11"/>
    <n v="10892.339"/>
    <n v="0"/>
    <n v="10892.339"/>
    <x v="0"/>
    <n v="10892.339"/>
    <n v="2851.7844919999998"/>
    <n v="6547.4809919999998"/>
    <m/>
  </r>
  <r>
    <x v="0"/>
    <x v="0"/>
    <x v="57"/>
    <x v="0"/>
    <x v="6"/>
    <x v="0"/>
    <x v="5"/>
    <x v="9"/>
    <x v="35"/>
    <x v="31"/>
    <n v="242.90100000000001"/>
    <n v="1084.3460990000001"/>
    <n v="1327.2470989999999"/>
    <x v="0"/>
    <n v="1327.2470989999999"/>
    <n v="1249.960879"/>
    <n v="1258.429967"/>
    <m/>
  </r>
  <r>
    <x v="0"/>
    <x v="0"/>
    <x v="57"/>
    <x v="0"/>
    <x v="6"/>
    <x v="0"/>
    <x v="5"/>
    <x v="9"/>
    <x v="13"/>
    <x v="12"/>
    <n v="5000"/>
    <n v="762.63597600000003"/>
    <n v="5762.6359759999996"/>
    <x v="0"/>
    <n v="5762.6359759999996"/>
    <n v="0"/>
    <n v="0"/>
    <m/>
  </r>
  <r>
    <x v="0"/>
    <x v="0"/>
    <x v="57"/>
    <x v="0"/>
    <x v="6"/>
    <x v="0"/>
    <x v="5"/>
    <x v="9"/>
    <x v="14"/>
    <x v="13"/>
    <n v="40335.254000000001"/>
    <n v="10727.824420000001"/>
    <n v="51063.078419999998"/>
    <x v="0"/>
    <n v="51063.078419999998"/>
    <n v="20691.393595000001"/>
    <n v="31859.670492000001"/>
    <m/>
  </r>
  <r>
    <x v="0"/>
    <x v="0"/>
    <x v="57"/>
    <x v="0"/>
    <x v="7"/>
    <x v="0"/>
    <x v="5"/>
    <x v="9"/>
    <x v="0"/>
    <x v="0"/>
    <n v="24200.013999999999"/>
    <n v="8880.8423449999991"/>
    <n v="33080.856345"/>
    <x v="0"/>
    <n v="33080.856345"/>
    <n v="18066.868395000001"/>
    <n v="25614.691654999999"/>
    <m/>
  </r>
  <r>
    <x v="0"/>
    <x v="0"/>
    <x v="57"/>
    <x v="0"/>
    <x v="7"/>
    <x v="0"/>
    <x v="5"/>
    <x v="9"/>
    <x v="28"/>
    <x v="1"/>
    <n v="4331.8069999999998"/>
    <n v="-977.921604"/>
    <n v="3353.8853960000001"/>
    <x v="0"/>
    <n v="3353.8853960000001"/>
    <n v="2182.7393059999999"/>
    <n v="2182.7393059999999"/>
    <m/>
  </r>
  <r>
    <x v="0"/>
    <x v="0"/>
    <x v="57"/>
    <x v="0"/>
    <x v="7"/>
    <x v="0"/>
    <x v="5"/>
    <x v="9"/>
    <x v="29"/>
    <x v="2"/>
    <n v="6048.43"/>
    <n v="-276.640152"/>
    <n v="5771.7898480000003"/>
    <x v="0"/>
    <n v="5771.7898480000003"/>
    <n v="3168.535355"/>
    <n v="5049.6661050000002"/>
    <m/>
  </r>
  <r>
    <x v="0"/>
    <x v="0"/>
    <x v="57"/>
    <x v="0"/>
    <x v="7"/>
    <x v="0"/>
    <x v="5"/>
    <x v="9"/>
    <x v="30"/>
    <x v="14"/>
    <n v="0"/>
    <n v="1384"/>
    <n v="1384"/>
    <x v="0"/>
    <n v="1384"/>
    <n v="1250.987085"/>
    <n v="1250.987085"/>
    <m/>
  </r>
  <r>
    <x v="0"/>
    <x v="0"/>
    <x v="57"/>
    <x v="0"/>
    <x v="7"/>
    <x v="0"/>
    <x v="5"/>
    <x v="9"/>
    <x v="31"/>
    <x v="27"/>
    <n v="13378.677"/>
    <n v="8960.9187970000003"/>
    <n v="22339.595797000002"/>
    <x v="0"/>
    <n v="22339.595797000002"/>
    <n v="11295.741839"/>
    <n v="16959.953348999999"/>
    <m/>
  </r>
  <r>
    <x v="0"/>
    <x v="0"/>
    <x v="57"/>
    <x v="0"/>
    <x v="7"/>
    <x v="0"/>
    <x v="5"/>
    <x v="9"/>
    <x v="34"/>
    <x v="30"/>
    <n v="441.1"/>
    <n v="-209.51469599999999"/>
    <n v="231.58530400000001"/>
    <x v="0"/>
    <n v="231.58530400000001"/>
    <n v="168.86481000000001"/>
    <n v="171.34581"/>
    <m/>
  </r>
  <r>
    <x v="0"/>
    <x v="0"/>
    <x v="57"/>
    <x v="0"/>
    <x v="7"/>
    <x v="0"/>
    <x v="5"/>
    <x v="9"/>
    <x v="4"/>
    <x v="4"/>
    <n v="11135.24"/>
    <n v="1084.3460990000001"/>
    <n v="12219.586099"/>
    <x v="0"/>
    <n v="12219.586099"/>
    <n v="5127.9811159999999"/>
    <n v="8822.1115919999993"/>
    <m/>
  </r>
  <r>
    <x v="0"/>
    <x v="0"/>
    <x v="57"/>
    <x v="0"/>
    <x v="7"/>
    <x v="0"/>
    <x v="5"/>
    <x v="9"/>
    <x v="5"/>
    <x v="5"/>
    <n v="10892.339"/>
    <n v="0"/>
    <n v="10892.339"/>
    <x v="0"/>
    <n v="10892.339"/>
    <n v="3875.0068379999998"/>
    <n v="7563.6816250000002"/>
    <m/>
  </r>
  <r>
    <x v="0"/>
    <x v="0"/>
    <x v="57"/>
    <x v="0"/>
    <x v="7"/>
    <x v="0"/>
    <x v="5"/>
    <x v="9"/>
    <x v="6"/>
    <x v="6"/>
    <n v="10892.339"/>
    <n v="0"/>
    <n v="10892.339"/>
    <x v="0"/>
    <n v="10892.339"/>
    <n v="3875.0068379999998"/>
    <n v="7563.6816250000002"/>
    <m/>
  </r>
  <r>
    <x v="0"/>
    <x v="0"/>
    <x v="57"/>
    <x v="0"/>
    <x v="7"/>
    <x v="0"/>
    <x v="5"/>
    <x v="9"/>
    <x v="11"/>
    <x v="11"/>
    <n v="10892.339"/>
    <n v="0"/>
    <n v="10892.339"/>
    <x v="0"/>
    <n v="10892.339"/>
    <n v="3875.0068379999998"/>
    <n v="7563.6816250000002"/>
    <m/>
  </r>
  <r>
    <x v="0"/>
    <x v="0"/>
    <x v="57"/>
    <x v="0"/>
    <x v="7"/>
    <x v="0"/>
    <x v="5"/>
    <x v="9"/>
    <x v="35"/>
    <x v="31"/>
    <n v="242.90100000000001"/>
    <n v="1084.3460990000001"/>
    <n v="1327.2470989999999"/>
    <x v="0"/>
    <n v="1327.2470989999999"/>
    <n v="1252.9742779999999"/>
    <n v="1258.429967"/>
    <m/>
  </r>
  <r>
    <x v="0"/>
    <x v="0"/>
    <x v="57"/>
    <x v="0"/>
    <x v="7"/>
    <x v="0"/>
    <x v="5"/>
    <x v="9"/>
    <x v="13"/>
    <x v="12"/>
    <n v="5000"/>
    <n v="762.63597600000003"/>
    <n v="5762.6359759999996"/>
    <x v="0"/>
    <n v="5762.6359759999996"/>
    <n v="0"/>
    <n v="0"/>
    <m/>
  </r>
  <r>
    <x v="0"/>
    <x v="0"/>
    <x v="57"/>
    <x v="0"/>
    <x v="7"/>
    <x v="0"/>
    <x v="5"/>
    <x v="9"/>
    <x v="14"/>
    <x v="13"/>
    <n v="40335.254000000001"/>
    <n v="10727.824420000001"/>
    <n v="51063.078419999998"/>
    <x v="0"/>
    <n v="51063.078419999998"/>
    <n v="23194.849511"/>
    <n v="34436.803247000003"/>
    <m/>
  </r>
  <r>
    <x v="0"/>
    <x v="0"/>
    <x v="58"/>
    <x v="0"/>
    <x v="0"/>
    <x v="0"/>
    <x v="5"/>
    <x v="5"/>
    <x v="0"/>
    <x v="0"/>
    <n v="152129"/>
    <n v="0"/>
    <n v="152129"/>
    <x v="0"/>
    <n v="152129"/>
    <n v="9018.625849"/>
    <n v="27074.736975"/>
    <m/>
  </r>
  <r>
    <x v="0"/>
    <x v="0"/>
    <x v="58"/>
    <x v="0"/>
    <x v="0"/>
    <x v="0"/>
    <x v="5"/>
    <x v="5"/>
    <x v="28"/>
    <x v="1"/>
    <n v="76257.75"/>
    <n v="0"/>
    <n v="76257.75"/>
    <x v="0"/>
    <n v="76257.75"/>
    <n v="7193.3987340000003"/>
    <n v="5776.8910889999997"/>
    <m/>
  </r>
  <r>
    <x v="0"/>
    <x v="0"/>
    <x v="58"/>
    <x v="0"/>
    <x v="0"/>
    <x v="0"/>
    <x v="5"/>
    <x v="5"/>
    <x v="29"/>
    <x v="2"/>
    <n v="55879.495000000003"/>
    <n v="0"/>
    <n v="55879.495000000003"/>
    <x v="0"/>
    <n v="55879.495000000003"/>
    <n v="1363.337115"/>
    <n v="20835.458890000002"/>
    <m/>
  </r>
  <r>
    <x v="0"/>
    <x v="0"/>
    <x v="58"/>
    <x v="0"/>
    <x v="0"/>
    <x v="0"/>
    <x v="5"/>
    <x v="5"/>
    <x v="30"/>
    <x v="14"/>
    <n v="8400"/>
    <n v="0"/>
    <n v="8400"/>
    <x v="0"/>
    <n v="8400"/>
    <n v="0"/>
    <n v="0"/>
    <m/>
  </r>
  <r>
    <x v="0"/>
    <x v="0"/>
    <x v="58"/>
    <x v="0"/>
    <x v="0"/>
    <x v="0"/>
    <x v="5"/>
    <x v="5"/>
    <x v="34"/>
    <x v="30"/>
    <n v="11591.754999999999"/>
    <n v="0"/>
    <n v="11591.754999999999"/>
    <x v="0"/>
    <n v="11591.754999999999"/>
    <n v="461.89"/>
    <n v="462.38699600000001"/>
    <m/>
  </r>
  <r>
    <x v="0"/>
    <x v="0"/>
    <x v="58"/>
    <x v="0"/>
    <x v="0"/>
    <x v="0"/>
    <x v="5"/>
    <x v="5"/>
    <x v="4"/>
    <x v="4"/>
    <n v="5139862"/>
    <n v="0"/>
    <n v="5139862"/>
    <x v="0"/>
    <n v="5139862"/>
    <n v="293184.07642499998"/>
    <n v="2361875.7862269999"/>
    <m/>
  </r>
  <r>
    <x v="0"/>
    <x v="0"/>
    <x v="58"/>
    <x v="0"/>
    <x v="0"/>
    <x v="0"/>
    <x v="5"/>
    <x v="5"/>
    <x v="5"/>
    <x v="5"/>
    <n v="3533370"/>
    <n v="0"/>
    <n v="3533370"/>
    <x v="0"/>
    <n v="3533370"/>
    <n v="288216.13527999999"/>
    <n v="1319546.7069600001"/>
    <m/>
  </r>
  <r>
    <x v="0"/>
    <x v="0"/>
    <x v="58"/>
    <x v="0"/>
    <x v="0"/>
    <x v="0"/>
    <x v="5"/>
    <x v="5"/>
    <x v="6"/>
    <x v="6"/>
    <n v="3533370"/>
    <n v="0"/>
    <n v="3533370"/>
    <x v="0"/>
    <n v="3533370"/>
    <n v="288216.13527999999"/>
    <n v="1319546.7069600001"/>
    <m/>
  </r>
  <r>
    <x v="0"/>
    <x v="0"/>
    <x v="58"/>
    <x v="0"/>
    <x v="0"/>
    <x v="0"/>
    <x v="5"/>
    <x v="5"/>
    <x v="9"/>
    <x v="9"/>
    <n v="49371"/>
    <n v="10001.82"/>
    <n v="39369.18"/>
    <x v="0"/>
    <n v="39369.18"/>
    <n v="0"/>
    <n v="13846.300286"/>
    <m/>
  </r>
  <r>
    <x v="0"/>
    <x v="0"/>
    <x v="58"/>
    <x v="0"/>
    <x v="0"/>
    <x v="0"/>
    <x v="5"/>
    <x v="5"/>
    <x v="10"/>
    <x v="10"/>
    <n v="3481006"/>
    <n v="10162.485000000001"/>
    <n v="3491168.4849999999"/>
    <x v="0"/>
    <n v="3491168.4849999999"/>
    <n v="288216.13527999999"/>
    <n v="1305451.386094"/>
    <m/>
  </r>
  <r>
    <x v="0"/>
    <x v="0"/>
    <x v="58"/>
    <x v="0"/>
    <x v="0"/>
    <x v="0"/>
    <x v="5"/>
    <x v="5"/>
    <x v="11"/>
    <x v="11"/>
    <n v="2993"/>
    <n v="160.66499999999999"/>
    <n v="2832.335"/>
    <x v="0"/>
    <n v="2832.335"/>
    <n v="0"/>
    <n v="249.02058"/>
    <m/>
  </r>
  <r>
    <x v="0"/>
    <x v="0"/>
    <x v="58"/>
    <x v="0"/>
    <x v="0"/>
    <x v="0"/>
    <x v="5"/>
    <x v="5"/>
    <x v="35"/>
    <x v="31"/>
    <n v="1606492"/>
    <n v="0"/>
    <n v="1606492"/>
    <x v="0"/>
    <n v="1606492"/>
    <n v="4967.9411449999998"/>
    <n v="1042329.079267"/>
    <m/>
  </r>
  <r>
    <x v="0"/>
    <x v="0"/>
    <x v="58"/>
    <x v="0"/>
    <x v="0"/>
    <x v="0"/>
    <x v="5"/>
    <x v="5"/>
    <x v="13"/>
    <x v="12"/>
    <n v="62140"/>
    <n v="0"/>
    <n v="62140"/>
    <x v="0"/>
    <n v="62140"/>
    <n v="0"/>
    <n v="0"/>
    <m/>
  </r>
  <r>
    <x v="0"/>
    <x v="0"/>
    <x v="58"/>
    <x v="0"/>
    <x v="0"/>
    <x v="0"/>
    <x v="5"/>
    <x v="5"/>
    <x v="14"/>
    <x v="13"/>
    <n v="5354131"/>
    <n v="0"/>
    <n v="5354131"/>
    <x v="0"/>
    <n v="5354131"/>
    <n v="302202.70227399998"/>
    <n v="2388950.5232020002"/>
    <m/>
  </r>
  <r>
    <x v="0"/>
    <x v="0"/>
    <x v="58"/>
    <x v="0"/>
    <x v="1"/>
    <x v="0"/>
    <x v="5"/>
    <x v="5"/>
    <x v="0"/>
    <x v="0"/>
    <n v="152129"/>
    <n v="0"/>
    <n v="152129"/>
    <x v="0"/>
    <n v="152129"/>
    <n v="12973.76873"/>
    <n v="36571.873957999996"/>
    <m/>
  </r>
  <r>
    <x v="0"/>
    <x v="0"/>
    <x v="58"/>
    <x v="0"/>
    <x v="1"/>
    <x v="0"/>
    <x v="5"/>
    <x v="5"/>
    <x v="28"/>
    <x v="1"/>
    <n v="76257.75"/>
    <n v="199.392448"/>
    <n v="76058.357552000001"/>
    <x v="0"/>
    <n v="76058.357552000001"/>
    <n v="7714.5523320000002"/>
    <n v="8952.3412320000007"/>
    <m/>
  </r>
  <r>
    <x v="0"/>
    <x v="0"/>
    <x v="58"/>
    <x v="0"/>
    <x v="1"/>
    <x v="0"/>
    <x v="5"/>
    <x v="5"/>
    <x v="29"/>
    <x v="2"/>
    <n v="55879.495000000003"/>
    <n v="199.392448"/>
    <n v="56078.887448000001"/>
    <x v="0"/>
    <n v="56078.887448000001"/>
    <n v="4202.1744019999996"/>
    <n v="26556.719181"/>
    <m/>
  </r>
  <r>
    <x v="0"/>
    <x v="0"/>
    <x v="58"/>
    <x v="0"/>
    <x v="1"/>
    <x v="0"/>
    <x v="5"/>
    <x v="5"/>
    <x v="30"/>
    <x v="14"/>
    <n v="8400"/>
    <n v="0"/>
    <n v="8400"/>
    <x v="0"/>
    <n v="8400"/>
    <n v="0"/>
    <n v="2.1623489999999999"/>
    <m/>
  </r>
  <r>
    <x v="0"/>
    <x v="0"/>
    <x v="58"/>
    <x v="0"/>
    <x v="1"/>
    <x v="0"/>
    <x v="5"/>
    <x v="5"/>
    <x v="34"/>
    <x v="30"/>
    <n v="11591.754999999999"/>
    <n v="0"/>
    <n v="11591.754999999999"/>
    <x v="0"/>
    <n v="11591.754999999999"/>
    <n v="1057.0419959999999"/>
    <n v="1060.651196"/>
    <m/>
  </r>
  <r>
    <x v="0"/>
    <x v="0"/>
    <x v="58"/>
    <x v="0"/>
    <x v="1"/>
    <x v="0"/>
    <x v="5"/>
    <x v="5"/>
    <x v="4"/>
    <x v="4"/>
    <n v="5139862"/>
    <n v="0"/>
    <n v="5139862"/>
    <x v="0"/>
    <n v="5139862"/>
    <n v="457611.01390399999"/>
    <n v="2492566.4963659998"/>
    <m/>
  </r>
  <r>
    <x v="0"/>
    <x v="0"/>
    <x v="58"/>
    <x v="0"/>
    <x v="1"/>
    <x v="0"/>
    <x v="5"/>
    <x v="5"/>
    <x v="5"/>
    <x v="5"/>
    <n v="3533370"/>
    <n v="0"/>
    <n v="3533370"/>
    <x v="0"/>
    <n v="3533370"/>
    <n v="424723.24901700002"/>
    <n v="1450261.2574469999"/>
    <m/>
  </r>
  <r>
    <x v="0"/>
    <x v="0"/>
    <x v="58"/>
    <x v="0"/>
    <x v="1"/>
    <x v="0"/>
    <x v="5"/>
    <x v="5"/>
    <x v="6"/>
    <x v="6"/>
    <n v="3533370"/>
    <n v="0"/>
    <n v="3533370"/>
    <x v="0"/>
    <n v="3533370"/>
    <n v="424723.24901700002"/>
    <n v="1450261.2574469999"/>
    <m/>
  </r>
  <r>
    <x v="0"/>
    <x v="0"/>
    <x v="58"/>
    <x v="0"/>
    <x v="1"/>
    <x v="0"/>
    <x v="5"/>
    <x v="5"/>
    <x v="9"/>
    <x v="9"/>
    <n v="49371"/>
    <n v="10001.82"/>
    <n v="39369.18"/>
    <x v="0"/>
    <n v="39369.18"/>
    <n v="9.5198499999999999"/>
    <n v="14265.148429999999"/>
    <m/>
  </r>
  <r>
    <x v="0"/>
    <x v="0"/>
    <x v="58"/>
    <x v="0"/>
    <x v="1"/>
    <x v="0"/>
    <x v="5"/>
    <x v="5"/>
    <x v="10"/>
    <x v="10"/>
    <n v="3481006"/>
    <n v="10162.485000000001"/>
    <n v="3491168.4849999999"/>
    <x v="0"/>
    <n v="3491168.4849999999"/>
    <n v="424698.84109200002"/>
    <n v="1435535.7425609999"/>
    <m/>
  </r>
  <r>
    <x v="0"/>
    <x v="0"/>
    <x v="58"/>
    <x v="0"/>
    <x v="1"/>
    <x v="0"/>
    <x v="5"/>
    <x v="5"/>
    <x v="11"/>
    <x v="11"/>
    <n v="2993"/>
    <n v="160.66499999999999"/>
    <n v="2832.335"/>
    <x v="0"/>
    <n v="2832.335"/>
    <n v="14.888075000000001"/>
    <n v="460.36645600000003"/>
    <m/>
  </r>
  <r>
    <x v="0"/>
    <x v="0"/>
    <x v="58"/>
    <x v="0"/>
    <x v="1"/>
    <x v="0"/>
    <x v="5"/>
    <x v="5"/>
    <x v="35"/>
    <x v="31"/>
    <n v="1606492"/>
    <n v="0"/>
    <n v="1606492"/>
    <x v="0"/>
    <n v="1606492"/>
    <n v="32887.764886999998"/>
    <n v="1042305.238919"/>
    <m/>
  </r>
  <r>
    <x v="0"/>
    <x v="0"/>
    <x v="58"/>
    <x v="0"/>
    <x v="1"/>
    <x v="0"/>
    <x v="5"/>
    <x v="5"/>
    <x v="13"/>
    <x v="12"/>
    <n v="62140"/>
    <n v="0"/>
    <n v="62140"/>
    <x v="0"/>
    <n v="62140"/>
    <n v="0"/>
    <n v="0"/>
    <m/>
  </r>
  <r>
    <x v="0"/>
    <x v="0"/>
    <x v="58"/>
    <x v="0"/>
    <x v="1"/>
    <x v="0"/>
    <x v="5"/>
    <x v="5"/>
    <x v="14"/>
    <x v="13"/>
    <n v="5354131"/>
    <n v="0"/>
    <n v="5354131"/>
    <x v="0"/>
    <n v="5354131"/>
    <n v="470584.782634"/>
    <n v="2529138.3703239998"/>
    <m/>
  </r>
  <r>
    <x v="0"/>
    <x v="0"/>
    <x v="58"/>
    <x v="0"/>
    <x v="2"/>
    <x v="1"/>
    <x v="5"/>
    <x v="5"/>
    <x v="0"/>
    <x v="0"/>
    <n v="152129"/>
    <n v="0"/>
    <n v="152129"/>
    <x v="0"/>
    <n v="152129"/>
    <n v="20170.565178000001"/>
    <n v="41870.395165000002"/>
    <m/>
  </r>
  <r>
    <x v="0"/>
    <x v="0"/>
    <x v="58"/>
    <x v="0"/>
    <x v="2"/>
    <x v="1"/>
    <x v="5"/>
    <x v="5"/>
    <x v="28"/>
    <x v="1"/>
    <n v="76257.75"/>
    <n v="-199.392448"/>
    <n v="76058.357552000001"/>
    <x v="0"/>
    <n v="76058.357552000001"/>
    <n v="11296.075444"/>
    <n v="11990.820722"/>
    <m/>
  </r>
  <r>
    <x v="0"/>
    <x v="0"/>
    <x v="58"/>
    <x v="0"/>
    <x v="2"/>
    <x v="1"/>
    <x v="5"/>
    <x v="5"/>
    <x v="29"/>
    <x v="2"/>
    <n v="55879.495000000003"/>
    <n v="199.392448"/>
    <n v="56078.887448000001"/>
    <x v="0"/>
    <n v="56078.887448000001"/>
    <n v="7209.8397800000002"/>
    <n v="28214.626918999998"/>
    <m/>
  </r>
  <r>
    <x v="0"/>
    <x v="0"/>
    <x v="58"/>
    <x v="0"/>
    <x v="2"/>
    <x v="1"/>
    <x v="5"/>
    <x v="5"/>
    <x v="30"/>
    <x v="14"/>
    <n v="8400"/>
    <n v="0"/>
    <n v="8400"/>
    <x v="0"/>
    <n v="8400"/>
    <n v="2.1623489999999999"/>
    <n v="2.1623489999999999"/>
    <m/>
  </r>
  <r>
    <x v="0"/>
    <x v="0"/>
    <x v="58"/>
    <x v="0"/>
    <x v="2"/>
    <x v="1"/>
    <x v="5"/>
    <x v="5"/>
    <x v="34"/>
    <x v="30"/>
    <n v="11591.754999999999"/>
    <n v="0"/>
    <n v="11591.754999999999"/>
    <x v="0"/>
    <n v="11591.754999999999"/>
    <n v="1662.487605"/>
    <n v="1662.785175"/>
    <m/>
  </r>
  <r>
    <x v="0"/>
    <x v="0"/>
    <x v="58"/>
    <x v="0"/>
    <x v="2"/>
    <x v="1"/>
    <x v="5"/>
    <x v="5"/>
    <x v="4"/>
    <x v="4"/>
    <n v="5139862"/>
    <n v="0"/>
    <n v="5139862"/>
    <x v="0"/>
    <n v="5139862"/>
    <n v="694547.44698699994"/>
    <n v="2721103.2415729999"/>
    <m/>
  </r>
  <r>
    <x v="0"/>
    <x v="0"/>
    <x v="58"/>
    <x v="0"/>
    <x v="2"/>
    <x v="1"/>
    <x v="5"/>
    <x v="5"/>
    <x v="5"/>
    <x v="5"/>
    <n v="3533370"/>
    <n v="0"/>
    <n v="3533370"/>
    <x v="0"/>
    <n v="3533370"/>
    <n v="602638.52273600001"/>
    <n v="1678900.6790130001"/>
    <m/>
  </r>
  <r>
    <x v="0"/>
    <x v="0"/>
    <x v="58"/>
    <x v="0"/>
    <x v="2"/>
    <x v="1"/>
    <x v="5"/>
    <x v="5"/>
    <x v="6"/>
    <x v="6"/>
    <n v="3533370"/>
    <n v="0"/>
    <n v="3533370"/>
    <x v="0"/>
    <n v="3533370"/>
    <n v="602638.52273600001"/>
    <n v="1678900.6790130001"/>
    <m/>
  </r>
  <r>
    <x v="0"/>
    <x v="0"/>
    <x v="58"/>
    <x v="0"/>
    <x v="2"/>
    <x v="1"/>
    <x v="5"/>
    <x v="5"/>
    <x v="9"/>
    <x v="9"/>
    <n v="49371"/>
    <n v="-10001.82"/>
    <n v="39369.18"/>
    <x v="0"/>
    <n v="39369.18"/>
    <n v="5770.5764069999996"/>
    <n v="16195.118388000001"/>
    <m/>
  </r>
  <r>
    <x v="0"/>
    <x v="0"/>
    <x v="58"/>
    <x v="0"/>
    <x v="2"/>
    <x v="1"/>
    <x v="5"/>
    <x v="5"/>
    <x v="10"/>
    <x v="10"/>
    <n v="3481006"/>
    <n v="10162.485000000001"/>
    <n v="3491168.4849999999"/>
    <x v="0"/>
    <n v="3491168.4849999999"/>
    <n v="596810.56757700001"/>
    <n v="1662077.3242299999"/>
    <m/>
  </r>
  <r>
    <x v="0"/>
    <x v="0"/>
    <x v="58"/>
    <x v="0"/>
    <x v="2"/>
    <x v="1"/>
    <x v="5"/>
    <x v="5"/>
    <x v="11"/>
    <x v="11"/>
    <n v="2993"/>
    <n v="-160.66499999999999"/>
    <n v="2832.335"/>
    <x v="0"/>
    <n v="2832.335"/>
    <n v="57.378751999999999"/>
    <n v="628.23639500000002"/>
    <m/>
  </r>
  <r>
    <x v="0"/>
    <x v="0"/>
    <x v="58"/>
    <x v="0"/>
    <x v="2"/>
    <x v="1"/>
    <x v="5"/>
    <x v="5"/>
    <x v="35"/>
    <x v="31"/>
    <n v="1606492"/>
    <n v="0"/>
    <n v="1606492"/>
    <x v="0"/>
    <n v="1606492"/>
    <n v="91908.924251000004"/>
    <n v="1042202.56256"/>
    <m/>
  </r>
  <r>
    <x v="0"/>
    <x v="0"/>
    <x v="58"/>
    <x v="0"/>
    <x v="2"/>
    <x v="1"/>
    <x v="5"/>
    <x v="5"/>
    <x v="13"/>
    <x v="12"/>
    <n v="62140"/>
    <n v="0"/>
    <n v="62140"/>
    <x v="0"/>
    <n v="62140"/>
    <n v="0"/>
    <n v="0"/>
    <m/>
  </r>
  <r>
    <x v="0"/>
    <x v="0"/>
    <x v="58"/>
    <x v="0"/>
    <x v="2"/>
    <x v="1"/>
    <x v="5"/>
    <x v="5"/>
    <x v="14"/>
    <x v="13"/>
    <n v="5354131"/>
    <n v="0"/>
    <n v="5354131"/>
    <x v="0"/>
    <n v="5354131"/>
    <n v="714718.01216499996"/>
    <n v="2762973.636738"/>
    <m/>
  </r>
  <r>
    <x v="0"/>
    <x v="0"/>
    <x v="58"/>
    <x v="0"/>
    <x v="3"/>
    <x v="0"/>
    <x v="5"/>
    <x v="5"/>
    <x v="0"/>
    <x v="0"/>
    <n v="152129"/>
    <n v="-5617.8050629999998"/>
    <n v="146511.19493699999"/>
    <x v="0"/>
    <n v="146511.19493699999"/>
    <n v="26778.833224000002"/>
    <n v="46450.930498000002"/>
    <m/>
  </r>
  <r>
    <x v="0"/>
    <x v="0"/>
    <x v="58"/>
    <x v="0"/>
    <x v="3"/>
    <x v="0"/>
    <x v="5"/>
    <x v="5"/>
    <x v="28"/>
    <x v="1"/>
    <n v="76257.75"/>
    <n v="-806.96663799999999"/>
    <n v="75450.783362000002"/>
    <x v="0"/>
    <n v="75450.783362000002"/>
    <n v="14334.687483"/>
    <n v="14883.869133"/>
    <m/>
  </r>
  <r>
    <x v="0"/>
    <x v="0"/>
    <x v="58"/>
    <x v="0"/>
    <x v="3"/>
    <x v="0"/>
    <x v="5"/>
    <x v="5"/>
    <x v="29"/>
    <x v="2"/>
    <n v="55879.495000000003"/>
    <n v="-4810.8384249999999"/>
    <n v="51068.656575000001"/>
    <x v="0"/>
    <n v="51068.656575000001"/>
    <n v="9413.4807029999993"/>
    <n v="28536.090542999998"/>
    <m/>
  </r>
  <r>
    <x v="0"/>
    <x v="0"/>
    <x v="58"/>
    <x v="0"/>
    <x v="3"/>
    <x v="0"/>
    <x v="5"/>
    <x v="5"/>
    <x v="30"/>
    <x v="14"/>
    <n v="8400"/>
    <n v="0"/>
    <n v="8400"/>
    <x v="0"/>
    <n v="8400"/>
    <n v="833.78234899999995"/>
    <n v="833.78234899999995"/>
    <m/>
  </r>
  <r>
    <x v="0"/>
    <x v="0"/>
    <x v="58"/>
    <x v="0"/>
    <x v="3"/>
    <x v="0"/>
    <x v="5"/>
    <x v="5"/>
    <x v="34"/>
    <x v="30"/>
    <n v="11591.754999999999"/>
    <n v="0"/>
    <n v="11591.754999999999"/>
    <x v="0"/>
    <n v="11591.754999999999"/>
    <n v="2196.882689"/>
    <n v="2197.1884730000002"/>
    <m/>
  </r>
  <r>
    <x v="0"/>
    <x v="0"/>
    <x v="58"/>
    <x v="0"/>
    <x v="3"/>
    <x v="0"/>
    <x v="5"/>
    <x v="5"/>
    <x v="4"/>
    <x v="4"/>
    <n v="5139862"/>
    <n v="-230870.72541099999"/>
    <n v="4908991.2745890003"/>
    <x v="0"/>
    <n v="4908991.2745890003"/>
    <n v="946475.60374399996"/>
    <n v="2881569.5208180002"/>
    <m/>
  </r>
  <r>
    <x v="0"/>
    <x v="0"/>
    <x v="58"/>
    <x v="0"/>
    <x v="3"/>
    <x v="0"/>
    <x v="5"/>
    <x v="5"/>
    <x v="5"/>
    <x v="5"/>
    <n v="3533370"/>
    <n v="333292.19532200001"/>
    <n v="3866662.195322"/>
    <x v="0"/>
    <n v="3866662.195322"/>
    <n v="830360.50914700003"/>
    <n v="1872884.7546639999"/>
    <m/>
  </r>
  <r>
    <x v="0"/>
    <x v="0"/>
    <x v="58"/>
    <x v="0"/>
    <x v="3"/>
    <x v="0"/>
    <x v="5"/>
    <x v="5"/>
    <x v="6"/>
    <x v="6"/>
    <n v="3533370"/>
    <n v="333292.19532200001"/>
    <n v="3866662.195322"/>
    <x v="0"/>
    <n v="3866662.195322"/>
    <n v="830360.50914700003"/>
    <n v="1872884.7546639999"/>
    <m/>
  </r>
  <r>
    <x v="0"/>
    <x v="0"/>
    <x v="58"/>
    <x v="0"/>
    <x v="3"/>
    <x v="0"/>
    <x v="5"/>
    <x v="5"/>
    <x v="9"/>
    <x v="9"/>
    <n v="49371"/>
    <n v="2098.1799999999998"/>
    <n v="51469.18"/>
    <x v="0"/>
    <n v="51469.18"/>
    <n v="6001.7159419999998"/>
    <n v="16716.968388000001"/>
    <m/>
  </r>
  <r>
    <x v="0"/>
    <x v="0"/>
    <x v="58"/>
    <x v="0"/>
    <x v="3"/>
    <x v="0"/>
    <x v="5"/>
    <x v="5"/>
    <x v="10"/>
    <x v="10"/>
    <n v="3481006"/>
    <n v="331354.680322"/>
    <n v="3812360.6803219998"/>
    <x v="0"/>
    <n v="3812360.6803219998"/>
    <n v="824253.04175099998"/>
    <n v="1855281.199881"/>
    <m/>
  </r>
  <r>
    <x v="0"/>
    <x v="0"/>
    <x v="58"/>
    <x v="0"/>
    <x v="3"/>
    <x v="0"/>
    <x v="5"/>
    <x v="5"/>
    <x v="11"/>
    <x v="11"/>
    <n v="2993"/>
    <n v="-160.66499999999999"/>
    <n v="2832.335"/>
    <x v="0"/>
    <n v="2832.335"/>
    <n v="105.751454"/>
    <n v="886.58639500000004"/>
    <m/>
  </r>
  <r>
    <x v="0"/>
    <x v="0"/>
    <x v="58"/>
    <x v="0"/>
    <x v="3"/>
    <x v="0"/>
    <x v="5"/>
    <x v="5"/>
    <x v="35"/>
    <x v="31"/>
    <n v="1606492"/>
    <n v="-564162.92073300004"/>
    <n v="1042329.079267"/>
    <x v="0"/>
    <n v="1042329.079267"/>
    <n v="116115.094597"/>
    <n v="1008684.766154"/>
    <m/>
  </r>
  <r>
    <x v="0"/>
    <x v="0"/>
    <x v="58"/>
    <x v="0"/>
    <x v="3"/>
    <x v="0"/>
    <x v="5"/>
    <x v="5"/>
    <x v="13"/>
    <x v="12"/>
    <n v="62140"/>
    <n v="-15509.447968"/>
    <n v="46630.552032"/>
    <x v="0"/>
    <n v="46630.552032"/>
    <n v="0"/>
    <n v="0"/>
    <m/>
  </r>
  <r>
    <x v="0"/>
    <x v="0"/>
    <x v="58"/>
    <x v="0"/>
    <x v="3"/>
    <x v="0"/>
    <x v="5"/>
    <x v="5"/>
    <x v="14"/>
    <x v="13"/>
    <n v="5354131"/>
    <n v="-251997.97844199999"/>
    <n v="5102133.0215579998"/>
    <x v="0"/>
    <n v="5102133.0215579998"/>
    <n v="973254.43696800002"/>
    <n v="2928020.451316"/>
    <m/>
  </r>
  <r>
    <x v="0"/>
    <x v="0"/>
    <x v="58"/>
    <x v="0"/>
    <x v="4"/>
    <x v="0"/>
    <x v="5"/>
    <x v="5"/>
    <x v="0"/>
    <x v="0"/>
    <n v="152129"/>
    <n v="-5617.8050629999998"/>
    <n v="146511.19493699999"/>
    <x v="0"/>
    <n v="146511.19493699999"/>
    <n v="34434.463767000001"/>
    <n v="60379.177602999996"/>
    <m/>
  </r>
  <r>
    <x v="0"/>
    <x v="0"/>
    <x v="58"/>
    <x v="0"/>
    <x v="4"/>
    <x v="0"/>
    <x v="5"/>
    <x v="5"/>
    <x v="28"/>
    <x v="1"/>
    <n v="76257.75"/>
    <n v="-876.96663799999999"/>
    <n v="75380.783362000002"/>
    <x v="0"/>
    <n v="75380.783362000002"/>
    <n v="17533.884190000001"/>
    <n v="18174.306197999998"/>
    <m/>
  </r>
  <r>
    <x v="0"/>
    <x v="0"/>
    <x v="58"/>
    <x v="0"/>
    <x v="4"/>
    <x v="0"/>
    <x v="5"/>
    <x v="5"/>
    <x v="29"/>
    <x v="2"/>
    <n v="55879.495000000003"/>
    <n v="-4740.8384249999999"/>
    <n v="51138.656575000001"/>
    <x v="0"/>
    <n v="51138.656575000001"/>
    <n v="12598.501482"/>
    <n v="37901.757601999998"/>
    <m/>
  </r>
  <r>
    <x v="0"/>
    <x v="0"/>
    <x v="58"/>
    <x v="0"/>
    <x v="4"/>
    <x v="0"/>
    <x v="5"/>
    <x v="5"/>
    <x v="30"/>
    <x v="14"/>
    <n v="8400"/>
    <n v="0"/>
    <n v="8400"/>
    <x v="0"/>
    <n v="8400"/>
    <n v="834.309031"/>
    <n v="834.309031"/>
    <m/>
  </r>
  <r>
    <x v="0"/>
    <x v="0"/>
    <x v="58"/>
    <x v="0"/>
    <x v="4"/>
    <x v="0"/>
    <x v="5"/>
    <x v="5"/>
    <x v="34"/>
    <x v="30"/>
    <n v="11591.754999999999"/>
    <n v="0"/>
    <n v="11591.754999999999"/>
    <x v="0"/>
    <n v="11591.754999999999"/>
    <n v="3467.7690640000001"/>
    <n v="3468.804772"/>
    <m/>
  </r>
  <r>
    <x v="0"/>
    <x v="0"/>
    <x v="58"/>
    <x v="0"/>
    <x v="4"/>
    <x v="0"/>
    <x v="5"/>
    <x v="5"/>
    <x v="4"/>
    <x v="4"/>
    <n v="5139862"/>
    <n v="-230870.72541099999"/>
    <n v="4908991.2745890003"/>
    <x v="0"/>
    <n v="4908991.2745890003"/>
    <n v="1246177.869745"/>
    <n v="3201241.4400180001"/>
    <m/>
  </r>
  <r>
    <x v="0"/>
    <x v="0"/>
    <x v="58"/>
    <x v="0"/>
    <x v="4"/>
    <x v="0"/>
    <x v="5"/>
    <x v="5"/>
    <x v="5"/>
    <x v="5"/>
    <n v="3533370"/>
    <n v="333292.19532200001"/>
    <n v="3866662.195322"/>
    <x v="0"/>
    <n v="3866662.195322"/>
    <n v="1102136.039387"/>
    <n v="2220410.2040189998"/>
    <m/>
  </r>
  <r>
    <x v="0"/>
    <x v="0"/>
    <x v="58"/>
    <x v="0"/>
    <x v="4"/>
    <x v="0"/>
    <x v="5"/>
    <x v="5"/>
    <x v="6"/>
    <x v="6"/>
    <n v="3533370"/>
    <n v="333292.19532200001"/>
    <n v="3866662.195322"/>
    <x v="0"/>
    <n v="3866662.195322"/>
    <n v="1102136.039387"/>
    <n v="2220410.2040189998"/>
    <m/>
  </r>
  <r>
    <x v="0"/>
    <x v="0"/>
    <x v="58"/>
    <x v="0"/>
    <x v="4"/>
    <x v="0"/>
    <x v="5"/>
    <x v="5"/>
    <x v="9"/>
    <x v="9"/>
    <n v="49371"/>
    <n v="3350.18"/>
    <n v="52721.18"/>
    <x v="0"/>
    <n v="52721.18"/>
    <n v="8248.9384190000001"/>
    <n v="21619.973990999999"/>
    <m/>
  </r>
  <r>
    <x v="0"/>
    <x v="0"/>
    <x v="58"/>
    <x v="0"/>
    <x v="4"/>
    <x v="0"/>
    <x v="5"/>
    <x v="5"/>
    <x v="10"/>
    <x v="10"/>
    <n v="3481006"/>
    <n v="330102.680322"/>
    <n v="3811108.6803219998"/>
    <x v="0"/>
    <n v="3811108.6803219998"/>
    <n v="1093731.779812"/>
    <n v="2197267.7336329999"/>
    <m/>
  </r>
  <r>
    <x v="0"/>
    <x v="0"/>
    <x v="58"/>
    <x v="0"/>
    <x v="4"/>
    <x v="0"/>
    <x v="5"/>
    <x v="5"/>
    <x v="11"/>
    <x v="11"/>
    <n v="2993"/>
    <n v="-160.66499999999999"/>
    <n v="2832.335"/>
    <x v="0"/>
    <n v="2832.335"/>
    <n v="155.321156"/>
    <n v="1522.4963949999999"/>
    <m/>
  </r>
  <r>
    <x v="0"/>
    <x v="0"/>
    <x v="58"/>
    <x v="0"/>
    <x v="4"/>
    <x v="0"/>
    <x v="5"/>
    <x v="5"/>
    <x v="35"/>
    <x v="31"/>
    <n v="1606492"/>
    <n v="-564162.92073300004"/>
    <n v="1042329.079267"/>
    <x v="0"/>
    <n v="1042329.079267"/>
    <n v="144041.83035800001"/>
    <n v="980831.23599900003"/>
    <m/>
  </r>
  <r>
    <x v="0"/>
    <x v="0"/>
    <x v="58"/>
    <x v="0"/>
    <x v="4"/>
    <x v="0"/>
    <x v="5"/>
    <x v="5"/>
    <x v="13"/>
    <x v="12"/>
    <n v="62140"/>
    <n v="-15509.447968"/>
    <n v="46630.552032"/>
    <x v="0"/>
    <n v="46630.552032"/>
    <n v="0"/>
    <n v="0"/>
    <m/>
  </r>
  <r>
    <x v="0"/>
    <x v="0"/>
    <x v="58"/>
    <x v="0"/>
    <x v="4"/>
    <x v="0"/>
    <x v="5"/>
    <x v="5"/>
    <x v="14"/>
    <x v="13"/>
    <n v="5354131"/>
    <n v="-251997.97844199999"/>
    <n v="5102133.0215579998"/>
    <x v="0"/>
    <n v="5102133.0215579998"/>
    <n v="1280612.333512"/>
    <n v="3261620.6176209999"/>
    <m/>
  </r>
  <r>
    <x v="0"/>
    <x v="0"/>
    <x v="58"/>
    <x v="0"/>
    <x v="5"/>
    <x v="2"/>
    <x v="5"/>
    <x v="5"/>
    <x v="0"/>
    <x v="0"/>
    <n v="152129"/>
    <n v="-5617.8050629999998"/>
    <n v="146511.19493699999"/>
    <x v="1"/>
    <n v="145040.569521"/>
    <n v="43219.906725000001"/>
    <n v="68797.179585000005"/>
    <m/>
  </r>
  <r>
    <x v="0"/>
    <x v="0"/>
    <x v="58"/>
    <x v="0"/>
    <x v="5"/>
    <x v="2"/>
    <x v="5"/>
    <x v="5"/>
    <x v="28"/>
    <x v="1"/>
    <n v="76257.75"/>
    <n v="-938.93463799999995"/>
    <n v="75318.815361999994"/>
    <x v="0"/>
    <n v="75318.815361999994"/>
    <n v="22289.322875000002"/>
    <n v="24321.288741"/>
    <m/>
  </r>
  <r>
    <x v="0"/>
    <x v="0"/>
    <x v="58"/>
    <x v="0"/>
    <x v="5"/>
    <x v="2"/>
    <x v="5"/>
    <x v="5"/>
    <x v="29"/>
    <x v="2"/>
    <n v="55879.495000000003"/>
    <n v="-4666.8704250000001"/>
    <n v="51212.624575000002"/>
    <x v="1"/>
    <n v="49741.999158999999"/>
    <n v="15595.223102"/>
    <n v="39140.021012999998"/>
    <m/>
  </r>
  <r>
    <x v="0"/>
    <x v="0"/>
    <x v="58"/>
    <x v="0"/>
    <x v="5"/>
    <x v="2"/>
    <x v="5"/>
    <x v="5"/>
    <x v="30"/>
    <x v="14"/>
    <n v="8400"/>
    <n v="0"/>
    <n v="8400"/>
    <x v="0"/>
    <n v="8400"/>
    <n v="834.309031"/>
    <n v="834.309031"/>
    <m/>
  </r>
  <r>
    <x v="0"/>
    <x v="0"/>
    <x v="58"/>
    <x v="0"/>
    <x v="5"/>
    <x v="2"/>
    <x v="5"/>
    <x v="5"/>
    <x v="34"/>
    <x v="30"/>
    <n v="11591.754999999999"/>
    <n v="-12"/>
    <n v="11579.754999999999"/>
    <x v="0"/>
    <n v="11579.754999999999"/>
    <n v="4501.0517170000003"/>
    <n v="4501.5608000000002"/>
    <m/>
  </r>
  <r>
    <x v="0"/>
    <x v="0"/>
    <x v="58"/>
    <x v="0"/>
    <x v="5"/>
    <x v="2"/>
    <x v="5"/>
    <x v="5"/>
    <x v="4"/>
    <x v="4"/>
    <n v="5139862"/>
    <n v="-230870.72541099999"/>
    <n v="4908991.2745890003"/>
    <x v="2"/>
    <n v="4905860.5807729997"/>
    <n v="1596090.659182"/>
    <n v="3387898.5017090002"/>
    <m/>
  </r>
  <r>
    <x v="0"/>
    <x v="0"/>
    <x v="58"/>
    <x v="0"/>
    <x v="5"/>
    <x v="2"/>
    <x v="5"/>
    <x v="5"/>
    <x v="5"/>
    <x v="5"/>
    <n v="3533370"/>
    <n v="333292.19532200001"/>
    <n v="3866662.195322"/>
    <x v="2"/>
    <n v="3863531.5015059998"/>
    <n v="1409481.624481"/>
    <n v="2407612.0223929998"/>
    <m/>
  </r>
  <r>
    <x v="0"/>
    <x v="0"/>
    <x v="58"/>
    <x v="0"/>
    <x v="5"/>
    <x v="2"/>
    <x v="5"/>
    <x v="5"/>
    <x v="6"/>
    <x v="6"/>
    <n v="3533370"/>
    <n v="333292.19532200001"/>
    <n v="3866662.195322"/>
    <x v="2"/>
    <n v="3863531.5015059998"/>
    <n v="1409481.624481"/>
    <n v="2407612.0223929998"/>
    <m/>
  </r>
  <r>
    <x v="0"/>
    <x v="0"/>
    <x v="58"/>
    <x v="0"/>
    <x v="5"/>
    <x v="2"/>
    <x v="5"/>
    <x v="5"/>
    <x v="9"/>
    <x v="9"/>
    <n v="49371"/>
    <n v="3350.18"/>
    <n v="52721.18"/>
    <x v="3"/>
    <n v="51721.18"/>
    <n v="10612.177352000001"/>
    <n v="22079.511503000002"/>
    <m/>
  </r>
  <r>
    <x v="0"/>
    <x v="0"/>
    <x v="58"/>
    <x v="0"/>
    <x v="5"/>
    <x v="2"/>
    <x v="5"/>
    <x v="5"/>
    <x v="10"/>
    <x v="10"/>
    <n v="3481006"/>
    <n v="330102.680322"/>
    <n v="3811108.6803219998"/>
    <x v="4"/>
    <n v="3808977.9865060002"/>
    <n v="1398634.2208720001"/>
    <n v="2383920.0144949998"/>
    <m/>
  </r>
  <r>
    <x v="0"/>
    <x v="0"/>
    <x v="58"/>
    <x v="0"/>
    <x v="5"/>
    <x v="2"/>
    <x v="5"/>
    <x v="5"/>
    <x v="11"/>
    <x v="11"/>
    <n v="2993"/>
    <n v="-160.66499999999999"/>
    <n v="2832.335"/>
    <x v="0"/>
    <n v="2832.335"/>
    <n v="235.226257"/>
    <n v="1612.4963949999999"/>
    <m/>
  </r>
  <r>
    <x v="0"/>
    <x v="0"/>
    <x v="58"/>
    <x v="0"/>
    <x v="5"/>
    <x v="2"/>
    <x v="5"/>
    <x v="5"/>
    <x v="35"/>
    <x v="31"/>
    <n v="1606492"/>
    <n v="-564162.92073300004"/>
    <n v="1042329.079267"/>
    <x v="0"/>
    <n v="1042329.079267"/>
    <n v="186609.034701"/>
    <n v="980286.47931600001"/>
    <m/>
  </r>
  <r>
    <x v="0"/>
    <x v="0"/>
    <x v="58"/>
    <x v="0"/>
    <x v="5"/>
    <x v="2"/>
    <x v="5"/>
    <x v="5"/>
    <x v="13"/>
    <x v="12"/>
    <n v="62140"/>
    <n v="-15509.447968"/>
    <n v="46630.552032"/>
    <x v="0"/>
    <n v="46630.552032"/>
    <n v="0"/>
    <n v="0"/>
    <m/>
  </r>
  <r>
    <x v="0"/>
    <x v="0"/>
    <x v="58"/>
    <x v="0"/>
    <x v="5"/>
    <x v="2"/>
    <x v="5"/>
    <x v="5"/>
    <x v="14"/>
    <x v="13"/>
    <n v="5354131"/>
    <n v="-251997.97844199999"/>
    <n v="5102133.0215579998"/>
    <x v="5"/>
    <n v="5097531.7023259997"/>
    <n v="1639310.5659070001"/>
    <n v="3456695.6812939998"/>
    <m/>
  </r>
  <r>
    <x v="0"/>
    <x v="0"/>
    <x v="58"/>
    <x v="0"/>
    <x v="6"/>
    <x v="0"/>
    <x v="5"/>
    <x v="5"/>
    <x v="0"/>
    <x v="0"/>
    <n v="152129"/>
    <n v="-5617.8050629999998"/>
    <n v="146511.19493699999"/>
    <x v="1"/>
    <n v="145040.569521"/>
    <n v="50251.279577000001"/>
    <n v="73290.736592000001"/>
    <m/>
  </r>
  <r>
    <x v="0"/>
    <x v="0"/>
    <x v="58"/>
    <x v="0"/>
    <x v="6"/>
    <x v="0"/>
    <x v="5"/>
    <x v="5"/>
    <x v="28"/>
    <x v="1"/>
    <n v="76257.75"/>
    <n v="-938.93463799999995"/>
    <n v="75318.815361999994"/>
    <x v="0"/>
    <n v="75318.815361999994"/>
    <n v="26708.097764999999"/>
    <n v="27506.696841000001"/>
    <m/>
  </r>
  <r>
    <x v="0"/>
    <x v="0"/>
    <x v="58"/>
    <x v="0"/>
    <x v="6"/>
    <x v="0"/>
    <x v="5"/>
    <x v="5"/>
    <x v="29"/>
    <x v="2"/>
    <n v="55879.495000000003"/>
    <n v="-4666.8704250000001"/>
    <n v="51212.624575000002"/>
    <x v="1"/>
    <n v="49741.999158999999"/>
    <n v="17686.153538999999"/>
    <n v="39926.757678000002"/>
    <m/>
  </r>
  <r>
    <x v="0"/>
    <x v="0"/>
    <x v="58"/>
    <x v="0"/>
    <x v="6"/>
    <x v="0"/>
    <x v="5"/>
    <x v="5"/>
    <x v="30"/>
    <x v="14"/>
    <n v="8400"/>
    <n v="0"/>
    <n v="8400"/>
    <x v="0"/>
    <n v="8400"/>
    <n v="857.32711099999995"/>
    <n v="857.32711099999995"/>
    <m/>
  </r>
  <r>
    <x v="0"/>
    <x v="0"/>
    <x v="58"/>
    <x v="0"/>
    <x v="6"/>
    <x v="0"/>
    <x v="5"/>
    <x v="5"/>
    <x v="34"/>
    <x v="30"/>
    <n v="11591.754999999999"/>
    <n v="-12"/>
    <n v="11579.754999999999"/>
    <x v="0"/>
    <n v="11579.754999999999"/>
    <n v="4999.7011620000003"/>
    <n v="4999.9549619999998"/>
    <m/>
  </r>
  <r>
    <x v="0"/>
    <x v="0"/>
    <x v="58"/>
    <x v="0"/>
    <x v="6"/>
    <x v="0"/>
    <x v="5"/>
    <x v="5"/>
    <x v="4"/>
    <x v="4"/>
    <n v="5139862"/>
    <n v="-230870.72541099999"/>
    <n v="4908991.2745890003"/>
    <x v="2"/>
    <n v="4905860.5807729997"/>
    <n v="1853130.8813209999"/>
    <n v="3589974.6674410002"/>
    <m/>
  </r>
  <r>
    <x v="0"/>
    <x v="0"/>
    <x v="58"/>
    <x v="0"/>
    <x v="6"/>
    <x v="0"/>
    <x v="5"/>
    <x v="5"/>
    <x v="5"/>
    <x v="5"/>
    <n v="3533370"/>
    <n v="364191.09625399997"/>
    <n v="3897561.096254"/>
    <x v="2"/>
    <n v="3894430.4024379998"/>
    <n v="1638201.3277040001"/>
    <n v="2611367.3256120002"/>
    <m/>
  </r>
  <r>
    <x v="0"/>
    <x v="0"/>
    <x v="58"/>
    <x v="0"/>
    <x v="6"/>
    <x v="0"/>
    <x v="5"/>
    <x v="5"/>
    <x v="6"/>
    <x v="6"/>
    <n v="3533370"/>
    <n v="364191.09625399997"/>
    <n v="3897561.096254"/>
    <x v="2"/>
    <n v="3894430.4024379998"/>
    <n v="1638201.3277040001"/>
    <n v="2611367.3256120002"/>
    <m/>
  </r>
  <r>
    <x v="0"/>
    <x v="0"/>
    <x v="58"/>
    <x v="0"/>
    <x v="6"/>
    <x v="0"/>
    <x v="5"/>
    <x v="5"/>
    <x v="9"/>
    <x v="9"/>
    <n v="49371"/>
    <n v="3350.18"/>
    <n v="52721.18"/>
    <x v="3"/>
    <n v="51721.18"/>
    <n v="13039.817256"/>
    <n v="41576.150020000001"/>
    <m/>
  </r>
  <r>
    <x v="0"/>
    <x v="0"/>
    <x v="58"/>
    <x v="0"/>
    <x v="6"/>
    <x v="0"/>
    <x v="5"/>
    <x v="5"/>
    <x v="10"/>
    <x v="10"/>
    <n v="3481006"/>
    <n v="361001.58125400002"/>
    <n v="3842007.5812539998"/>
    <x v="4"/>
    <n v="3839876.8874380002"/>
    <n v="1624871.5358879999"/>
    <n v="2567493.446159"/>
    <m/>
  </r>
  <r>
    <x v="0"/>
    <x v="0"/>
    <x v="58"/>
    <x v="0"/>
    <x v="6"/>
    <x v="0"/>
    <x v="5"/>
    <x v="5"/>
    <x v="11"/>
    <x v="11"/>
    <n v="2993"/>
    <n v="-160.66499999999999"/>
    <n v="2832.335"/>
    <x v="0"/>
    <n v="2832.335"/>
    <n v="289.97456"/>
    <n v="2297.729433"/>
    <m/>
  </r>
  <r>
    <x v="0"/>
    <x v="0"/>
    <x v="58"/>
    <x v="0"/>
    <x v="6"/>
    <x v="0"/>
    <x v="5"/>
    <x v="5"/>
    <x v="35"/>
    <x v="31"/>
    <n v="1606492"/>
    <n v="-595061.82166500005"/>
    <n v="1011430.1783349999"/>
    <x v="0"/>
    <n v="1011430.1783349999"/>
    <n v="214929.553617"/>
    <n v="978607.34182900004"/>
    <m/>
  </r>
  <r>
    <x v="0"/>
    <x v="0"/>
    <x v="58"/>
    <x v="0"/>
    <x v="6"/>
    <x v="0"/>
    <x v="5"/>
    <x v="5"/>
    <x v="13"/>
    <x v="12"/>
    <n v="62140"/>
    <n v="-15509.447968"/>
    <n v="46630.552032"/>
    <x v="0"/>
    <n v="46630.552032"/>
    <n v="0"/>
    <n v="0"/>
    <m/>
  </r>
  <r>
    <x v="0"/>
    <x v="0"/>
    <x v="58"/>
    <x v="0"/>
    <x v="6"/>
    <x v="0"/>
    <x v="5"/>
    <x v="5"/>
    <x v="14"/>
    <x v="13"/>
    <n v="5354131"/>
    <n v="-251997.97844199999"/>
    <n v="5102133.0215579998"/>
    <x v="5"/>
    <n v="5097531.7023259997"/>
    <n v="1903382.160898"/>
    <n v="3663265.4040330001"/>
    <m/>
  </r>
  <r>
    <x v="0"/>
    <x v="0"/>
    <x v="58"/>
    <x v="0"/>
    <x v="7"/>
    <x v="0"/>
    <x v="5"/>
    <x v="5"/>
    <x v="0"/>
    <x v="0"/>
    <n v="152129"/>
    <n v="-5617.8050629999998"/>
    <n v="146511.19493699999"/>
    <x v="1"/>
    <n v="145040.569521"/>
    <n v="56080.112414000003"/>
    <n v="81203.799585999994"/>
    <m/>
  </r>
  <r>
    <x v="0"/>
    <x v="0"/>
    <x v="58"/>
    <x v="0"/>
    <x v="7"/>
    <x v="0"/>
    <x v="5"/>
    <x v="5"/>
    <x v="28"/>
    <x v="1"/>
    <n v="76257.75"/>
    <n v="-1366.4346379999999"/>
    <n v="74891.315361999994"/>
    <x v="0"/>
    <n v="74891.315361999994"/>
    <n v="29930.206646999999"/>
    <n v="30871.909764"/>
    <m/>
  </r>
  <r>
    <x v="0"/>
    <x v="0"/>
    <x v="58"/>
    <x v="0"/>
    <x v="7"/>
    <x v="0"/>
    <x v="5"/>
    <x v="5"/>
    <x v="29"/>
    <x v="2"/>
    <n v="55879.495000000003"/>
    <n v="-4235.3704250000001"/>
    <n v="51644.124575000002"/>
    <x v="1"/>
    <n v="50173.499158999999"/>
    <n v="19626.847743999999"/>
    <n v="43808.469198999999"/>
    <m/>
  </r>
  <r>
    <x v="0"/>
    <x v="0"/>
    <x v="58"/>
    <x v="0"/>
    <x v="7"/>
    <x v="0"/>
    <x v="5"/>
    <x v="5"/>
    <x v="30"/>
    <x v="14"/>
    <n v="8400"/>
    <n v="0"/>
    <n v="8400"/>
    <x v="0"/>
    <n v="8400"/>
    <n v="857.32711099999995"/>
    <n v="857.32711099999995"/>
    <m/>
  </r>
  <r>
    <x v="0"/>
    <x v="0"/>
    <x v="58"/>
    <x v="0"/>
    <x v="7"/>
    <x v="0"/>
    <x v="5"/>
    <x v="5"/>
    <x v="34"/>
    <x v="30"/>
    <n v="11591.754999999999"/>
    <n v="-16"/>
    <n v="11575.754999999999"/>
    <x v="0"/>
    <n v="11575.754999999999"/>
    <n v="5665.730912"/>
    <n v="5666.0935120000004"/>
    <m/>
  </r>
  <r>
    <x v="0"/>
    <x v="0"/>
    <x v="58"/>
    <x v="0"/>
    <x v="7"/>
    <x v="0"/>
    <x v="5"/>
    <x v="5"/>
    <x v="4"/>
    <x v="4"/>
    <n v="5139862"/>
    <n v="-230870.72541099999"/>
    <n v="4908991.2745890003"/>
    <x v="2"/>
    <n v="4905860.5807729997"/>
    <n v="2052397.2540569999"/>
    <n v="3755448.5619780002"/>
    <m/>
  </r>
  <r>
    <x v="0"/>
    <x v="0"/>
    <x v="58"/>
    <x v="0"/>
    <x v="7"/>
    <x v="0"/>
    <x v="5"/>
    <x v="5"/>
    <x v="5"/>
    <x v="5"/>
    <n v="3533370"/>
    <n v="364191.09625399997"/>
    <n v="3897561.096254"/>
    <x v="2"/>
    <n v="3894430.4024379998"/>
    <n v="1810378.6452039999"/>
    <n v="2786700.987373"/>
    <m/>
  </r>
  <r>
    <x v="0"/>
    <x v="0"/>
    <x v="58"/>
    <x v="0"/>
    <x v="7"/>
    <x v="0"/>
    <x v="5"/>
    <x v="5"/>
    <x v="6"/>
    <x v="6"/>
    <n v="3533370"/>
    <n v="364191.09625399997"/>
    <n v="3897561.096254"/>
    <x v="2"/>
    <n v="3894430.4024379998"/>
    <n v="1810378.6452039999"/>
    <n v="2786700.987373"/>
    <m/>
  </r>
  <r>
    <x v="0"/>
    <x v="0"/>
    <x v="58"/>
    <x v="0"/>
    <x v="7"/>
    <x v="0"/>
    <x v="5"/>
    <x v="5"/>
    <x v="9"/>
    <x v="9"/>
    <n v="49371"/>
    <n v="5798.28"/>
    <n v="55169.279999999999"/>
    <x v="3"/>
    <n v="54169.279999999999"/>
    <n v="14054.512084"/>
    <n v="41955.43002"/>
    <m/>
  </r>
  <r>
    <x v="0"/>
    <x v="0"/>
    <x v="58"/>
    <x v="0"/>
    <x v="7"/>
    <x v="0"/>
    <x v="5"/>
    <x v="5"/>
    <x v="10"/>
    <x v="10"/>
    <n v="3481006"/>
    <n v="358553.48125399998"/>
    <n v="3839559.4812540002"/>
    <x v="4"/>
    <n v="3837428.7874380001"/>
    <n v="1795911.7561260001"/>
    <n v="2742447.8279200001"/>
    <m/>
  </r>
  <r>
    <x v="0"/>
    <x v="0"/>
    <x v="58"/>
    <x v="0"/>
    <x v="7"/>
    <x v="0"/>
    <x v="5"/>
    <x v="5"/>
    <x v="11"/>
    <x v="11"/>
    <n v="2993"/>
    <n v="-160.66499999999999"/>
    <n v="2832.335"/>
    <x v="0"/>
    <n v="2832.335"/>
    <n v="412.37699400000002"/>
    <n v="2297.729433"/>
    <m/>
  </r>
  <r>
    <x v="0"/>
    <x v="0"/>
    <x v="58"/>
    <x v="0"/>
    <x v="7"/>
    <x v="0"/>
    <x v="5"/>
    <x v="5"/>
    <x v="35"/>
    <x v="31"/>
    <n v="1606492"/>
    <n v="-595061.82166500005"/>
    <n v="1011430.1783349999"/>
    <x v="0"/>
    <n v="1011430.1783349999"/>
    <n v="242018.60885300001"/>
    <n v="968747.57460499997"/>
    <m/>
  </r>
  <r>
    <x v="0"/>
    <x v="0"/>
    <x v="58"/>
    <x v="0"/>
    <x v="7"/>
    <x v="0"/>
    <x v="5"/>
    <x v="5"/>
    <x v="13"/>
    <x v="12"/>
    <n v="62140"/>
    <n v="-15509.447968"/>
    <n v="46630.552032"/>
    <x v="0"/>
    <n v="46630.552032"/>
    <n v="0"/>
    <n v="0"/>
    <m/>
  </r>
  <r>
    <x v="0"/>
    <x v="0"/>
    <x v="58"/>
    <x v="0"/>
    <x v="7"/>
    <x v="0"/>
    <x v="5"/>
    <x v="5"/>
    <x v="14"/>
    <x v="13"/>
    <n v="5354131"/>
    <n v="-251997.97844199999"/>
    <n v="5102133.0215579998"/>
    <x v="5"/>
    <n v="5097531.7023259997"/>
    <n v="2108477.366471"/>
    <n v="3836652.3615640001"/>
    <m/>
  </r>
  <r>
    <x v="0"/>
    <x v="0"/>
    <x v="59"/>
    <x v="0"/>
    <x v="0"/>
    <x v="0"/>
    <x v="5"/>
    <x v="8"/>
    <x v="0"/>
    <x v="0"/>
    <n v="35762.165000000001"/>
    <n v="0"/>
    <n v="35762.165000000001"/>
    <x v="0"/>
    <n v="35762.165000000001"/>
    <n v="1817.3474490000001"/>
    <n v="4021.4601130000001"/>
    <m/>
  </r>
  <r>
    <x v="0"/>
    <x v="0"/>
    <x v="59"/>
    <x v="0"/>
    <x v="0"/>
    <x v="0"/>
    <x v="5"/>
    <x v="8"/>
    <x v="28"/>
    <x v="1"/>
    <n v="13441.784"/>
    <n v="119.71329900000001"/>
    <n v="13561.497299000001"/>
    <x v="0"/>
    <n v="13561.497299000001"/>
    <n v="1460.013371"/>
    <n v="1469.50667"/>
    <m/>
  </r>
  <r>
    <x v="0"/>
    <x v="0"/>
    <x v="59"/>
    <x v="0"/>
    <x v="0"/>
    <x v="0"/>
    <x v="5"/>
    <x v="8"/>
    <x v="29"/>
    <x v="2"/>
    <n v="12476.981"/>
    <n v="1343.064185"/>
    <n v="13820.045185000001"/>
    <x v="0"/>
    <n v="13820.045185000001"/>
    <n v="288.99807800000002"/>
    <n v="2429.459222"/>
    <m/>
  </r>
  <r>
    <x v="0"/>
    <x v="0"/>
    <x v="59"/>
    <x v="0"/>
    <x v="0"/>
    <x v="0"/>
    <x v="5"/>
    <x v="8"/>
    <x v="30"/>
    <x v="14"/>
    <n v="3000"/>
    <n v="360"/>
    <n v="2640"/>
    <x v="0"/>
    <n v="2640"/>
    <n v="0"/>
    <n v="0"/>
    <m/>
  </r>
  <r>
    <x v="0"/>
    <x v="0"/>
    <x v="59"/>
    <x v="0"/>
    <x v="0"/>
    <x v="0"/>
    <x v="5"/>
    <x v="8"/>
    <x v="34"/>
    <x v="30"/>
    <n v="6843.4"/>
    <n v="1102.777484"/>
    <n v="5740.6225160000004"/>
    <x v="0"/>
    <n v="5740.6225160000004"/>
    <n v="68.335999999999999"/>
    <n v="122.494221"/>
    <m/>
  </r>
  <r>
    <x v="0"/>
    <x v="0"/>
    <x v="59"/>
    <x v="0"/>
    <x v="0"/>
    <x v="0"/>
    <x v="5"/>
    <x v="8"/>
    <x v="4"/>
    <x v="4"/>
    <n v="70791.232999999993"/>
    <n v="0"/>
    <n v="70791.232999999993"/>
    <x v="0"/>
    <n v="70791.232999999993"/>
    <n v="1681.157048"/>
    <n v="14149.476832"/>
    <m/>
  </r>
  <r>
    <x v="0"/>
    <x v="0"/>
    <x v="59"/>
    <x v="0"/>
    <x v="0"/>
    <x v="0"/>
    <x v="5"/>
    <x v="8"/>
    <x v="5"/>
    <x v="5"/>
    <n v="61791.233"/>
    <n v="5122.1016490000002"/>
    <n v="56669.131351000004"/>
    <x v="0"/>
    <n v="56669.131351000004"/>
    <n v="2.3428"/>
    <n v="30.075182999999999"/>
    <m/>
  </r>
  <r>
    <x v="0"/>
    <x v="0"/>
    <x v="59"/>
    <x v="0"/>
    <x v="0"/>
    <x v="0"/>
    <x v="5"/>
    <x v="8"/>
    <x v="6"/>
    <x v="6"/>
    <n v="61791.233"/>
    <n v="5122.1016490000002"/>
    <n v="56669.131351000004"/>
    <x v="0"/>
    <n v="56669.131351000004"/>
    <n v="2.3428"/>
    <n v="30.075182999999999"/>
    <m/>
  </r>
  <r>
    <x v="0"/>
    <x v="0"/>
    <x v="59"/>
    <x v="0"/>
    <x v="0"/>
    <x v="0"/>
    <x v="5"/>
    <x v="8"/>
    <x v="8"/>
    <x v="8"/>
    <n v="51613.701000000001"/>
    <n v="5122.1016490000002"/>
    <n v="46491.599350999997"/>
    <x v="0"/>
    <n v="46491.599350999997"/>
    <n v="2.3428"/>
    <n v="2.3428"/>
    <m/>
  </r>
  <r>
    <x v="0"/>
    <x v="0"/>
    <x v="59"/>
    <x v="0"/>
    <x v="0"/>
    <x v="0"/>
    <x v="5"/>
    <x v="8"/>
    <x v="11"/>
    <x v="11"/>
    <n v="10177.531999999999"/>
    <n v="0"/>
    <n v="10177.531999999999"/>
    <x v="0"/>
    <n v="10177.531999999999"/>
    <n v="0"/>
    <n v="27.732382999999999"/>
    <m/>
  </r>
  <r>
    <x v="0"/>
    <x v="0"/>
    <x v="59"/>
    <x v="0"/>
    <x v="0"/>
    <x v="0"/>
    <x v="5"/>
    <x v="8"/>
    <x v="35"/>
    <x v="31"/>
    <n v="9000"/>
    <n v="5122.1016490000002"/>
    <n v="14122.101649"/>
    <x v="0"/>
    <n v="14122.101649"/>
    <n v="1678.8142479999999"/>
    <n v="14119.401648999999"/>
    <m/>
  </r>
  <r>
    <x v="0"/>
    <x v="0"/>
    <x v="59"/>
    <x v="0"/>
    <x v="0"/>
    <x v="0"/>
    <x v="5"/>
    <x v="8"/>
    <x v="13"/>
    <x v="12"/>
    <n v="0"/>
    <n v="0"/>
    <n v="0"/>
    <x v="0"/>
    <n v="0"/>
    <n v="0"/>
    <n v="0"/>
    <m/>
  </r>
  <r>
    <x v="0"/>
    <x v="0"/>
    <x v="59"/>
    <x v="0"/>
    <x v="0"/>
    <x v="0"/>
    <x v="5"/>
    <x v="8"/>
    <x v="14"/>
    <x v="13"/>
    <n v="106553.398"/>
    <n v="0"/>
    <n v="106553.398"/>
    <x v="0"/>
    <n v="106553.398"/>
    <n v="3498.5044969999999"/>
    <n v="18170.936945000001"/>
    <m/>
  </r>
  <r>
    <x v="0"/>
    <x v="0"/>
    <x v="59"/>
    <x v="0"/>
    <x v="1"/>
    <x v="0"/>
    <x v="5"/>
    <x v="8"/>
    <x v="0"/>
    <x v="0"/>
    <n v="35762.165000000001"/>
    <n v="0"/>
    <n v="35762.165000000001"/>
    <x v="0"/>
    <n v="35762.165000000001"/>
    <n v="3323.2006809999998"/>
    <n v="5329.4726579999997"/>
    <m/>
  </r>
  <r>
    <x v="0"/>
    <x v="0"/>
    <x v="59"/>
    <x v="0"/>
    <x v="1"/>
    <x v="0"/>
    <x v="5"/>
    <x v="8"/>
    <x v="28"/>
    <x v="1"/>
    <n v="13441.784"/>
    <n v="119.71329900000001"/>
    <n v="13561.497299000001"/>
    <x v="0"/>
    <n v="13561.497299000001"/>
    <n v="2288.9291199999998"/>
    <n v="2298.422419"/>
    <m/>
  </r>
  <r>
    <x v="0"/>
    <x v="0"/>
    <x v="59"/>
    <x v="0"/>
    <x v="1"/>
    <x v="0"/>
    <x v="5"/>
    <x v="8"/>
    <x v="29"/>
    <x v="2"/>
    <n v="12476.981"/>
    <n v="1343.064185"/>
    <n v="13820.045185000001"/>
    <x v="0"/>
    <n v="13820.045185000001"/>
    <n v="913.03256099999999"/>
    <n v="2906.528018"/>
    <m/>
  </r>
  <r>
    <x v="0"/>
    <x v="0"/>
    <x v="59"/>
    <x v="0"/>
    <x v="1"/>
    <x v="0"/>
    <x v="5"/>
    <x v="8"/>
    <x v="30"/>
    <x v="14"/>
    <n v="3000"/>
    <n v="360"/>
    <n v="2640"/>
    <x v="0"/>
    <n v="2640"/>
    <n v="0"/>
    <n v="0"/>
    <m/>
  </r>
  <r>
    <x v="0"/>
    <x v="0"/>
    <x v="59"/>
    <x v="0"/>
    <x v="1"/>
    <x v="0"/>
    <x v="5"/>
    <x v="8"/>
    <x v="34"/>
    <x v="30"/>
    <n v="6843.4"/>
    <n v="1102.777484"/>
    <n v="5740.6225160000004"/>
    <x v="0"/>
    <n v="5740.6225160000004"/>
    <n v="121.239"/>
    <n v="124.522221"/>
    <m/>
  </r>
  <r>
    <x v="0"/>
    <x v="0"/>
    <x v="59"/>
    <x v="0"/>
    <x v="1"/>
    <x v="0"/>
    <x v="5"/>
    <x v="8"/>
    <x v="4"/>
    <x v="4"/>
    <n v="70791.232999999993"/>
    <n v="0"/>
    <n v="70791.232999999993"/>
    <x v="0"/>
    <n v="70791.232999999993"/>
    <n v="2624.832265"/>
    <n v="18626.481336000001"/>
    <m/>
  </r>
  <r>
    <x v="0"/>
    <x v="0"/>
    <x v="59"/>
    <x v="0"/>
    <x v="1"/>
    <x v="0"/>
    <x v="5"/>
    <x v="8"/>
    <x v="5"/>
    <x v="5"/>
    <n v="61791.233"/>
    <n v="5122.1016490000002"/>
    <n v="56669.131351000004"/>
    <x v="0"/>
    <n v="56669.131351000004"/>
    <n v="3.9394800000000001"/>
    <n v="4507.0796870000004"/>
    <m/>
  </r>
  <r>
    <x v="0"/>
    <x v="0"/>
    <x v="59"/>
    <x v="0"/>
    <x v="1"/>
    <x v="0"/>
    <x v="5"/>
    <x v="8"/>
    <x v="6"/>
    <x v="6"/>
    <n v="61791.233"/>
    <n v="5122.1016490000002"/>
    <n v="56669.131351000004"/>
    <x v="0"/>
    <n v="56669.131351000004"/>
    <n v="3.9394800000000001"/>
    <n v="4507.0796870000004"/>
    <m/>
  </r>
  <r>
    <x v="0"/>
    <x v="0"/>
    <x v="59"/>
    <x v="0"/>
    <x v="1"/>
    <x v="0"/>
    <x v="5"/>
    <x v="8"/>
    <x v="8"/>
    <x v="8"/>
    <n v="51613.701000000001"/>
    <n v="5122.1016490000002"/>
    <n v="46491.599350999997"/>
    <x v="0"/>
    <n v="46491.599350999997"/>
    <n v="3.9394800000000001"/>
    <n v="3250.1853850000002"/>
    <m/>
  </r>
  <r>
    <x v="0"/>
    <x v="0"/>
    <x v="59"/>
    <x v="0"/>
    <x v="1"/>
    <x v="0"/>
    <x v="5"/>
    <x v="8"/>
    <x v="11"/>
    <x v="11"/>
    <n v="10177.531999999999"/>
    <n v="0"/>
    <n v="10177.531999999999"/>
    <x v="0"/>
    <n v="10177.531999999999"/>
    <n v="0"/>
    <n v="1256.8943019999999"/>
    <m/>
  </r>
  <r>
    <x v="0"/>
    <x v="0"/>
    <x v="59"/>
    <x v="0"/>
    <x v="1"/>
    <x v="0"/>
    <x v="5"/>
    <x v="8"/>
    <x v="35"/>
    <x v="31"/>
    <n v="9000"/>
    <n v="5122.1016490000002"/>
    <n v="14122.101649"/>
    <x v="0"/>
    <n v="14122.101649"/>
    <n v="2620.892785"/>
    <n v="14119.401648999999"/>
    <m/>
  </r>
  <r>
    <x v="0"/>
    <x v="0"/>
    <x v="59"/>
    <x v="0"/>
    <x v="1"/>
    <x v="0"/>
    <x v="5"/>
    <x v="8"/>
    <x v="13"/>
    <x v="12"/>
    <n v="0"/>
    <n v="0"/>
    <n v="0"/>
    <x v="0"/>
    <n v="0"/>
    <n v="0"/>
    <n v="0"/>
    <m/>
  </r>
  <r>
    <x v="0"/>
    <x v="0"/>
    <x v="59"/>
    <x v="0"/>
    <x v="1"/>
    <x v="0"/>
    <x v="5"/>
    <x v="8"/>
    <x v="14"/>
    <x v="13"/>
    <n v="106553.398"/>
    <n v="0"/>
    <n v="106553.398"/>
    <x v="0"/>
    <n v="106553.398"/>
    <n v="5948.0329460000003"/>
    <n v="23955.953994"/>
    <m/>
  </r>
  <r>
    <x v="0"/>
    <x v="0"/>
    <x v="59"/>
    <x v="0"/>
    <x v="2"/>
    <x v="1"/>
    <x v="5"/>
    <x v="8"/>
    <x v="0"/>
    <x v="0"/>
    <n v="35762.165000000001"/>
    <n v="0"/>
    <n v="35762.165000000001"/>
    <x v="0"/>
    <n v="35762.165000000001"/>
    <n v="4727.6673700000001"/>
    <n v="10030.364744"/>
    <m/>
  </r>
  <r>
    <x v="0"/>
    <x v="0"/>
    <x v="59"/>
    <x v="0"/>
    <x v="2"/>
    <x v="1"/>
    <x v="5"/>
    <x v="8"/>
    <x v="28"/>
    <x v="1"/>
    <n v="13441.784"/>
    <n v="119.71329900000001"/>
    <n v="13561.497299000001"/>
    <x v="0"/>
    <n v="13561.497299000001"/>
    <n v="3012.6405260000001"/>
    <n v="3022.1338249999999"/>
    <m/>
  </r>
  <r>
    <x v="0"/>
    <x v="0"/>
    <x v="59"/>
    <x v="0"/>
    <x v="2"/>
    <x v="1"/>
    <x v="5"/>
    <x v="8"/>
    <x v="29"/>
    <x v="2"/>
    <n v="12476.981"/>
    <n v="1343.064185"/>
    <n v="13820.045185000001"/>
    <x v="0"/>
    <n v="13820.045185000001"/>
    <n v="1551.583993"/>
    <n v="6844.7880679999998"/>
    <m/>
  </r>
  <r>
    <x v="0"/>
    <x v="0"/>
    <x v="59"/>
    <x v="0"/>
    <x v="2"/>
    <x v="1"/>
    <x v="5"/>
    <x v="8"/>
    <x v="30"/>
    <x v="14"/>
    <n v="3000"/>
    <n v="-360"/>
    <n v="2640"/>
    <x v="0"/>
    <n v="2640"/>
    <n v="4.5426299999999999"/>
    <n v="4.5426299999999999"/>
    <m/>
  </r>
  <r>
    <x v="0"/>
    <x v="0"/>
    <x v="59"/>
    <x v="0"/>
    <x v="2"/>
    <x v="1"/>
    <x v="5"/>
    <x v="8"/>
    <x v="34"/>
    <x v="30"/>
    <n v="6843.4"/>
    <n v="-1102.777484"/>
    <n v="5740.6225160000004"/>
    <x v="0"/>
    <n v="5740.6225160000004"/>
    <n v="158.90022099999999"/>
    <n v="158.90022099999999"/>
    <m/>
  </r>
  <r>
    <x v="0"/>
    <x v="0"/>
    <x v="59"/>
    <x v="0"/>
    <x v="2"/>
    <x v="1"/>
    <x v="5"/>
    <x v="8"/>
    <x v="4"/>
    <x v="4"/>
    <n v="70791.232999999993"/>
    <n v="0"/>
    <n v="70791.232999999993"/>
    <x v="0"/>
    <n v="70791.232999999993"/>
    <n v="8697.5243320000009"/>
    <n v="28919.125679000001"/>
    <m/>
  </r>
  <r>
    <x v="0"/>
    <x v="0"/>
    <x v="59"/>
    <x v="0"/>
    <x v="2"/>
    <x v="1"/>
    <x v="5"/>
    <x v="8"/>
    <x v="5"/>
    <x v="5"/>
    <n v="61791.233"/>
    <n v="-5122.1016490000002"/>
    <n v="56669.131351000004"/>
    <x v="0"/>
    <n v="56669.131351000004"/>
    <n v="4984.6069930000003"/>
    <n v="14799.724029999999"/>
    <m/>
  </r>
  <r>
    <x v="0"/>
    <x v="0"/>
    <x v="59"/>
    <x v="0"/>
    <x v="2"/>
    <x v="1"/>
    <x v="5"/>
    <x v="8"/>
    <x v="6"/>
    <x v="6"/>
    <n v="61791.233"/>
    <n v="-5122.1016490000002"/>
    <n v="56669.131351000004"/>
    <x v="0"/>
    <n v="56669.131351000004"/>
    <n v="4984.6069930000003"/>
    <n v="14799.724029999999"/>
    <m/>
  </r>
  <r>
    <x v="0"/>
    <x v="0"/>
    <x v="59"/>
    <x v="0"/>
    <x v="2"/>
    <x v="1"/>
    <x v="5"/>
    <x v="8"/>
    <x v="8"/>
    <x v="8"/>
    <n v="51613.701000000001"/>
    <n v="-5122.1016490000002"/>
    <n v="46491.599350999997"/>
    <x v="0"/>
    <n v="46491.599350999997"/>
    <n v="4861.3850350000002"/>
    <n v="11861.601747000001"/>
    <m/>
  </r>
  <r>
    <x v="0"/>
    <x v="0"/>
    <x v="59"/>
    <x v="0"/>
    <x v="2"/>
    <x v="1"/>
    <x v="5"/>
    <x v="8"/>
    <x v="11"/>
    <x v="11"/>
    <n v="10177.531999999999"/>
    <n v="0"/>
    <n v="10177.531999999999"/>
    <x v="0"/>
    <n v="10177.531999999999"/>
    <n v="123.221958"/>
    <n v="2938.1222830000002"/>
    <m/>
  </r>
  <r>
    <x v="0"/>
    <x v="0"/>
    <x v="59"/>
    <x v="0"/>
    <x v="2"/>
    <x v="1"/>
    <x v="5"/>
    <x v="8"/>
    <x v="35"/>
    <x v="31"/>
    <n v="9000"/>
    <n v="5122.1016490000002"/>
    <n v="14122.101649"/>
    <x v="0"/>
    <n v="14122.101649"/>
    <n v="3712.9173390000001"/>
    <n v="14119.401648999999"/>
    <m/>
  </r>
  <r>
    <x v="0"/>
    <x v="0"/>
    <x v="59"/>
    <x v="0"/>
    <x v="2"/>
    <x v="1"/>
    <x v="5"/>
    <x v="8"/>
    <x v="13"/>
    <x v="12"/>
    <n v="0"/>
    <n v="0"/>
    <n v="0"/>
    <x v="0"/>
    <n v="0"/>
    <n v="0"/>
    <n v="0"/>
    <m/>
  </r>
  <r>
    <x v="0"/>
    <x v="0"/>
    <x v="59"/>
    <x v="0"/>
    <x v="2"/>
    <x v="1"/>
    <x v="5"/>
    <x v="8"/>
    <x v="14"/>
    <x v="13"/>
    <n v="106553.398"/>
    <n v="0"/>
    <n v="106553.398"/>
    <x v="0"/>
    <n v="106553.398"/>
    <n v="13425.191702"/>
    <n v="38949.490423000003"/>
    <m/>
  </r>
  <r>
    <x v="0"/>
    <x v="0"/>
    <x v="59"/>
    <x v="0"/>
    <x v="3"/>
    <x v="0"/>
    <x v="5"/>
    <x v="8"/>
    <x v="0"/>
    <x v="0"/>
    <n v="35762.165000000001"/>
    <n v="0"/>
    <n v="35762.165000000001"/>
    <x v="0"/>
    <n v="35762.165000000001"/>
    <n v="6095.3156570000001"/>
    <n v="13162.42901"/>
    <m/>
  </r>
  <r>
    <x v="0"/>
    <x v="0"/>
    <x v="59"/>
    <x v="0"/>
    <x v="3"/>
    <x v="0"/>
    <x v="5"/>
    <x v="8"/>
    <x v="28"/>
    <x v="1"/>
    <n v="13441.784"/>
    <n v="119.71329900000001"/>
    <n v="13561.497299000001"/>
    <x v="0"/>
    <n v="13561.497299000001"/>
    <n v="3737.5445829999999"/>
    <n v="3829.4378820000002"/>
    <m/>
  </r>
  <r>
    <x v="0"/>
    <x v="0"/>
    <x v="59"/>
    <x v="0"/>
    <x v="3"/>
    <x v="0"/>
    <x v="5"/>
    <x v="8"/>
    <x v="29"/>
    <x v="2"/>
    <n v="12476.981"/>
    <n v="1343.064185"/>
    <n v="13820.045185000001"/>
    <x v="0"/>
    <n v="13820.045185000001"/>
    <n v="2109.9612229999998"/>
    <n v="9085.1812769999997"/>
    <m/>
  </r>
  <r>
    <x v="0"/>
    <x v="0"/>
    <x v="59"/>
    <x v="0"/>
    <x v="3"/>
    <x v="0"/>
    <x v="5"/>
    <x v="8"/>
    <x v="30"/>
    <x v="14"/>
    <n v="3000"/>
    <n v="-360"/>
    <n v="2640"/>
    <x v="0"/>
    <n v="2640"/>
    <n v="4.5426299999999999"/>
    <n v="4.5426299999999999"/>
    <m/>
  </r>
  <r>
    <x v="0"/>
    <x v="0"/>
    <x v="59"/>
    <x v="0"/>
    <x v="3"/>
    <x v="0"/>
    <x v="5"/>
    <x v="8"/>
    <x v="34"/>
    <x v="30"/>
    <n v="6843.4"/>
    <n v="-1102.777484"/>
    <n v="5740.6225160000004"/>
    <x v="0"/>
    <n v="5740.6225160000004"/>
    <n v="243.26722100000001"/>
    <n v="243.26722100000001"/>
    <m/>
  </r>
  <r>
    <x v="0"/>
    <x v="0"/>
    <x v="59"/>
    <x v="0"/>
    <x v="3"/>
    <x v="0"/>
    <x v="5"/>
    <x v="8"/>
    <x v="4"/>
    <x v="4"/>
    <n v="70791.232999999993"/>
    <n v="0"/>
    <n v="70791.232999999993"/>
    <x v="0"/>
    <n v="70791.232999999993"/>
    <n v="10143.993764999999"/>
    <n v="38363.098323999999"/>
    <m/>
  </r>
  <r>
    <x v="0"/>
    <x v="0"/>
    <x v="59"/>
    <x v="0"/>
    <x v="3"/>
    <x v="0"/>
    <x v="5"/>
    <x v="8"/>
    <x v="5"/>
    <x v="5"/>
    <n v="61791.233"/>
    <n v="-5122.1016490000002"/>
    <n v="56669.131351000004"/>
    <x v="0"/>
    <n v="56669.131351000004"/>
    <n v="5775.7571470000003"/>
    <n v="24243.696674999999"/>
    <m/>
  </r>
  <r>
    <x v="0"/>
    <x v="0"/>
    <x v="59"/>
    <x v="0"/>
    <x v="3"/>
    <x v="0"/>
    <x v="5"/>
    <x v="8"/>
    <x v="6"/>
    <x v="6"/>
    <n v="61791.233"/>
    <n v="-5122.1016490000002"/>
    <n v="56669.131351000004"/>
    <x v="0"/>
    <n v="56669.131351000004"/>
    <n v="5775.7571470000003"/>
    <n v="24243.696674999999"/>
    <m/>
  </r>
  <r>
    <x v="0"/>
    <x v="0"/>
    <x v="59"/>
    <x v="0"/>
    <x v="3"/>
    <x v="0"/>
    <x v="5"/>
    <x v="8"/>
    <x v="8"/>
    <x v="8"/>
    <n v="51613.701000000001"/>
    <n v="-5122.1016490000002"/>
    <n v="46491.599350999997"/>
    <x v="0"/>
    <n v="46491.599350999997"/>
    <n v="5375.7198969999999"/>
    <n v="20993.074391999999"/>
    <m/>
  </r>
  <r>
    <x v="0"/>
    <x v="0"/>
    <x v="59"/>
    <x v="0"/>
    <x v="3"/>
    <x v="0"/>
    <x v="5"/>
    <x v="8"/>
    <x v="11"/>
    <x v="11"/>
    <n v="10177.531999999999"/>
    <n v="0"/>
    <n v="10177.531999999999"/>
    <x v="0"/>
    <n v="10177.531999999999"/>
    <n v="400.03724999999997"/>
    <n v="3250.6222830000002"/>
    <m/>
  </r>
  <r>
    <x v="0"/>
    <x v="0"/>
    <x v="59"/>
    <x v="0"/>
    <x v="3"/>
    <x v="0"/>
    <x v="5"/>
    <x v="8"/>
    <x v="35"/>
    <x v="31"/>
    <n v="9000"/>
    <n v="5122.1016490000002"/>
    <n v="14122.101649"/>
    <x v="0"/>
    <n v="14122.101649"/>
    <n v="4368.2366179999999"/>
    <n v="14119.401648999999"/>
    <m/>
  </r>
  <r>
    <x v="0"/>
    <x v="0"/>
    <x v="59"/>
    <x v="0"/>
    <x v="3"/>
    <x v="0"/>
    <x v="5"/>
    <x v="8"/>
    <x v="13"/>
    <x v="12"/>
    <n v="0"/>
    <n v="0"/>
    <n v="0"/>
    <x v="0"/>
    <n v="0"/>
    <n v="0"/>
    <n v="0"/>
    <m/>
  </r>
  <r>
    <x v="0"/>
    <x v="0"/>
    <x v="59"/>
    <x v="0"/>
    <x v="3"/>
    <x v="0"/>
    <x v="5"/>
    <x v="8"/>
    <x v="14"/>
    <x v="13"/>
    <n v="106553.398"/>
    <n v="0"/>
    <n v="106553.398"/>
    <x v="0"/>
    <n v="106553.398"/>
    <n v="16239.309422"/>
    <n v="51525.527333999999"/>
    <m/>
  </r>
  <r>
    <x v="0"/>
    <x v="0"/>
    <x v="59"/>
    <x v="0"/>
    <x v="4"/>
    <x v="0"/>
    <x v="5"/>
    <x v="8"/>
    <x v="0"/>
    <x v="0"/>
    <n v="35762.165000000001"/>
    <n v="0"/>
    <n v="35762.165000000001"/>
    <x v="0"/>
    <n v="35762.165000000001"/>
    <n v="7563.4911009999996"/>
    <n v="14534.387638"/>
    <m/>
  </r>
  <r>
    <x v="0"/>
    <x v="0"/>
    <x v="59"/>
    <x v="0"/>
    <x v="4"/>
    <x v="0"/>
    <x v="5"/>
    <x v="8"/>
    <x v="28"/>
    <x v="1"/>
    <n v="13441.784"/>
    <n v="119.71329900000001"/>
    <n v="13561.497299000001"/>
    <x v="0"/>
    <n v="13561.497299000001"/>
    <n v="4544.203493"/>
    <n v="4636.0967920000003"/>
    <m/>
  </r>
  <r>
    <x v="0"/>
    <x v="0"/>
    <x v="59"/>
    <x v="0"/>
    <x v="4"/>
    <x v="0"/>
    <x v="5"/>
    <x v="8"/>
    <x v="29"/>
    <x v="2"/>
    <n v="12476.981"/>
    <n v="1343.064185"/>
    <n v="13820.045185000001"/>
    <x v="0"/>
    <n v="13820.045185000001"/>
    <n v="2662.8407569999999"/>
    <n v="9541.8439949999993"/>
    <m/>
  </r>
  <r>
    <x v="0"/>
    <x v="0"/>
    <x v="59"/>
    <x v="0"/>
    <x v="4"/>
    <x v="0"/>
    <x v="5"/>
    <x v="8"/>
    <x v="30"/>
    <x v="14"/>
    <n v="3000"/>
    <n v="-360"/>
    <n v="2640"/>
    <x v="0"/>
    <n v="2640"/>
    <n v="4.5426299999999999"/>
    <n v="4.5426299999999999"/>
    <m/>
  </r>
  <r>
    <x v="0"/>
    <x v="0"/>
    <x v="59"/>
    <x v="0"/>
    <x v="4"/>
    <x v="0"/>
    <x v="5"/>
    <x v="8"/>
    <x v="34"/>
    <x v="30"/>
    <n v="6843.4"/>
    <n v="-1102.777484"/>
    <n v="5740.6225160000004"/>
    <x v="0"/>
    <n v="5740.6225160000004"/>
    <n v="351.90422100000001"/>
    <n v="351.90422100000001"/>
    <m/>
  </r>
  <r>
    <x v="0"/>
    <x v="0"/>
    <x v="59"/>
    <x v="0"/>
    <x v="4"/>
    <x v="0"/>
    <x v="5"/>
    <x v="8"/>
    <x v="4"/>
    <x v="4"/>
    <n v="70791.232999999993"/>
    <n v="0"/>
    <n v="70791.232999999993"/>
    <x v="0"/>
    <n v="70791.232999999993"/>
    <n v="21878.466789999999"/>
    <n v="42671.135559000002"/>
    <m/>
  </r>
  <r>
    <x v="0"/>
    <x v="0"/>
    <x v="59"/>
    <x v="0"/>
    <x v="4"/>
    <x v="0"/>
    <x v="5"/>
    <x v="8"/>
    <x v="5"/>
    <x v="5"/>
    <n v="61791.233"/>
    <n v="-5122.1016490000002"/>
    <n v="56669.131351000004"/>
    <x v="0"/>
    <n v="56669.131351000004"/>
    <n v="17186.296579000002"/>
    <n v="28613.965810999998"/>
    <m/>
  </r>
  <r>
    <x v="0"/>
    <x v="0"/>
    <x v="59"/>
    <x v="0"/>
    <x v="4"/>
    <x v="0"/>
    <x v="5"/>
    <x v="8"/>
    <x v="6"/>
    <x v="6"/>
    <n v="61791.233"/>
    <n v="-5122.1016490000002"/>
    <n v="56669.131351000004"/>
    <x v="0"/>
    <n v="56669.131351000004"/>
    <n v="17186.296579000002"/>
    <n v="28613.965810999998"/>
    <m/>
  </r>
  <r>
    <x v="0"/>
    <x v="0"/>
    <x v="59"/>
    <x v="0"/>
    <x v="4"/>
    <x v="0"/>
    <x v="5"/>
    <x v="8"/>
    <x v="8"/>
    <x v="8"/>
    <n v="51613.701000000001"/>
    <n v="-5122.1016490000002"/>
    <n v="46491.599350999997"/>
    <x v="0"/>
    <n v="46491.599350999997"/>
    <n v="16463.673738000001"/>
    <n v="24705.368208"/>
    <m/>
  </r>
  <r>
    <x v="0"/>
    <x v="0"/>
    <x v="59"/>
    <x v="0"/>
    <x v="4"/>
    <x v="0"/>
    <x v="5"/>
    <x v="8"/>
    <x v="11"/>
    <x v="11"/>
    <n v="10177.531999999999"/>
    <n v="0"/>
    <n v="10177.531999999999"/>
    <x v="0"/>
    <n v="10177.531999999999"/>
    <n v="722.62284099999999"/>
    <n v="3908.5976030000002"/>
    <m/>
  </r>
  <r>
    <x v="0"/>
    <x v="0"/>
    <x v="59"/>
    <x v="0"/>
    <x v="4"/>
    <x v="0"/>
    <x v="5"/>
    <x v="8"/>
    <x v="35"/>
    <x v="31"/>
    <n v="9000"/>
    <n v="5122.1016490000002"/>
    <n v="14122.101649"/>
    <x v="0"/>
    <n v="14122.101649"/>
    <n v="4692.1702109999997"/>
    <n v="14057.169748"/>
    <m/>
  </r>
  <r>
    <x v="0"/>
    <x v="0"/>
    <x v="59"/>
    <x v="0"/>
    <x v="4"/>
    <x v="0"/>
    <x v="5"/>
    <x v="8"/>
    <x v="13"/>
    <x v="12"/>
    <n v="0"/>
    <n v="0"/>
    <n v="0"/>
    <x v="0"/>
    <n v="0"/>
    <n v="0"/>
    <n v="0"/>
    <m/>
  </r>
  <r>
    <x v="0"/>
    <x v="0"/>
    <x v="59"/>
    <x v="0"/>
    <x v="4"/>
    <x v="0"/>
    <x v="5"/>
    <x v="8"/>
    <x v="14"/>
    <x v="13"/>
    <n v="106553.398"/>
    <n v="0"/>
    <n v="106553.398"/>
    <x v="0"/>
    <n v="106553.398"/>
    <n v="29441.957890999998"/>
    <n v="57205.523197000002"/>
    <m/>
  </r>
  <r>
    <x v="0"/>
    <x v="0"/>
    <x v="59"/>
    <x v="0"/>
    <x v="5"/>
    <x v="2"/>
    <x v="5"/>
    <x v="8"/>
    <x v="0"/>
    <x v="0"/>
    <n v="35762.165000000001"/>
    <n v="0"/>
    <n v="35762.165000000001"/>
    <x v="0"/>
    <n v="35762.165000000001"/>
    <n v="9938.3055530000001"/>
    <n v="16812.628562000002"/>
    <m/>
  </r>
  <r>
    <x v="0"/>
    <x v="0"/>
    <x v="59"/>
    <x v="0"/>
    <x v="5"/>
    <x v="2"/>
    <x v="5"/>
    <x v="8"/>
    <x v="28"/>
    <x v="1"/>
    <n v="13441.784"/>
    <n v="119.71329900000001"/>
    <n v="13561.497299000001"/>
    <x v="0"/>
    <n v="13561.497299000001"/>
    <n v="5963.8465020000003"/>
    <n v="6055.7398009999997"/>
    <m/>
  </r>
  <r>
    <x v="0"/>
    <x v="0"/>
    <x v="59"/>
    <x v="0"/>
    <x v="5"/>
    <x v="2"/>
    <x v="5"/>
    <x v="8"/>
    <x v="29"/>
    <x v="2"/>
    <n v="12476.981"/>
    <n v="1343.064185"/>
    <n v="13820.045185000001"/>
    <x v="0"/>
    <n v="13820.045185000001"/>
    <n v="3294.2112430000002"/>
    <n v="9646.6767159999999"/>
    <m/>
  </r>
  <r>
    <x v="0"/>
    <x v="0"/>
    <x v="59"/>
    <x v="0"/>
    <x v="5"/>
    <x v="2"/>
    <x v="5"/>
    <x v="8"/>
    <x v="30"/>
    <x v="14"/>
    <n v="3000"/>
    <n v="-360"/>
    <n v="2640"/>
    <x v="0"/>
    <n v="2640"/>
    <n v="4.5426299999999999"/>
    <n v="4.5426299999999999"/>
    <m/>
  </r>
  <r>
    <x v="0"/>
    <x v="0"/>
    <x v="59"/>
    <x v="0"/>
    <x v="5"/>
    <x v="2"/>
    <x v="5"/>
    <x v="8"/>
    <x v="34"/>
    <x v="30"/>
    <n v="6843.4"/>
    <n v="-1102.777484"/>
    <n v="5740.6225160000004"/>
    <x v="0"/>
    <n v="5740.6225160000004"/>
    <n v="675.70517800000005"/>
    <n v="1105.6694150000001"/>
    <m/>
  </r>
  <r>
    <x v="0"/>
    <x v="0"/>
    <x v="59"/>
    <x v="0"/>
    <x v="5"/>
    <x v="2"/>
    <x v="5"/>
    <x v="8"/>
    <x v="4"/>
    <x v="4"/>
    <n v="70791.232999999993"/>
    <n v="0"/>
    <n v="70791.232999999993"/>
    <x v="0"/>
    <n v="70791.232999999993"/>
    <n v="24315.486282000002"/>
    <n v="43320.004166999999"/>
    <m/>
  </r>
  <r>
    <x v="0"/>
    <x v="0"/>
    <x v="59"/>
    <x v="0"/>
    <x v="5"/>
    <x v="2"/>
    <x v="5"/>
    <x v="8"/>
    <x v="5"/>
    <x v="5"/>
    <n v="61791.233"/>
    <n v="-5122.1016490000002"/>
    <n v="56669.131351000004"/>
    <x v="0"/>
    <n v="56669.131351000004"/>
    <n v="18323.539887999999"/>
    <n v="29263.112858"/>
    <m/>
  </r>
  <r>
    <x v="0"/>
    <x v="0"/>
    <x v="59"/>
    <x v="0"/>
    <x v="5"/>
    <x v="2"/>
    <x v="5"/>
    <x v="8"/>
    <x v="6"/>
    <x v="6"/>
    <n v="61791.233"/>
    <n v="-5122.1016490000002"/>
    <n v="56669.131351000004"/>
    <x v="0"/>
    <n v="56669.131351000004"/>
    <n v="18323.539887999999"/>
    <n v="29263.112858"/>
    <m/>
  </r>
  <r>
    <x v="0"/>
    <x v="0"/>
    <x v="59"/>
    <x v="0"/>
    <x v="5"/>
    <x v="2"/>
    <x v="5"/>
    <x v="8"/>
    <x v="8"/>
    <x v="8"/>
    <n v="51613.701000000001"/>
    <n v="-5122.1016490000002"/>
    <n v="46491.599350999997"/>
    <x v="0"/>
    <n v="46491.599350999997"/>
    <n v="17231.505573999999"/>
    <n v="24845.575680000002"/>
    <m/>
  </r>
  <r>
    <x v="0"/>
    <x v="0"/>
    <x v="59"/>
    <x v="0"/>
    <x v="5"/>
    <x v="2"/>
    <x v="5"/>
    <x v="8"/>
    <x v="11"/>
    <x v="11"/>
    <n v="10177.531999999999"/>
    <n v="0"/>
    <n v="10177.531999999999"/>
    <x v="0"/>
    <n v="10177.531999999999"/>
    <n v="1092.034314"/>
    <n v="4417.5371779999996"/>
    <m/>
  </r>
  <r>
    <x v="0"/>
    <x v="0"/>
    <x v="59"/>
    <x v="0"/>
    <x v="5"/>
    <x v="2"/>
    <x v="5"/>
    <x v="8"/>
    <x v="35"/>
    <x v="31"/>
    <n v="9000"/>
    <n v="5122.1016490000002"/>
    <n v="14122.101649"/>
    <x v="0"/>
    <n v="14122.101649"/>
    <n v="5991.9463939999996"/>
    <n v="14056.891309000001"/>
    <m/>
  </r>
  <r>
    <x v="0"/>
    <x v="0"/>
    <x v="59"/>
    <x v="0"/>
    <x v="5"/>
    <x v="2"/>
    <x v="5"/>
    <x v="8"/>
    <x v="13"/>
    <x v="12"/>
    <n v="0"/>
    <n v="0"/>
    <n v="0"/>
    <x v="0"/>
    <n v="0"/>
    <n v="0"/>
    <n v="0"/>
    <m/>
  </r>
  <r>
    <x v="0"/>
    <x v="0"/>
    <x v="59"/>
    <x v="0"/>
    <x v="5"/>
    <x v="2"/>
    <x v="5"/>
    <x v="8"/>
    <x v="14"/>
    <x v="13"/>
    <n v="106553.398"/>
    <n v="0"/>
    <n v="106553.398"/>
    <x v="0"/>
    <n v="106553.398"/>
    <n v="34253.791835000004"/>
    <n v="60132.632728999997"/>
    <m/>
  </r>
  <r>
    <x v="0"/>
    <x v="0"/>
    <x v="59"/>
    <x v="0"/>
    <x v="6"/>
    <x v="0"/>
    <x v="5"/>
    <x v="8"/>
    <x v="0"/>
    <x v="0"/>
    <n v="35762.165000000001"/>
    <n v="1102.777484"/>
    <n v="36864.942483999999"/>
    <x v="0"/>
    <n v="36864.942483999999"/>
    <n v="11387.997428999999"/>
    <n v="17874.597473999998"/>
    <m/>
  </r>
  <r>
    <x v="0"/>
    <x v="0"/>
    <x v="59"/>
    <x v="0"/>
    <x v="6"/>
    <x v="0"/>
    <x v="5"/>
    <x v="8"/>
    <x v="28"/>
    <x v="1"/>
    <n v="13441.784"/>
    <n v="119.71329900000001"/>
    <n v="13561.497299000001"/>
    <x v="0"/>
    <n v="13561.497299000001"/>
    <n v="6737.4681490000003"/>
    <n v="6829.3614479999997"/>
    <m/>
  </r>
  <r>
    <x v="0"/>
    <x v="0"/>
    <x v="59"/>
    <x v="0"/>
    <x v="6"/>
    <x v="0"/>
    <x v="5"/>
    <x v="8"/>
    <x v="29"/>
    <x v="2"/>
    <n v="12476.981"/>
    <n v="1343.064185"/>
    <n v="13820.045185000001"/>
    <x v="0"/>
    <n v="13820.045185000001"/>
    <n v="3846.2744720000001"/>
    <n v="9811.0169810000007"/>
    <m/>
  </r>
  <r>
    <x v="0"/>
    <x v="0"/>
    <x v="59"/>
    <x v="0"/>
    <x v="6"/>
    <x v="0"/>
    <x v="5"/>
    <x v="8"/>
    <x v="30"/>
    <x v="14"/>
    <n v="3000"/>
    <n v="-360"/>
    <n v="2640"/>
    <x v="0"/>
    <n v="2640"/>
    <n v="4.5426299999999999"/>
    <n v="4.5426299999999999"/>
    <m/>
  </r>
  <r>
    <x v="0"/>
    <x v="0"/>
    <x v="59"/>
    <x v="0"/>
    <x v="6"/>
    <x v="0"/>
    <x v="5"/>
    <x v="8"/>
    <x v="34"/>
    <x v="30"/>
    <n v="6843.4"/>
    <n v="0"/>
    <n v="6843.4"/>
    <x v="0"/>
    <n v="6843.4"/>
    <n v="799.71217799999999"/>
    <n v="1229.6764149999999"/>
    <m/>
  </r>
  <r>
    <x v="0"/>
    <x v="0"/>
    <x v="59"/>
    <x v="0"/>
    <x v="6"/>
    <x v="0"/>
    <x v="5"/>
    <x v="8"/>
    <x v="4"/>
    <x v="4"/>
    <n v="70791.232999999993"/>
    <n v="5122.1016490000002"/>
    <n v="75913.334648999997"/>
    <x v="0"/>
    <n v="75913.334648999997"/>
    <n v="26247.295365000002"/>
    <n v="51364.555163999998"/>
    <m/>
  </r>
  <r>
    <x v="0"/>
    <x v="0"/>
    <x v="59"/>
    <x v="0"/>
    <x v="6"/>
    <x v="0"/>
    <x v="5"/>
    <x v="8"/>
    <x v="5"/>
    <x v="5"/>
    <n v="61791.233"/>
    <n v="0"/>
    <n v="61791.233"/>
    <x v="0"/>
    <n v="61791.233"/>
    <n v="19915.510270999999"/>
    <n v="37337.873020999999"/>
    <m/>
  </r>
  <r>
    <x v="0"/>
    <x v="0"/>
    <x v="59"/>
    <x v="0"/>
    <x v="6"/>
    <x v="0"/>
    <x v="5"/>
    <x v="8"/>
    <x v="6"/>
    <x v="6"/>
    <n v="61791.233"/>
    <n v="0"/>
    <n v="61791.233"/>
    <x v="0"/>
    <n v="61791.233"/>
    <n v="19915.510270999999"/>
    <n v="37337.873020999999"/>
    <m/>
  </r>
  <r>
    <x v="0"/>
    <x v="0"/>
    <x v="59"/>
    <x v="0"/>
    <x v="6"/>
    <x v="0"/>
    <x v="5"/>
    <x v="8"/>
    <x v="8"/>
    <x v="8"/>
    <n v="51613.701000000001"/>
    <n v="0"/>
    <n v="51613.701000000001"/>
    <x v="0"/>
    <n v="51613.701000000001"/>
    <n v="18418.173658"/>
    <n v="32920.043443000002"/>
    <m/>
  </r>
  <r>
    <x v="0"/>
    <x v="0"/>
    <x v="59"/>
    <x v="0"/>
    <x v="6"/>
    <x v="0"/>
    <x v="5"/>
    <x v="8"/>
    <x v="11"/>
    <x v="11"/>
    <n v="10177.531999999999"/>
    <n v="0"/>
    <n v="10177.531999999999"/>
    <x v="0"/>
    <n v="10177.531999999999"/>
    <n v="1497.3366129999999"/>
    <n v="4417.8295779999999"/>
    <m/>
  </r>
  <r>
    <x v="0"/>
    <x v="0"/>
    <x v="59"/>
    <x v="0"/>
    <x v="6"/>
    <x v="0"/>
    <x v="5"/>
    <x v="8"/>
    <x v="35"/>
    <x v="31"/>
    <n v="9000"/>
    <n v="5122.1016490000002"/>
    <n v="14122.101649"/>
    <x v="0"/>
    <n v="14122.101649"/>
    <n v="6331.7850939999998"/>
    <n v="14026.682143"/>
    <m/>
  </r>
  <r>
    <x v="0"/>
    <x v="0"/>
    <x v="59"/>
    <x v="0"/>
    <x v="6"/>
    <x v="0"/>
    <x v="5"/>
    <x v="8"/>
    <x v="13"/>
    <x v="12"/>
    <n v="0"/>
    <n v="3036.5342500000002"/>
    <n v="3036.5342500000002"/>
    <x v="0"/>
    <n v="3036.5342500000002"/>
    <n v="0"/>
    <n v="0"/>
    <m/>
  </r>
  <r>
    <x v="0"/>
    <x v="0"/>
    <x v="59"/>
    <x v="0"/>
    <x v="6"/>
    <x v="0"/>
    <x v="5"/>
    <x v="8"/>
    <x v="14"/>
    <x v="13"/>
    <n v="106553.398"/>
    <n v="9261.4133829999992"/>
    <n v="115814.81138299999"/>
    <x v="0"/>
    <n v="115814.81138299999"/>
    <n v="37635.292794000001"/>
    <n v="69239.152638"/>
    <m/>
  </r>
  <r>
    <x v="0"/>
    <x v="0"/>
    <x v="59"/>
    <x v="0"/>
    <x v="7"/>
    <x v="0"/>
    <x v="5"/>
    <x v="8"/>
    <x v="0"/>
    <x v="0"/>
    <n v="35762.165000000001"/>
    <n v="1102.777484"/>
    <n v="36864.942483999999"/>
    <x v="0"/>
    <n v="36864.942483999999"/>
    <n v="12978.734963000001"/>
    <n v="18917.306487999998"/>
    <m/>
  </r>
  <r>
    <x v="0"/>
    <x v="0"/>
    <x v="59"/>
    <x v="0"/>
    <x v="7"/>
    <x v="0"/>
    <x v="5"/>
    <x v="8"/>
    <x v="28"/>
    <x v="1"/>
    <n v="13441.784"/>
    <n v="119.71329900000001"/>
    <n v="13561.497299000001"/>
    <x v="0"/>
    <n v="13561.497299000001"/>
    <n v="7625.0776370000003"/>
    <n v="7716.9709359999997"/>
    <m/>
  </r>
  <r>
    <x v="0"/>
    <x v="0"/>
    <x v="59"/>
    <x v="0"/>
    <x v="7"/>
    <x v="0"/>
    <x v="5"/>
    <x v="8"/>
    <x v="29"/>
    <x v="2"/>
    <n v="12476.981"/>
    <n v="1343.064185"/>
    <n v="13820.045185000001"/>
    <x v="0"/>
    <n v="13820.045185000001"/>
    <n v="4532.524547"/>
    <n v="9949.2385360000007"/>
    <m/>
  </r>
  <r>
    <x v="0"/>
    <x v="0"/>
    <x v="59"/>
    <x v="0"/>
    <x v="7"/>
    <x v="0"/>
    <x v="5"/>
    <x v="8"/>
    <x v="30"/>
    <x v="14"/>
    <n v="3000"/>
    <n v="-360"/>
    <n v="2640"/>
    <x v="0"/>
    <n v="2640"/>
    <n v="4.5426299999999999"/>
    <n v="4.5426299999999999"/>
    <m/>
  </r>
  <r>
    <x v="0"/>
    <x v="0"/>
    <x v="59"/>
    <x v="0"/>
    <x v="7"/>
    <x v="0"/>
    <x v="5"/>
    <x v="8"/>
    <x v="34"/>
    <x v="30"/>
    <n v="6843.4"/>
    <n v="0"/>
    <n v="6843.4"/>
    <x v="0"/>
    <n v="6843.4"/>
    <n v="816.590149"/>
    <n v="1246.554386"/>
    <m/>
  </r>
  <r>
    <x v="0"/>
    <x v="0"/>
    <x v="59"/>
    <x v="0"/>
    <x v="7"/>
    <x v="0"/>
    <x v="5"/>
    <x v="8"/>
    <x v="4"/>
    <x v="4"/>
    <n v="70791.232999999993"/>
    <n v="5122.1016490000002"/>
    <n v="75913.334648999997"/>
    <x v="0"/>
    <n v="75913.334648999997"/>
    <n v="28497.612835"/>
    <n v="52387.602094000002"/>
    <m/>
  </r>
  <r>
    <x v="0"/>
    <x v="0"/>
    <x v="59"/>
    <x v="0"/>
    <x v="7"/>
    <x v="0"/>
    <x v="5"/>
    <x v="8"/>
    <x v="5"/>
    <x v="5"/>
    <n v="61791.233"/>
    <n v="0"/>
    <n v="61791.233"/>
    <x v="0"/>
    <n v="61791.233"/>
    <n v="21427.686915999999"/>
    <n v="38373.293898000004"/>
    <m/>
  </r>
  <r>
    <x v="0"/>
    <x v="0"/>
    <x v="59"/>
    <x v="0"/>
    <x v="7"/>
    <x v="0"/>
    <x v="5"/>
    <x v="8"/>
    <x v="6"/>
    <x v="6"/>
    <n v="61791.233"/>
    <n v="0"/>
    <n v="61791.233"/>
    <x v="0"/>
    <n v="61791.233"/>
    <n v="21427.686915999999"/>
    <n v="38373.293898000004"/>
    <m/>
  </r>
  <r>
    <x v="0"/>
    <x v="0"/>
    <x v="59"/>
    <x v="0"/>
    <x v="7"/>
    <x v="0"/>
    <x v="5"/>
    <x v="8"/>
    <x v="8"/>
    <x v="8"/>
    <n v="51613.701000000001"/>
    <n v="0"/>
    <n v="51613.701000000001"/>
    <x v="0"/>
    <n v="51613.701000000001"/>
    <n v="19506.601554000001"/>
    <n v="33498.775652999997"/>
    <m/>
  </r>
  <r>
    <x v="0"/>
    <x v="0"/>
    <x v="59"/>
    <x v="0"/>
    <x v="7"/>
    <x v="0"/>
    <x v="5"/>
    <x v="8"/>
    <x v="11"/>
    <x v="11"/>
    <n v="10177.531999999999"/>
    <n v="0"/>
    <n v="10177.531999999999"/>
    <x v="0"/>
    <n v="10177.531999999999"/>
    <n v="1921.085362"/>
    <n v="4874.5182450000002"/>
    <m/>
  </r>
  <r>
    <x v="0"/>
    <x v="0"/>
    <x v="59"/>
    <x v="0"/>
    <x v="7"/>
    <x v="0"/>
    <x v="5"/>
    <x v="8"/>
    <x v="35"/>
    <x v="31"/>
    <n v="9000"/>
    <n v="5122.1016490000002"/>
    <n v="14122.101649"/>
    <x v="0"/>
    <n v="14122.101649"/>
    <n v="7069.9259190000002"/>
    <n v="14014.308196"/>
    <m/>
  </r>
  <r>
    <x v="0"/>
    <x v="0"/>
    <x v="59"/>
    <x v="0"/>
    <x v="7"/>
    <x v="0"/>
    <x v="5"/>
    <x v="8"/>
    <x v="13"/>
    <x v="12"/>
    <n v="0"/>
    <n v="3036.5342500000002"/>
    <n v="3036.5342500000002"/>
    <x v="0"/>
    <n v="3036.5342500000002"/>
    <n v="0"/>
    <n v="0"/>
    <m/>
  </r>
  <r>
    <x v="0"/>
    <x v="0"/>
    <x v="59"/>
    <x v="0"/>
    <x v="7"/>
    <x v="0"/>
    <x v="5"/>
    <x v="8"/>
    <x v="14"/>
    <x v="13"/>
    <n v="106553.398"/>
    <n v="9261.4133829999992"/>
    <n v="115814.81138299999"/>
    <x v="0"/>
    <n v="115814.81138299999"/>
    <n v="41476.347798000003"/>
    <n v="71304.908582000004"/>
    <m/>
  </r>
  <r>
    <x v="0"/>
    <x v="0"/>
    <x v="60"/>
    <x v="0"/>
    <x v="0"/>
    <x v="0"/>
    <x v="5"/>
    <x v="8"/>
    <x v="0"/>
    <x v="0"/>
    <n v="81397.593999999997"/>
    <n v="0"/>
    <n v="81397.593999999997"/>
    <x v="0"/>
    <n v="81397.593999999997"/>
    <n v="4746.8640169999999"/>
    <n v="22761.869125000001"/>
    <m/>
  </r>
  <r>
    <x v="0"/>
    <x v="0"/>
    <x v="60"/>
    <x v="0"/>
    <x v="0"/>
    <x v="0"/>
    <x v="5"/>
    <x v="8"/>
    <x v="28"/>
    <x v="1"/>
    <n v="33082.092961000002"/>
    <n v="0"/>
    <n v="33082.092961000002"/>
    <x v="0"/>
    <n v="33082.092961000002"/>
    <n v="2195.457312"/>
    <n v="2589.6691599999999"/>
    <m/>
  </r>
  <r>
    <x v="0"/>
    <x v="0"/>
    <x v="60"/>
    <x v="0"/>
    <x v="0"/>
    <x v="0"/>
    <x v="5"/>
    <x v="8"/>
    <x v="29"/>
    <x v="2"/>
    <n v="5857.496803"/>
    <n v="238.52430899999999"/>
    <n v="5618.9724939999996"/>
    <x v="0"/>
    <n v="5618.9724939999996"/>
    <n v="360.95561700000002"/>
    <n v="2867.3067809999998"/>
    <m/>
  </r>
  <r>
    <x v="0"/>
    <x v="0"/>
    <x v="60"/>
    <x v="0"/>
    <x v="0"/>
    <x v="0"/>
    <x v="5"/>
    <x v="8"/>
    <x v="31"/>
    <x v="27"/>
    <n v="41002.457236000002"/>
    <n v="0"/>
    <n v="41002.457236000002"/>
    <x v="0"/>
    <n v="41002.457236000002"/>
    <n v="1488.424906"/>
    <n v="16602.867001999999"/>
    <m/>
  </r>
  <r>
    <x v="0"/>
    <x v="0"/>
    <x v="60"/>
    <x v="0"/>
    <x v="0"/>
    <x v="0"/>
    <x v="5"/>
    <x v="8"/>
    <x v="34"/>
    <x v="30"/>
    <n v="1455.547"/>
    <n v="238.52430899999999"/>
    <n v="1694.0713089999999"/>
    <x v="0"/>
    <n v="1694.0713089999999"/>
    <n v="702.02618199999995"/>
    <n v="702.02618199999995"/>
    <m/>
  </r>
  <r>
    <x v="0"/>
    <x v="0"/>
    <x v="60"/>
    <x v="0"/>
    <x v="0"/>
    <x v="0"/>
    <x v="5"/>
    <x v="8"/>
    <x v="13"/>
    <x v="12"/>
    <n v="6457.91"/>
    <n v="0"/>
    <n v="6457.91"/>
    <x v="0"/>
    <n v="6457.91"/>
    <n v="0"/>
    <n v="0"/>
    <m/>
  </r>
  <r>
    <x v="0"/>
    <x v="0"/>
    <x v="60"/>
    <x v="0"/>
    <x v="0"/>
    <x v="0"/>
    <x v="5"/>
    <x v="8"/>
    <x v="14"/>
    <x v="13"/>
    <n v="87855.504000000001"/>
    <n v="0"/>
    <n v="87855.504000000001"/>
    <x v="0"/>
    <n v="87855.504000000001"/>
    <n v="4746.8640169999999"/>
    <n v="22761.869125000001"/>
    <m/>
  </r>
  <r>
    <x v="0"/>
    <x v="0"/>
    <x v="60"/>
    <x v="0"/>
    <x v="1"/>
    <x v="0"/>
    <x v="5"/>
    <x v="8"/>
    <x v="0"/>
    <x v="0"/>
    <n v="81397.593999999997"/>
    <n v="0"/>
    <n v="81397.593999999997"/>
    <x v="0"/>
    <n v="81397.593999999997"/>
    <n v="10990.657305000001"/>
    <n v="28919.020016999999"/>
    <m/>
  </r>
  <r>
    <x v="0"/>
    <x v="0"/>
    <x v="60"/>
    <x v="0"/>
    <x v="1"/>
    <x v="0"/>
    <x v="5"/>
    <x v="8"/>
    <x v="28"/>
    <x v="1"/>
    <n v="33082.092961000002"/>
    <n v="0"/>
    <n v="33082.092961000002"/>
    <x v="0"/>
    <n v="33082.092961000002"/>
    <n v="5516.6448200000004"/>
    <n v="5915.6500880000003"/>
    <m/>
  </r>
  <r>
    <x v="0"/>
    <x v="0"/>
    <x v="60"/>
    <x v="0"/>
    <x v="1"/>
    <x v="0"/>
    <x v="5"/>
    <x v="8"/>
    <x v="29"/>
    <x v="2"/>
    <n v="5857.496803"/>
    <n v="238.52430899999999"/>
    <n v="5618.9724939999996"/>
    <x v="0"/>
    <n v="5618.9724939999996"/>
    <n v="669.03681400000005"/>
    <n v="3495.1164469999999"/>
    <m/>
  </r>
  <r>
    <x v="0"/>
    <x v="0"/>
    <x v="60"/>
    <x v="0"/>
    <x v="1"/>
    <x v="0"/>
    <x v="5"/>
    <x v="8"/>
    <x v="31"/>
    <x v="27"/>
    <n v="41002.457236000002"/>
    <n v="0"/>
    <n v="41002.457236000002"/>
    <x v="0"/>
    <n v="41002.457236000002"/>
    <n v="3835.0000709999999"/>
    <n v="18538.277881999998"/>
    <m/>
  </r>
  <r>
    <x v="0"/>
    <x v="0"/>
    <x v="60"/>
    <x v="0"/>
    <x v="1"/>
    <x v="0"/>
    <x v="5"/>
    <x v="8"/>
    <x v="34"/>
    <x v="30"/>
    <n v="1455.547"/>
    <n v="238.52430899999999"/>
    <n v="1694.0713089999999"/>
    <x v="0"/>
    <n v="1694.0713089999999"/>
    <n v="969.97559999999999"/>
    <n v="969.97559999999999"/>
    <m/>
  </r>
  <r>
    <x v="0"/>
    <x v="0"/>
    <x v="60"/>
    <x v="0"/>
    <x v="1"/>
    <x v="0"/>
    <x v="5"/>
    <x v="8"/>
    <x v="13"/>
    <x v="12"/>
    <n v="6457.91"/>
    <n v="0"/>
    <n v="6457.91"/>
    <x v="0"/>
    <n v="6457.91"/>
    <n v="0"/>
    <n v="0"/>
    <m/>
  </r>
  <r>
    <x v="0"/>
    <x v="0"/>
    <x v="60"/>
    <x v="0"/>
    <x v="1"/>
    <x v="0"/>
    <x v="5"/>
    <x v="8"/>
    <x v="14"/>
    <x v="13"/>
    <n v="87855.504000000001"/>
    <n v="0"/>
    <n v="87855.504000000001"/>
    <x v="0"/>
    <n v="87855.504000000001"/>
    <n v="10990.657305000001"/>
    <n v="28919.020016999999"/>
    <m/>
  </r>
  <r>
    <x v="0"/>
    <x v="0"/>
    <x v="60"/>
    <x v="0"/>
    <x v="2"/>
    <x v="1"/>
    <x v="5"/>
    <x v="8"/>
    <x v="0"/>
    <x v="0"/>
    <n v="81397.593999999997"/>
    <n v="0"/>
    <n v="81397.593999999997"/>
    <x v="0"/>
    <n v="81397.593999999997"/>
    <n v="18240.209584"/>
    <n v="34753.526904999999"/>
    <m/>
  </r>
  <r>
    <x v="0"/>
    <x v="0"/>
    <x v="60"/>
    <x v="0"/>
    <x v="2"/>
    <x v="1"/>
    <x v="5"/>
    <x v="8"/>
    <x v="28"/>
    <x v="1"/>
    <n v="33082.092961000002"/>
    <n v="0"/>
    <n v="33082.092961000002"/>
    <x v="0"/>
    <n v="33082.092961000002"/>
    <n v="7905.0046590000002"/>
    <n v="8282.4381799999992"/>
    <m/>
  </r>
  <r>
    <x v="0"/>
    <x v="0"/>
    <x v="60"/>
    <x v="0"/>
    <x v="2"/>
    <x v="1"/>
    <x v="5"/>
    <x v="8"/>
    <x v="29"/>
    <x v="2"/>
    <n v="5857.496803"/>
    <n v="-238.52430899999999"/>
    <n v="5618.9724939999996"/>
    <x v="0"/>
    <n v="5618.9724939999996"/>
    <n v="1415.939914"/>
    <n v="4234.1142970000001"/>
    <m/>
  </r>
  <r>
    <x v="0"/>
    <x v="0"/>
    <x v="60"/>
    <x v="0"/>
    <x v="2"/>
    <x v="1"/>
    <x v="5"/>
    <x v="8"/>
    <x v="31"/>
    <x v="27"/>
    <n v="41002.457236000002"/>
    <n v="0"/>
    <n v="41002.457236000002"/>
    <x v="0"/>
    <n v="41002.457236000002"/>
    <n v="7520.8693439999997"/>
    <n v="20838.578761000001"/>
    <m/>
  </r>
  <r>
    <x v="0"/>
    <x v="0"/>
    <x v="60"/>
    <x v="0"/>
    <x v="2"/>
    <x v="1"/>
    <x v="5"/>
    <x v="8"/>
    <x v="34"/>
    <x v="30"/>
    <n v="1455.547"/>
    <n v="238.52430899999999"/>
    <n v="1694.0713089999999"/>
    <x v="0"/>
    <n v="1694.0713089999999"/>
    <n v="1398.395667"/>
    <n v="1398.395667"/>
    <m/>
  </r>
  <r>
    <x v="0"/>
    <x v="0"/>
    <x v="60"/>
    <x v="0"/>
    <x v="2"/>
    <x v="1"/>
    <x v="5"/>
    <x v="8"/>
    <x v="13"/>
    <x v="12"/>
    <n v="6457.91"/>
    <n v="0"/>
    <n v="6457.91"/>
    <x v="0"/>
    <n v="6457.91"/>
    <n v="0"/>
    <n v="0"/>
    <m/>
  </r>
  <r>
    <x v="0"/>
    <x v="0"/>
    <x v="60"/>
    <x v="0"/>
    <x v="2"/>
    <x v="1"/>
    <x v="5"/>
    <x v="8"/>
    <x v="14"/>
    <x v="13"/>
    <n v="87855.504000000001"/>
    <n v="0"/>
    <n v="87855.504000000001"/>
    <x v="0"/>
    <n v="87855.504000000001"/>
    <n v="18240.209584"/>
    <n v="34753.526904999999"/>
    <m/>
  </r>
  <r>
    <x v="0"/>
    <x v="0"/>
    <x v="60"/>
    <x v="0"/>
    <x v="3"/>
    <x v="0"/>
    <x v="5"/>
    <x v="8"/>
    <x v="0"/>
    <x v="0"/>
    <n v="81397.593999999997"/>
    <n v="0"/>
    <n v="81397.593999999997"/>
    <x v="0"/>
    <n v="81397.593999999997"/>
    <n v="22160.224393"/>
    <n v="41188.905213999999"/>
    <m/>
  </r>
  <r>
    <x v="0"/>
    <x v="0"/>
    <x v="60"/>
    <x v="0"/>
    <x v="3"/>
    <x v="0"/>
    <x v="5"/>
    <x v="8"/>
    <x v="28"/>
    <x v="1"/>
    <n v="33082.092961000002"/>
    <n v="0"/>
    <n v="33082.092961000002"/>
    <x v="0"/>
    <n v="33082.092961000002"/>
    <n v="10222.290611"/>
    <n v="10539.473119"/>
    <m/>
  </r>
  <r>
    <x v="0"/>
    <x v="0"/>
    <x v="60"/>
    <x v="0"/>
    <x v="3"/>
    <x v="0"/>
    <x v="5"/>
    <x v="8"/>
    <x v="29"/>
    <x v="2"/>
    <n v="5857.496803"/>
    <n v="104.721827"/>
    <n v="5962.2186300000003"/>
    <x v="0"/>
    <n v="5962.2186300000003"/>
    <n v="1753.3016399999999"/>
    <n v="4773.5137770000001"/>
    <m/>
  </r>
  <r>
    <x v="0"/>
    <x v="0"/>
    <x v="60"/>
    <x v="0"/>
    <x v="3"/>
    <x v="0"/>
    <x v="5"/>
    <x v="8"/>
    <x v="31"/>
    <x v="27"/>
    <n v="41002.457236000002"/>
    <n v="-343.24613599999998"/>
    <n v="40659.2111"/>
    <x v="0"/>
    <n v="40659.2111"/>
    <n v="8675.5918020000008"/>
    <n v="24365.373497"/>
    <m/>
  </r>
  <r>
    <x v="0"/>
    <x v="0"/>
    <x v="60"/>
    <x v="0"/>
    <x v="3"/>
    <x v="0"/>
    <x v="5"/>
    <x v="8"/>
    <x v="34"/>
    <x v="30"/>
    <n v="1455.547"/>
    <n v="238.52430899999999"/>
    <n v="1694.0713089999999"/>
    <x v="0"/>
    <n v="1694.0713089999999"/>
    <n v="1509.04034"/>
    <n v="1510.544821"/>
    <m/>
  </r>
  <r>
    <x v="0"/>
    <x v="0"/>
    <x v="60"/>
    <x v="0"/>
    <x v="3"/>
    <x v="0"/>
    <x v="5"/>
    <x v="8"/>
    <x v="13"/>
    <x v="12"/>
    <n v="6457.91"/>
    <n v="4710.2088469999999"/>
    <n v="11168.118847"/>
    <x v="0"/>
    <n v="11168.118847"/>
    <n v="0"/>
    <n v="0"/>
    <m/>
  </r>
  <r>
    <x v="0"/>
    <x v="0"/>
    <x v="60"/>
    <x v="0"/>
    <x v="3"/>
    <x v="0"/>
    <x v="5"/>
    <x v="8"/>
    <x v="14"/>
    <x v="13"/>
    <n v="87855.504000000001"/>
    <n v="4710.2088469999999"/>
    <n v="92565.712847000003"/>
    <x v="0"/>
    <n v="92565.712847000003"/>
    <n v="22160.224393"/>
    <n v="41188.905213999999"/>
    <m/>
  </r>
  <r>
    <x v="0"/>
    <x v="0"/>
    <x v="60"/>
    <x v="0"/>
    <x v="4"/>
    <x v="0"/>
    <x v="5"/>
    <x v="8"/>
    <x v="0"/>
    <x v="0"/>
    <n v="81397.593999999997"/>
    <n v="0"/>
    <n v="81397.593999999997"/>
    <x v="0"/>
    <n v="81397.593999999997"/>
    <n v="26703.255126"/>
    <n v="45460.624780999999"/>
    <m/>
  </r>
  <r>
    <x v="0"/>
    <x v="0"/>
    <x v="60"/>
    <x v="0"/>
    <x v="4"/>
    <x v="0"/>
    <x v="5"/>
    <x v="8"/>
    <x v="28"/>
    <x v="1"/>
    <n v="33082.092961000002"/>
    <n v="0"/>
    <n v="33082.092961000002"/>
    <x v="0"/>
    <n v="33082.092961000002"/>
    <n v="12363.309082"/>
    <n v="12772.445468"/>
    <m/>
  </r>
  <r>
    <x v="0"/>
    <x v="0"/>
    <x v="60"/>
    <x v="0"/>
    <x v="4"/>
    <x v="0"/>
    <x v="5"/>
    <x v="8"/>
    <x v="29"/>
    <x v="2"/>
    <n v="5857.496803"/>
    <n v="104.721827"/>
    <n v="5962.2186300000003"/>
    <x v="0"/>
    <n v="5962.2186300000003"/>
    <n v="2153.098598"/>
    <n v="4925.2571760000001"/>
    <m/>
  </r>
  <r>
    <x v="0"/>
    <x v="0"/>
    <x v="60"/>
    <x v="0"/>
    <x v="4"/>
    <x v="0"/>
    <x v="5"/>
    <x v="8"/>
    <x v="31"/>
    <x v="27"/>
    <n v="41002.457236000002"/>
    <n v="-1068.698433"/>
    <n v="39933.758802999997"/>
    <x v="0"/>
    <n v="39933.758802999997"/>
    <n v="10046.193864999999"/>
    <n v="25456.645356000001"/>
    <m/>
  </r>
  <r>
    <x v="0"/>
    <x v="0"/>
    <x v="60"/>
    <x v="0"/>
    <x v="4"/>
    <x v="0"/>
    <x v="5"/>
    <x v="8"/>
    <x v="34"/>
    <x v="30"/>
    <n v="1455.547"/>
    <n v="963.97660599999995"/>
    <n v="2419.5236060000002"/>
    <x v="0"/>
    <n v="2419.5236060000002"/>
    <n v="2140.653581"/>
    <n v="2306.276781"/>
    <m/>
  </r>
  <r>
    <x v="0"/>
    <x v="0"/>
    <x v="60"/>
    <x v="0"/>
    <x v="4"/>
    <x v="0"/>
    <x v="5"/>
    <x v="8"/>
    <x v="13"/>
    <x v="12"/>
    <n v="6457.91"/>
    <n v="4710.2088469999999"/>
    <n v="11168.118847"/>
    <x v="0"/>
    <n v="11168.118847"/>
    <n v="0"/>
    <n v="0"/>
    <m/>
  </r>
  <r>
    <x v="0"/>
    <x v="0"/>
    <x v="60"/>
    <x v="0"/>
    <x v="4"/>
    <x v="0"/>
    <x v="5"/>
    <x v="8"/>
    <x v="14"/>
    <x v="13"/>
    <n v="87855.504000000001"/>
    <n v="4710.2088469999999"/>
    <n v="92565.712847000003"/>
    <x v="0"/>
    <n v="92565.712847000003"/>
    <n v="26703.255126"/>
    <n v="45460.624780999999"/>
    <m/>
  </r>
  <r>
    <x v="0"/>
    <x v="0"/>
    <x v="60"/>
    <x v="0"/>
    <x v="5"/>
    <x v="2"/>
    <x v="5"/>
    <x v="8"/>
    <x v="0"/>
    <x v="0"/>
    <n v="81397.593999999997"/>
    <n v="0"/>
    <n v="81397.593999999997"/>
    <x v="0"/>
    <n v="81397.593999999997"/>
    <n v="33594.559914999998"/>
    <n v="50297.329450999998"/>
    <m/>
  </r>
  <r>
    <x v="0"/>
    <x v="0"/>
    <x v="60"/>
    <x v="0"/>
    <x v="5"/>
    <x v="2"/>
    <x v="5"/>
    <x v="8"/>
    <x v="28"/>
    <x v="1"/>
    <n v="33082.092961000002"/>
    <n v="238.52430899999999"/>
    <n v="33320.617270000002"/>
    <x v="0"/>
    <n v="33320.617270000002"/>
    <n v="15682.331619000001"/>
    <n v="16093.598044"/>
    <m/>
  </r>
  <r>
    <x v="0"/>
    <x v="0"/>
    <x v="60"/>
    <x v="0"/>
    <x v="5"/>
    <x v="2"/>
    <x v="5"/>
    <x v="8"/>
    <x v="29"/>
    <x v="2"/>
    <n v="5857.496803"/>
    <n v="104.721827"/>
    <n v="5962.2186300000003"/>
    <x v="0"/>
    <n v="5962.2186300000003"/>
    <n v="2446.3779220000001"/>
    <n v="5070.0246459999998"/>
    <m/>
  </r>
  <r>
    <x v="0"/>
    <x v="0"/>
    <x v="60"/>
    <x v="0"/>
    <x v="5"/>
    <x v="2"/>
    <x v="5"/>
    <x v="8"/>
    <x v="31"/>
    <x v="27"/>
    <n v="41002.457236000002"/>
    <n v="-1329.6470059999999"/>
    <n v="39672.810230000003"/>
    <x v="0"/>
    <n v="39672.810230000003"/>
    <n v="13035.343814"/>
    <n v="26703.200201"/>
    <m/>
  </r>
  <r>
    <x v="0"/>
    <x v="0"/>
    <x v="60"/>
    <x v="0"/>
    <x v="5"/>
    <x v="2"/>
    <x v="5"/>
    <x v="8"/>
    <x v="34"/>
    <x v="30"/>
    <n v="1455.547"/>
    <n v="986.40087000000005"/>
    <n v="2441.94787"/>
    <x v="0"/>
    <n v="2441.94787"/>
    <n v="2430.5065599999998"/>
    <n v="2430.5065599999998"/>
    <m/>
  </r>
  <r>
    <x v="0"/>
    <x v="0"/>
    <x v="60"/>
    <x v="0"/>
    <x v="5"/>
    <x v="2"/>
    <x v="5"/>
    <x v="8"/>
    <x v="13"/>
    <x v="12"/>
    <n v="6457.91"/>
    <n v="4710.2088469999999"/>
    <n v="11168.118847"/>
    <x v="0"/>
    <n v="11168.118847"/>
    <n v="0"/>
    <n v="0"/>
    <m/>
  </r>
  <r>
    <x v="0"/>
    <x v="0"/>
    <x v="60"/>
    <x v="0"/>
    <x v="5"/>
    <x v="2"/>
    <x v="5"/>
    <x v="8"/>
    <x v="14"/>
    <x v="13"/>
    <n v="87855.504000000001"/>
    <n v="4710.2088469999999"/>
    <n v="92565.712847000003"/>
    <x v="0"/>
    <n v="92565.712847000003"/>
    <n v="33594.559914999998"/>
    <n v="50297.329450999998"/>
    <m/>
  </r>
  <r>
    <x v="0"/>
    <x v="0"/>
    <x v="60"/>
    <x v="0"/>
    <x v="6"/>
    <x v="0"/>
    <x v="5"/>
    <x v="8"/>
    <x v="0"/>
    <x v="0"/>
    <n v="81397.593999999997"/>
    <n v="0"/>
    <n v="81397.593999999997"/>
    <x v="0"/>
    <n v="81397.593999999997"/>
    <n v="38320.116125"/>
    <n v="58051.750630000002"/>
    <m/>
  </r>
  <r>
    <x v="0"/>
    <x v="0"/>
    <x v="60"/>
    <x v="0"/>
    <x v="6"/>
    <x v="0"/>
    <x v="5"/>
    <x v="8"/>
    <x v="28"/>
    <x v="1"/>
    <n v="33082.092961000002"/>
    <n v="238.52430899999999"/>
    <n v="33320.617270000002"/>
    <x v="0"/>
    <n v="33320.617270000002"/>
    <n v="18187.922644999999"/>
    <n v="18661.094906999999"/>
    <m/>
  </r>
  <r>
    <x v="0"/>
    <x v="0"/>
    <x v="60"/>
    <x v="0"/>
    <x v="6"/>
    <x v="0"/>
    <x v="5"/>
    <x v="8"/>
    <x v="29"/>
    <x v="2"/>
    <n v="5857.496803"/>
    <n v="104.721827"/>
    <n v="5962.2186300000003"/>
    <x v="0"/>
    <n v="5962.2186300000003"/>
    <n v="2744.6309379999998"/>
    <n v="5360.3615440000003"/>
    <m/>
  </r>
  <r>
    <x v="0"/>
    <x v="0"/>
    <x v="60"/>
    <x v="0"/>
    <x v="6"/>
    <x v="0"/>
    <x v="5"/>
    <x v="8"/>
    <x v="31"/>
    <x v="27"/>
    <n v="41002.457236000002"/>
    <n v="-1448.207017"/>
    <n v="39554.250219000001"/>
    <x v="0"/>
    <n v="39554.250219000001"/>
    <n v="14906.642615999999"/>
    <n v="31477.993253000001"/>
    <m/>
  </r>
  <r>
    <x v="0"/>
    <x v="0"/>
    <x v="60"/>
    <x v="0"/>
    <x v="6"/>
    <x v="0"/>
    <x v="5"/>
    <x v="8"/>
    <x v="34"/>
    <x v="30"/>
    <n v="1455.547"/>
    <n v="1104.960881"/>
    <n v="2560.507881"/>
    <x v="0"/>
    <n v="2560.507881"/>
    <n v="2480.919926"/>
    <n v="2552.3009259999999"/>
    <m/>
  </r>
  <r>
    <x v="0"/>
    <x v="0"/>
    <x v="60"/>
    <x v="0"/>
    <x v="6"/>
    <x v="0"/>
    <x v="5"/>
    <x v="8"/>
    <x v="13"/>
    <x v="12"/>
    <n v="6457.91"/>
    <n v="4710.2088469999999"/>
    <n v="11168.118847"/>
    <x v="0"/>
    <n v="11168.118847"/>
    <n v="0"/>
    <n v="0"/>
    <m/>
  </r>
  <r>
    <x v="0"/>
    <x v="0"/>
    <x v="60"/>
    <x v="0"/>
    <x v="6"/>
    <x v="0"/>
    <x v="5"/>
    <x v="8"/>
    <x v="14"/>
    <x v="13"/>
    <n v="87855.504000000001"/>
    <n v="4710.2088469999999"/>
    <n v="92565.712847000003"/>
    <x v="0"/>
    <n v="92565.712847000003"/>
    <n v="38320.116125"/>
    <n v="58051.750630000002"/>
    <m/>
  </r>
  <r>
    <x v="0"/>
    <x v="0"/>
    <x v="60"/>
    <x v="0"/>
    <x v="7"/>
    <x v="0"/>
    <x v="5"/>
    <x v="8"/>
    <x v="0"/>
    <x v="0"/>
    <n v="81397.593999999997"/>
    <n v="0"/>
    <n v="81397.593999999997"/>
    <x v="0"/>
    <n v="81397.593999999997"/>
    <n v="43591.747426000002"/>
    <n v="64433.505400000002"/>
    <m/>
  </r>
  <r>
    <x v="0"/>
    <x v="0"/>
    <x v="60"/>
    <x v="0"/>
    <x v="7"/>
    <x v="0"/>
    <x v="5"/>
    <x v="8"/>
    <x v="28"/>
    <x v="1"/>
    <n v="33082.092961000002"/>
    <n v="0"/>
    <n v="33082.092961000002"/>
    <x v="0"/>
    <n v="33082.092961000002"/>
    <n v="21303.609605000001"/>
    <n v="21939.975299999998"/>
    <m/>
  </r>
  <r>
    <x v="0"/>
    <x v="0"/>
    <x v="60"/>
    <x v="0"/>
    <x v="7"/>
    <x v="0"/>
    <x v="5"/>
    <x v="8"/>
    <x v="29"/>
    <x v="2"/>
    <n v="5857.496803"/>
    <n v="343.24613599999998"/>
    <n v="6200.7429389999998"/>
    <x v="0"/>
    <n v="6200.7429389999998"/>
    <n v="3293.350766"/>
    <n v="5826.2079450000001"/>
    <m/>
  </r>
  <r>
    <x v="0"/>
    <x v="0"/>
    <x v="60"/>
    <x v="0"/>
    <x v="7"/>
    <x v="0"/>
    <x v="5"/>
    <x v="8"/>
    <x v="31"/>
    <x v="27"/>
    <n v="41002.457236000002"/>
    <n v="-1926.138447"/>
    <n v="39076.318788999997"/>
    <x v="0"/>
    <n v="39076.318788999997"/>
    <n v="16491.553554999999"/>
    <n v="33633.772655000001"/>
    <m/>
  </r>
  <r>
    <x v="0"/>
    <x v="0"/>
    <x v="60"/>
    <x v="0"/>
    <x v="7"/>
    <x v="0"/>
    <x v="5"/>
    <x v="8"/>
    <x v="34"/>
    <x v="30"/>
    <n v="1455.547"/>
    <n v="1582.8923110000001"/>
    <n v="3038.4393110000001"/>
    <x v="0"/>
    <n v="3038.4393110000001"/>
    <n v="2503.2334999999998"/>
    <n v="3033.5495000000001"/>
    <m/>
  </r>
  <r>
    <x v="0"/>
    <x v="0"/>
    <x v="60"/>
    <x v="0"/>
    <x v="7"/>
    <x v="0"/>
    <x v="5"/>
    <x v="8"/>
    <x v="13"/>
    <x v="12"/>
    <n v="6457.91"/>
    <n v="4710.2088469999999"/>
    <n v="11168.118847"/>
    <x v="0"/>
    <n v="11168.118847"/>
    <n v="0"/>
    <n v="0"/>
    <m/>
  </r>
  <r>
    <x v="0"/>
    <x v="0"/>
    <x v="60"/>
    <x v="0"/>
    <x v="7"/>
    <x v="0"/>
    <x v="5"/>
    <x v="8"/>
    <x v="14"/>
    <x v="13"/>
    <n v="87855.504000000001"/>
    <n v="4710.2088469999999"/>
    <n v="92565.712847000003"/>
    <x v="0"/>
    <n v="92565.712847000003"/>
    <n v="43591.747426000002"/>
    <n v="64433.505400000002"/>
    <m/>
  </r>
  <r>
    <x v="0"/>
    <x v="0"/>
    <x v="61"/>
    <x v="0"/>
    <x v="0"/>
    <x v="0"/>
    <x v="5"/>
    <x v="8"/>
    <x v="14"/>
    <x v="13"/>
    <n v="5313763.9740000004"/>
    <n v="0"/>
    <n v="5313763.9740000004"/>
    <x v="0"/>
    <n v="5313763.9740000004"/>
    <n v="90870.084851000007"/>
    <n v="2201903.856191"/>
    <m/>
  </r>
  <r>
    <x v="0"/>
    <x v="0"/>
    <x v="61"/>
    <x v="0"/>
    <x v="1"/>
    <x v="0"/>
    <x v="5"/>
    <x v="8"/>
    <x v="14"/>
    <x v="13"/>
    <n v="5313763.9740000004"/>
    <n v="0"/>
    <n v="5313763.9740000004"/>
    <x v="0"/>
    <n v="5313763.9740000004"/>
    <n v="238024.587195"/>
    <n v="2328497.4386649998"/>
    <m/>
  </r>
  <r>
    <x v="0"/>
    <x v="0"/>
    <x v="61"/>
    <x v="0"/>
    <x v="2"/>
    <x v="1"/>
    <x v="5"/>
    <x v="8"/>
    <x v="14"/>
    <x v="13"/>
    <n v="5313763.9740000004"/>
    <n v="0"/>
    <n v="5313763.9740000004"/>
    <x v="0"/>
    <n v="5313763.9740000004"/>
    <n v="446116.34346300003"/>
    <n v="2418293.8870100002"/>
    <m/>
  </r>
  <r>
    <x v="0"/>
    <x v="0"/>
    <x v="61"/>
    <x v="0"/>
    <x v="3"/>
    <x v="0"/>
    <x v="5"/>
    <x v="8"/>
    <x v="14"/>
    <x v="13"/>
    <n v="5313763.9740000004"/>
    <n v="376062.66286400001"/>
    <n v="5689826.636864"/>
    <x v="0"/>
    <n v="5689826.636864"/>
    <n v="632893.26567800005"/>
    <n v="2548045.5443600002"/>
    <m/>
  </r>
  <r>
    <x v="0"/>
    <x v="0"/>
    <x v="61"/>
    <x v="0"/>
    <x v="4"/>
    <x v="0"/>
    <x v="5"/>
    <x v="8"/>
    <x v="14"/>
    <x v="13"/>
    <n v="5313763.9740000004"/>
    <n v="376062.66286400001"/>
    <n v="5689826.636864"/>
    <x v="0"/>
    <n v="5689826.636864"/>
    <n v="764055.31374699995"/>
    <n v="2696086.2101929998"/>
    <m/>
  </r>
  <r>
    <x v="0"/>
    <x v="0"/>
    <x v="61"/>
    <x v="0"/>
    <x v="5"/>
    <x v="2"/>
    <x v="5"/>
    <x v="8"/>
    <x v="14"/>
    <x v="13"/>
    <n v="5313763.9740000004"/>
    <n v="376062.66286400001"/>
    <n v="5689826.636864"/>
    <x v="0"/>
    <n v="5689826.636864"/>
    <n v="1092106.3735239999"/>
    <n v="3070124.2954870001"/>
    <m/>
  </r>
  <r>
    <x v="0"/>
    <x v="0"/>
    <x v="61"/>
    <x v="0"/>
    <x v="6"/>
    <x v="0"/>
    <x v="5"/>
    <x v="8"/>
    <x v="14"/>
    <x v="13"/>
    <n v="5313763.9740000004"/>
    <n v="376062.66286400001"/>
    <n v="5689826.636864"/>
    <x v="0"/>
    <n v="5689826.636864"/>
    <n v="1287550.1589490001"/>
    <n v="3241124.6164839999"/>
    <m/>
  </r>
  <r>
    <x v="0"/>
    <x v="0"/>
    <x v="61"/>
    <x v="0"/>
    <x v="7"/>
    <x v="0"/>
    <x v="5"/>
    <x v="8"/>
    <x v="14"/>
    <x v="13"/>
    <n v="5313763.9740000004"/>
    <n v="376062.66286400001"/>
    <n v="5689826.636864"/>
    <x v="0"/>
    <n v="5689826.636864"/>
    <n v="1432317.2568699999"/>
    <n v="3344999.8403429999"/>
    <m/>
  </r>
  <r>
    <x v="0"/>
    <x v="0"/>
    <x v="62"/>
    <x v="0"/>
    <x v="0"/>
    <x v="0"/>
    <x v="5"/>
    <x v="5"/>
    <x v="0"/>
    <x v="0"/>
    <n v="43707.372000000003"/>
    <n v="0"/>
    <n v="43707.372000000003"/>
    <x v="0"/>
    <n v="43707.372000000003"/>
    <n v="1154.4030700000001"/>
    <n v="7723.7034480000002"/>
    <m/>
  </r>
  <r>
    <x v="0"/>
    <x v="0"/>
    <x v="62"/>
    <x v="0"/>
    <x v="0"/>
    <x v="0"/>
    <x v="5"/>
    <x v="5"/>
    <x v="28"/>
    <x v="1"/>
    <n v="22335.214"/>
    <n v="62.818671999999999"/>
    <n v="22272.395327999999"/>
    <x v="0"/>
    <n v="22272.395327999999"/>
    <n v="1098.719292"/>
    <n v="2450.0389530000002"/>
    <m/>
  </r>
  <r>
    <x v="0"/>
    <x v="0"/>
    <x v="62"/>
    <x v="0"/>
    <x v="0"/>
    <x v="0"/>
    <x v="5"/>
    <x v="5"/>
    <x v="29"/>
    <x v="2"/>
    <n v="21264.957999999999"/>
    <n v="62.818671999999999"/>
    <n v="21327.776672"/>
    <x v="0"/>
    <n v="21327.776672"/>
    <n v="55.361218999999998"/>
    <n v="5273.2599360000004"/>
    <m/>
  </r>
  <r>
    <x v="0"/>
    <x v="0"/>
    <x v="62"/>
    <x v="0"/>
    <x v="0"/>
    <x v="0"/>
    <x v="5"/>
    <x v="5"/>
    <x v="34"/>
    <x v="30"/>
    <n v="107.2"/>
    <n v="0"/>
    <n v="107.2"/>
    <x v="0"/>
    <n v="107.2"/>
    <n v="0.32255899999999998"/>
    <n v="0.404559"/>
    <m/>
  </r>
  <r>
    <x v="0"/>
    <x v="0"/>
    <x v="62"/>
    <x v="0"/>
    <x v="0"/>
    <x v="0"/>
    <x v="5"/>
    <x v="5"/>
    <x v="17"/>
    <x v="16"/>
    <n v="4042.5"/>
    <n v="0"/>
    <n v="4042.5"/>
    <x v="0"/>
    <n v="4042.5"/>
    <n v="0"/>
    <n v="1324.790021"/>
    <m/>
  </r>
  <r>
    <x v="0"/>
    <x v="0"/>
    <x v="62"/>
    <x v="0"/>
    <x v="0"/>
    <x v="0"/>
    <x v="5"/>
    <x v="5"/>
    <x v="36"/>
    <x v="34"/>
    <n v="3966.328"/>
    <n v="0"/>
    <n v="3966.328"/>
    <x v="0"/>
    <n v="3966.328"/>
    <n v="0"/>
    <n v="1305.8119200000001"/>
    <m/>
  </r>
  <r>
    <x v="0"/>
    <x v="0"/>
    <x v="62"/>
    <x v="0"/>
    <x v="0"/>
    <x v="0"/>
    <x v="5"/>
    <x v="5"/>
    <x v="37"/>
    <x v="20"/>
    <n v="3966.328"/>
    <n v="0"/>
    <n v="3966.328"/>
    <x v="0"/>
    <n v="3966.328"/>
    <n v="0"/>
    <n v="1305.8119200000001"/>
    <m/>
  </r>
  <r>
    <x v="0"/>
    <x v="0"/>
    <x v="62"/>
    <x v="0"/>
    <x v="0"/>
    <x v="0"/>
    <x v="5"/>
    <x v="5"/>
    <x v="38"/>
    <x v="35"/>
    <n v="76.171999999999997"/>
    <n v="0"/>
    <n v="76.171999999999997"/>
    <x v="0"/>
    <n v="76.171999999999997"/>
    <n v="0"/>
    <n v="18.978100999999999"/>
    <m/>
  </r>
  <r>
    <x v="0"/>
    <x v="0"/>
    <x v="62"/>
    <x v="0"/>
    <x v="0"/>
    <x v="0"/>
    <x v="5"/>
    <x v="5"/>
    <x v="39"/>
    <x v="24"/>
    <n v="76.171999999999997"/>
    <n v="0"/>
    <n v="76.171999999999997"/>
    <x v="0"/>
    <n v="76.171999999999997"/>
    <n v="0"/>
    <n v="18.978100999999999"/>
    <m/>
  </r>
  <r>
    <x v="0"/>
    <x v="0"/>
    <x v="62"/>
    <x v="0"/>
    <x v="0"/>
    <x v="0"/>
    <x v="5"/>
    <x v="5"/>
    <x v="4"/>
    <x v="4"/>
    <n v="1062964.554"/>
    <n v="0"/>
    <n v="1062964.554"/>
    <x v="0"/>
    <n v="1062964.554"/>
    <n v="435.17355800000001"/>
    <n v="645446.368517"/>
    <m/>
  </r>
  <r>
    <x v="0"/>
    <x v="0"/>
    <x v="62"/>
    <x v="0"/>
    <x v="0"/>
    <x v="0"/>
    <x v="5"/>
    <x v="5"/>
    <x v="5"/>
    <x v="5"/>
    <n v="633527.26500000001"/>
    <n v="0"/>
    <n v="633527.26500000001"/>
    <x v="0"/>
    <n v="633527.26500000001"/>
    <n v="76.179299999999998"/>
    <n v="231093.22889900001"/>
    <m/>
  </r>
  <r>
    <x v="0"/>
    <x v="0"/>
    <x v="62"/>
    <x v="0"/>
    <x v="0"/>
    <x v="0"/>
    <x v="5"/>
    <x v="5"/>
    <x v="6"/>
    <x v="6"/>
    <n v="633527.26500000001"/>
    <n v="0"/>
    <n v="633527.26500000001"/>
    <x v="0"/>
    <n v="633527.26500000001"/>
    <n v="76.179299999999998"/>
    <n v="231093.22889900001"/>
    <m/>
  </r>
  <r>
    <x v="0"/>
    <x v="0"/>
    <x v="62"/>
    <x v="0"/>
    <x v="0"/>
    <x v="0"/>
    <x v="5"/>
    <x v="5"/>
    <x v="10"/>
    <x v="10"/>
    <n v="632492.11499999999"/>
    <n v="0"/>
    <n v="632492.11499999999"/>
    <x v="0"/>
    <n v="632492.11499999999"/>
    <n v="76.179299999999998"/>
    <n v="230716.96062200001"/>
    <m/>
  </r>
  <r>
    <x v="0"/>
    <x v="0"/>
    <x v="62"/>
    <x v="0"/>
    <x v="0"/>
    <x v="0"/>
    <x v="5"/>
    <x v="5"/>
    <x v="11"/>
    <x v="11"/>
    <n v="1035.1500000000001"/>
    <n v="0"/>
    <n v="1035.1500000000001"/>
    <x v="0"/>
    <n v="1035.1500000000001"/>
    <n v="0"/>
    <n v="376.26827700000001"/>
    <m/>
  </r>
  <r>
    <x v="0"/>
    <x v="0"/>
    <x v="62"/>
    <x v="0"/>
    <x v="0"/>
    <x v="0"/>
    <x v="5"/>
    <x v="5"/>
    <x v="35"/>
    <x v="31"/>
    <n v="429437.28899999999"/>
    <n v="0"/>
    <n v="429437.28899999999"/>
    <x v="0"/>
    <n v="429437.28899999999"/>
    <n v="358.994258"/>
    <n v="414353.13961800002"/>
    <m/>
  </r>
  <r>
    <x v="0"/>
    <x v="0"/>
    <x v="62"/>
    <x v="0"/>
    <x v="0"/>
    <x v="0"/>
    <x v="5"/>
    <x v="5"/>
    <x v="13"/>
    <x v="12"/>
    <n v="1067497.3640000001"/>
    <n v="0"/>
    <n v="1067497.3640000001"/>
    <x v="0"/>
    <n v="1067497.3640000001"/>
    <n v="0"/>
    <n v="0"/>
    <m/>
  </r>
  <r>
    <x v="0"/>
    <x v="0"/>
    <x v="62"/>
    <x v="0"/>
    <x v="0"/>
    <x v="0"/>
    <x v="5"/>
    <x v="5"/>
    <x v="14"/>
    <x v="13"/>
    <n v="2178211.79"/>
    <n v="0"/>
    <n v="2178211.79"/>
    <x v="0"/>
    <n v="2178211.79"/>
    <n v="1589.576628"/>
    <n v="654494.86198599997"/>
    <m/>
  </r>
  <r>
    <x v="0"/>
    <x v="0"/>
    <x v="62"/>
    <x v="0"/>
    <x v="1"/>
    <x v="0"/>
    <x v="5"/>
    <x v="5"/>
    <x v="0"/>
    <x v="0"/>
    <n v="43707.372000000003"/>
    <n v="0"/>
    <n v="43707.372000000003"/>
    <x v="0"/>
    <n v="43707.372000000003"/>
    <n v="4008.193577"/>
    <n v="9965.4871590000002"/>
    <m/>
  </r>
  <r>
    <x v="0"/>
    <x v="0"/>
    <x v="62"/>
    <x v="0"/>
    <x v="1"/>
    <x v="0"/>
    <x v="5"/>
    <x v="5"/>
    <x v="28"/>
    <x v="1"/>
    <n v="22335.214"/>
    <n v="62.818671999999999"/>
    <n v="22272.395327999999"/>
    <x v="0"/>
    <n v="22272.395327999999"/>
    <n v="3314.8199639999998"/>
    <n v="3647.5156889999998"/>
    <m/>
  </r>
  <r>
    <x v="0"/>
    <x v="0"/>
    <x v="62"/>
    <x v="0"/>
    <x v="1"/>
    <x v="0"/>
    <x v="5"/>
    <x v="5"/>
    <x v="29"/>
    <x v="2"/>
    <n v="21264.957999999999"/>
    <n v="62.818671999999999"/>
    <n v="21327.776672"/>
    <x v="0"/>
    <n v="21327.776672"/>
    <n v="689.77778000000001"/>
    <n v="6314.3116369999998"/>
    <m/>
  </r>
  <r>
    <x v="0"/>
    <x v="0"/>
    <x v="62"/>
    <x v="0"/>
    <x v="1"/>
    <x v="0"/>
    <x v="5"/>
    <x v="5"/>
    <x v="34"/>
    <x v="30"/>
    <n v="107.2"/>
    <n v="0"/>
    <n v="107.2"/>
    <x v="0"/>
    <n v="107.2"/>
    <n v="3.5958329999999998"/>
    <n v="3.6598329999999999"/>
    <m/>
  </r>
  <r>
    <x v="0"/>
    <x v="0"/>
    <x v="62"/>
    <x v="0"/>
    <x v="1"/>
    <x v="0"/>
    <x v="5"/>
    <x v="5"/>
    <x v="17"/>
    <x v="16"/>
    <n v="4042.5"/>
    <n v="0"/>
    <n v="4042.5"/>
    <x v="0"/>
    <n v="4042.5"/>
    <n v="0"/>
    <n v="1324.790021"/>
    <m/>
  </r>
  <r>
    <x v="0"/>
    <x v="0"/>
    <x v="62"/>
    <x v="0"/>
    <x v="1"/>
    <x v="0"/>
    <x v="5"/>
    <x v="5"/>
    <x v="36"/>
    <x v="17"/>
    <n v="3966.328"/>
    <n v="0"/>
    <n v="3966.328"/>
    <x v="0"/>
    <n v="3966.328"/>
    <n v="0"/>
    <n v="1305.8119200000001"/>
    <m/>
  </r>
  <r>
    <x v="0"/>
    <x v="0"/>
    <x v="62"/>
    <x v="0"/>
    <x v="1"/>
    <x v="0"/>
    <x v="5"/>
    <x v="5"/>
    <x v="37"/>
    <x v="20"/>
    <n v="3966.328"/>
    <n v="0"/>
    <n v="3966.328"/>
    <x v="0"/>
    <n v="3966.328"/>
    <n v="0"/>
    <n v="1305.8119200000001"/>
    <m/>
  </r>
  <r>
    <x v="0"/>
    <x v="0"/>
    <x v="62"/>
    <x v="0"/>
    <x v="1"/>
    <x v="0"/>
    <x v="5"/>
    <x v="5"/>
    <x v="38"/>
    <x v="21"/>
    <n v="76.171999999999997"/>
    <n v="0"/>
    <n v="76.171999999999997"/>
    <x v="0"/>
    <n v="76.171999999999997"/>
    <n v="0"/>
    <n v="18.978100999999999"/>
    <m/>
  </r>
  <r>
    <x v="0"/>
    <x v="0"/>
    <x v="62"/>
    <x v="0"/>
    <x v="1"/>
    <x v="0"/>
    <x v="5"/>
    <x v="5"/>
    <x v="39"/>
    <x v="24"/>
    <n v="76.171999999999997"/>
    <n v="0"/>
    <n v="76.171999999999997"/>
    <x v="0"/>
    <n v="76.171999999999997"/>
    <n v="0"/>
    <n v="18.978100999999999"/>
    <m/>
  </r>
  <r>
    <x v="0"/>
    <x v="0"/>
    <x v="62"/>
    <x v="0"/>
    <x v="1"/>
    <x v="0"/>
    <x v="5"/>
    <x v="5"/>
    <x v="4"/>
    <x v="4"/>
    <n v="1062964.554"/>
    <n v="0"/>
    <n v="1062964.554"/>
    <x v="0"/>
    <n v="1062964.554"/>
    <n v="5030.1635580000002"/>
    <n v="649637.33127900003"/>
    <m/>
  </r>
  <r>
    <x v="0"/>
    <x v="0"/>
    <x v="62"/>
    <x v="0"/>
    <x v="1"/>
    <x v="0"/>
    <x v="5"/>
    <x v="5"/>
    <x v="5"/>
    <x v="5"/>
    <n v="633527.26500000001"/>
    <n v="0"/>
    <n v="633527.26500000001"/>
    <x v="0"/>
    <n v="633527.26500000001"/>
    <n v="356.57448799999997"/>
    <n v="235284.19166099999"/>
    <m/>
  </r>
  <r>
    <x v="0"/>
    <x v="0"/>
    <x v="62"/>
    <x v="0"/>
    <x v="1"/>
    <x v="0"/>
    <x v="5"/>
    <x v="5"/>
    <x v="6"/>
    <x v="6"/>
    <n v="633527.26500000001"/>
    <n v="0"/>
    <n v="633527.26500000001"/>
    <x v="0"/>
    <n v="633527.26500000001"/>
    <n v="356.57448799999997"/>
    <n v="235284.19166099999"/>
    <m/>
  </r>
  <r>
    <x v="0"/>
    <x v="0"/>
    <x v="62"/>
    <x v="0"/>
    <x v="1"/>
    <x v="0"/>
    <x v="5"/>
    <x v="5"/>
    <x v="10"/>
    <x v="10"/>
    <n v="632492.11499999999"/>
    <n v="0"/>
    <n v="632492.11499999999"/>
    <x v="0"/>
    <n v="632492.11499999999"/>
    <n v="356.57448799999997"/>
    <n v="234907.92338399999"/>
    <m/>
  </r>
  <r>
    <x v="0"/>
    <x v="0"/>
    <x v="62"/>
    <x v="0"/>
    <x v="1"/>
    <x v="0"/>
    <x v="5"/>
    <x v="5"/>
    <x v="11"/>
    <x v="11"/>
    <n v="1035.1500000000001"/>
    <n v="0"/>
    <n v="1035.1500000000001"/>
    <x v="0"/>
    <n v="1035.1500000000001"/>
    <n v="0"/>
    <n v="376.26827700000001"/>
    <m/>
  </r>
  <r>
    <x v="0"/>
    <x v="0"/>
    <x v="62"/>
    <x v="0"/>
    <x v="1"/>
    <x v="0"/>
    <x v="5"/>
    <x v="5"/>
    <x v="35"/>
    <x v="31"/>
    <n v="429437.28899999999"/>
    <n v="0"/>
    <n v="429437.28899999999"/>
    <x v="0"/>
    <n v="429437.28899999999"/>
    <n v="4673.58907"/>
    <n v="414353.13961800002"/>
    <m/>
  </r>
  <r>
    <x v="0"/>
    <x v="0"/>
    <x v="62"/>
    <x v="0"/>
    <x v="1"/>
    <x v="0"/>
    <x v="5"/>
    <x v="5"/>
    <x v="13"/>
    <x v="12"/>
    <n v="1067497.3640000001"/>
    <n v="0"/>
    <n v="1067497.3640000001"/>
    <x v="0"/>
    <n v="1067497.3640000001"/>
    <n v="0"/>
    <n v="0"/>
    <m/>
  </r>
  <r>
    <x v="0"/>
    <x v="0"/>
    <x v="62"/>
    <x v="0"/>
    <x v="1"/>
    <x v="0"/>
    <x v="5"/>
    <x v="5"/>
    <x v="14"/>
    <x v="13"/>
    <n v="2178211.79"/>
    <n v="0"/>
    <n v="2178211.79"/>
    <x v="0"/>
    <n v="2178211.79"/>
    <n v="9038.3571350000002"/>
    <n v="660927.60845900001"/>
    <m/>
  </r>
  <r>
    <x v="0"/>
    <x v="0"/>
    <x v="62"/>
    <x v="0"/>
    <x v="2"/>
    <x v="1"/>
    <x v="5"/>
    <x v="5"/>
    <x v="0"/>
    <x v="0"/>
    <n v="43707.372000000003"/>
    <n v="0"/>
    <n v="43707.372000000003"/>
    <x v="0"/>
    <n v="43707.372000000003"/>
    <n v="6518.4265800000003"/>
    <n v="13755.030072"/>
    <m/>
  </r>
  <r>
    <x v="0"/>
    <x v="0"/>
    <x v="62"/>
    <x v="0"/>
    <x v="2"/>
    <x v="1"/>
    <x v="5"/>
    <x v="5"/>
    <x v="28"/>
    <x v="1"/>
    <n v="22335.214"/>
    <n v="-62.818671999999999"/>
    <n v="22272.395327999999"/>
    <x v="0"/>
    <n v="22272.395327999999"/>
    <n v="4925.2467260000003"/>
    <n v="5091.4330309999996"/>
    <m/>
  </r>
  <r>
    <x v="0"/>
    <x v="0"/>
    <x v="62"/>
    <x v="0"/>
    <x v="2"/>
    <x v="1"/>
    <x v="5"/>
    <x v="5"/>
    <x v="29"/>
    <x v="2"/>
    <n v="21264.957999999999"/>
    <n v="47.396228000000001"/>
    <n v="21312.354228"/>
    <x v="0"/>
    <n v="21312.354228"/>
    <n v="1573.802457"/>
    <n v="8644.1496439999992"/>
    <m/>
  </r>
  <r>
    <x v="0"/>
    <x v="0"/>
    <x v="62"/>
    <x v="0"/>
    <x v="2"/>
    <x v="1"/>
    <x v="5"/>
    <x v="5"/>
    <x v="34"/>
    <x v="30"/>
    <n v="107.2"/>
    <n v="15.422444"/>
    <n v="122.622444"/>
    <x v="0"/>
    <n v="122.622444"/>
    <n v="19.377396999999998"/>
    <n v="19.447396999999999"/>
    <m/>
  </r>
  <r>
    <x v="0"/>
    <x v="0"/>
    <x v="62"/>
    <x v="0"/>
    <x v="2"/>
    <x v="1"/>
    <x v="5"/>
    <x v="5"/>
    <x v="17"/>
    <x v="16"/>
    <n v="4042.5"/>
    <n v="0"/>
    <n v="4042.5"/>
    <x v="0"/>
    <n v="4042.5"/>
    <n v="2514.0414559999999"/>
    <n v="2533.0195570000001"/>
    <m/>
  </r>
  <r>
    <x v="0"/>
    <x v="0"/>
    <x v="62"/>
    <x v="0"/>
    <x v="2"/>
    <x v="1"/>
    <x v="5"/>
    <x v="5"/>
    <x v="36"/>
    <x v="17"/>
    <n v="3966.328"/>
    <n v="0"/>
    <n v="3966.328"/>
    <x v="0"/>
    <n v="3966.328"/>
    <n v="2514.0414559999999"/>
    <n v="2514.0414559999999"/>
    <m/>
  </r>
  <r>
    <x v="0"/>
    <x v="0"/>
    <x v="62"/>
    <x v="0"/>
    <x v="2"/>
    <x v="1"/>
    <x v="5"/>
    <x v="5"/>
    <x v="37"/>
    <x v="20"/>
    <n v="3966.328"/>
    <n v="0"/>
    <n v="3966.328"/>
    <x v="0"/>
    <n v="3966.328"/>
    <n v="2514.0414559999999"/>
    <n v="2514.0414559999999"/>
    <m/>
  </r>
  <r>
    <x v="0"/>
    <x v="0"/>
    <x v="62"/>
    <x v="0"/>
    <x v="2"/>
    <x v="1"/>
    <x v="5"/>
    <x v="5"/>
    <x v="38"/>
    <x v="21"/>
    <n v="76.171999999999997"/>
    <n v="0"/>
    <n v="76.171999999999997"/>
    <x v="0"/>
    <n v="76.171999999999997"/>
    <n v="0"/>
    <n v="18.978100999999999"/>
    <m/>
  </r>
  <r>
    <x v="0"/>
    <x v="0"/>
    <x v="62"/>
    <x v="0"/>
    <x v="2"/>
    <x v="1"/>
    <x v="5"/>
    <x v="5"/>
    <x v="39"/>
    <x v="24"/>
    <n v="76.171999999999997"/>
    <n v="0"/>
    <n v="76.171999999999997"/>
    <x v="0"/>
    <n v="76.171999999999997"/>
    <n v="0"/>
    <n v="18.978100999999999"/>
    <m/>
  </r>
  <r>
    <x v="0"/>
    <x v="0"/>
    <x v="62"/>
    <x v="0"/>
    <x v="2"/>
    <x v="1"/>
    <x v="5"/>
    <x v="5"/>
    <x v="4"/>
    <x v="4"/>
    <n v="1062964.554"/>
    <n v="0"/>
    <n v="1062964.554"/>
    <x v="0"/>
    <n v="1062964.554"/>
    <n v="35321.789027999999"/>
    <n v="633221.85577499995"/>
    <m/>
  </r>
  <r>
    <x v="0"/>
    <x v="0"/>
    <x v="62"/>
    <x v="0"/>
    <x v="2"/>
    <x v="1"/>
    <x v="5"/>
    <x v="5"/>
    <x v="5"/>
    <x v="5"/>
    <n v="633527.26500000001"/>
    <n v="23236.605800000001"/>
    <n v="656763.87080000003"/>
    <x v="0"/>
    <n v="656763.87080000003"/>
    <n v="859.16389900000001"/>
    <n v="243099.80019400001"/>
    <m/>
  </r>
  <r>
    <x v="0"/>
    <x v="0"/>
    <x v="62"/>
    <x v="0"/>
    <x v="2"/>
    <x v="1"/>
    <x v="5"/>
    <x v="5"/>
    <x v="6"/>
    <x v="6"/>
    <n v="633527.26500000001"/>
    <n v="23236.605800000001"/>
    <n v="656763.87080000003"/>
    <x v="0"/>
    <n v="656763.87080000003"/>
    <n v="859.16389900000001"/>
    <n v="243099.80019400001"/>
    <m/>
  </r>
  <r>
    <x v="0"/>
    <x v="0"/>
    <x v="62"/>
    <x v="0"/>
    <x v="2"/>
    <x v="1"/>
    <x v="5"/>
    <x v="5"/>
    <x v="10"/>
    <x v="10"/>
    <n v="632492.11499999999"/>
    <n v="23236.605800000001"/>
    <n v="655728.72080000001"/>
    <x v="0"/>
    <n v="655728.72080000001"/>
    <n v="848.24181499999997"/>
    <n v="242723.37813200001"/>
    <m/>
  </r>
  <r>
    <x v="0"/>
    <x v="0"/>
    <x v="62"/>
    <x v="0"/>
    <x v="2"/>
    <x v="1"/>
    <x v="5"/>
    <x v="5"/>
    <x v="11"/>
    <x v="11"/>
    <n v="1035.1500000000001"/>
    <n v="0"/>
    <n v="1035.1500000000001"/>
    <x v="0"/>
    <n v="1035.1500000000001"/>
    <n v="10.922084"/>
    <n v="376.42206199999998"/>
    <m/>
  </r>
  <r>
    <x v="0"/>
    <x v="0"/>
    <x v="62"/>
    <x v="0"/>
    <x v="2"/>
    <x v="1"/>
    <x v="5"/>
    <x v="5"/>
    <x v="35"/>
    <x v="31"/>
    <n v="429437.28899999999"/>
    <n v="-23236.605800000001"/>
    <n v="406200.68320000003"/>
    <x v="0"/>
    <n v="406200.68320000003"/>
    <n v="34462.625129"/>
    <n v="390122.05558099999"/>
    <m/>
  </r>
  <r>
    <x v="0"/>
    <x v="0"/>
    <x v="62"/>
    <x v="0"/>
    <x v="2"/>
    <x v="1"/>
    <x v="5"/>
    <x v="5"/>
    <x v="13"/>
    <x v="12"/>
    <n v="1067497.3640000001"/>
    <n v="0"/>
    <n v="1067497.3640000001"/>
    <x v="0"/>
    <n v="1067497.3640000001"/>
    <n v="0"/>
    <n v="0"/>
    <m/>
  </r>
  <r>
    <x v="0"/>
    <x v="0"/>
    <x v="62"/>
    <x v="0"/>
    <x v="2"/>
    <x v="1"/>
    <x v="5"/>
    <x v="5"/>
    <x v="14"/>
    <x v="13"/>
    <n v="2178211.79"/>
    <n v="0"/>
    <n v="2178211.79"/>
    <x v="0"/>
    <n v="2178211.79"/>
    <n v="44354.257063999998"/>
    <n v="649509.90540399996"/>
    <m/>
  </r>
  <r>
    <x v="0"/>
    <x v="0"/>
    <x v="62"/>
    <x v="0"/>
    <x v="3"/>
    <x v="0"/>
    <x v="5"/>
    <x v="5"/>
    <x v="0"/>
    <x v="0"/>
    <n v="43707.372000000003"/>
    <n v="984.75755700000002"/>
    <n v="44692.129557"/>
    <x v="0"/>
    <n v="44692.129557"/>
    <n v="8470.7249009999996"/>
    <n v="16858.128921"/>
    <m/>
  </r>
  <r>
    <x v="0"/>
    <x v="0"/>
    <x v="62"/>
    <x v="0"/>
    <x v="3"/>
    <x v="0"/>
    <x v="5"/>
    <x v="5"/>
    <x v="28"/>
    <x v="1"/>
    <n v="22335.214"/>
    <n v="-62.818671999999999"/>
    <n v="22272.395327999999"/>
    <x v="0"/>
    <n v="22272.395327999999"/>
    <n v="5899.529657"/>
    <n v="6252.0249260000001"/>
    <m/>
  </r>
  <r>
    <x v="0"/>
    <x v="0"/>
    <x v="62"/>
    <x v="0"/>
    <x v="3"/>
    <x v="0"/>
    <x v="5"/>
    <x v="5"/>
    <x v="29"/>
    <x v="2"/>
    <n v="21264.957999999999"/>
    <n v="61.131169"/>
    <n v="21326.089168999999"/>
    <x v="0"/>
    <n v="21326.089168999999"/>
    <n v="2065.8764420000002"/>
    <n v="9617.1421929999997"/>
    <m/>
  </r>
  <r>
    <x v="0"/>
    <x v="0"/>
    <x v="62"/>
    <x v="0"/>
    <x v="3"/>
    <x v="0"/>
    <x v="5"/>
    <x v="5"/>
    <x v="34"/>
    <x v="30"/>
    <n v="107.2"/>
    <n v="986.44506000000001"/>
    <n v="1093.6450600000001"/>
    <x v="0"/>
    <n v="1093.6450600000001"/>
    <n v="505.31880200000001"/>
    <n v="988.96180200000003"/>
    <m/>
  </r>
  <r>
    <x v="0"/>
    <x v="0"/>
    <x v="62"/>
    <x v="0"/>
    <x v="3"/>
    <x v="0"/>
    <x v="5"/>
    <x v="5"/>
    <x v="17"/>
    <x v="16"/>
    <n v="4042.5"/>
    <n v="1308.972021"/>
    <n v="5351.4720209999996"/>
    <x v="0"/>
    <n v="5351.4720209999996"/>
    <n v="2514.0414559999999"/>
    <n v="2533.0195570000001"/>
    <m/>
  </r>
  <r>
    <x v="0"/>
    <x v="0"/>
    <x v="62"/>
    <x v="0"/>
    <x v="3"/>
    <x v="0"/>
    <x v="5"/>
    <x v="5"/>
    <x v="36"/>
    <x v="17"/>
    <n v="3966.328"/>
    <n v="1305.8119200000001"/>
    <n v="5272.1399199999996"/>
    <x v="0"/>
    <n v="5272.1399199999996"/>
    <n v="2514.0414559999999"/>
    <n v="2514.0414559999999"/>
    <m/>
  </r>
  <r>
    <x v="0"/>
    <x v="0"/>
    <x v="62"/>
    <x v="0"/>
    <x v="3"/>
    <x v="0"/>
    <x v="5"/>
    <x v="5"/>
    <x v="37"/>
    <x v="20"/>
    <n v="3966.328"/>
    <n v="1305.8119200000001"/>
    <n v="5272.1399199999996"/>
    <x v="0"/>
    <n v="5272.1399199999996"/>
    <n v="2514.0414559999999"/>
    <n v="2514.0414559999999"/>
    <m/>
  </r>
  <r>
    <x v="0"/>
    <x v="0"/>
    <x v="62"/>
    <x v="0"/>
    <x v="3"/>
    <x v="0"/>
    <x v="5"/>
    <x v="5"/>
    <x v="38"/>
    <x v="21"/>
    <n v="76.171999999999997"/>
    <n v="3.160101"/>
    <n v="79.332100999999994"/>
    <x v="0"/>
    <n v="79.332100999999994"/>
    <n v="0"/>
    <n v="18.978100999999999"/>
    <m/>
  </r>
  <r>
    <x v="0"/>
    <x v="0"/>
    <x v="62"/>
    <x v="0"/>
    <x v="3"/>
    <x v="0"/>
    <x v="5"/>
    <x v="5"/>
    <x v="39"/>
    <x v="24"/>
    <n v="76.171999999999997"/>
    <n v="3.160101"/>
    <n v="79.332100999999994"/>
    <x v="0"/>
    <n v="79.332100999999994"/>
    <n v="0"/>
    <n v="18.978100999999999"/>
    <m/>
  </r>
  <r>
    <x v="0"/>
    <x v="0"/>
    <x v="62"/>
    <x v="0"/>
    <x v="3"/>
    <x v="0"/>
    <x v="5"/>
    <x v="5"/>
    <x v="4"/>
    <x v="4"/>
    <n v="1062964.554"/>
    <n v="-15084.149382"/>
    <n v="1047880.404618"/>
    <x v="0"/>
    <n v="1047880.404618"/>
    <n v="63431.700117"/>
    <n v="733452.59618600004"/>
    <m/>
  </r>
  <r>
    <x v="0"/>
    <x v="0"/>
    <x v="62"/>
    <x v="0"/>
    <x v="3"/>
    <x v="0"/>
    <x v="5"/>
    <x v="5"/>
    <x v="5"/>
    <x v="5"/>
    <n v="633527.26500000001"/>
    <n v="23236.605800000001"/>
    <n v="656763.87080000003"/>
    <x v="0"/>
    <n v="656763.87080000003"/>
    <n v="1894.9637829999999"/>
    <n v="343401.948883"/>
    <m/>
  </r>
  <r>
    <x v="0"/>
    <x v="0"/>
    <x v="62"/>
    <x v="0"/>
    <x v="3"/>
    <x v="0"/>
    <x v="5"/>
    <x v="5"/>
    <x v="6"/>
    <x v="6"/>
    <n v="633527.26500000001"/>
    <n v="23236.605800000001"/>
    <n v="656763.87080000003"/>
    <x v="0"/>
    <n v="656763.87080000003"/>
    <n v="1894.9637829999999"/>
    <n v="343401.948883"/>
    <m/>
  </r>
  <r>
    <x v="0"/>
    <x v="0"/>
    <x v="62"/>
    <x v="0"/>
    <x v="3"/>
    <x v="0"/>
    <x v="5"/>
    <x v="5"/>
    <x v="10"/>
    <x v="10"/>
    <n v="632492.11499999999"/>
    <n v="23236.605800000001"/>
    <n v="655728.72080000001"/>
    <x v="0"/>
    <n v="655728.72080000001"/>
    <n v="1851.874427"/>
    <n v="343013.92053"/>
    <m/>
  </r>
  <r>
    <x v="0"/>
    <x v="0"/>
    <x v="62"/>
    <x v="0"/>
    <x v="3"/>
    <x v="0"/>
    <x v="5"/>
    <x v="5"/>
    <x v="11"/>
    <x v="11"/>
    <n v="1035.1500000000001"/>
    <n v="0"/>
    <n v="1035.1500000000001"/>
    <x v="0"/>
    <n v="1035.1500000000001"/>
    <n v="43.089356000000002"/>
    <n v="388.02835299999998"/>
    <m/>
  </r>
  <r>
    <x v="0"/>
    <x v="0"/>
    <x v="62"/>
    <x v="0"/>
    <x v="3"/>
    <x v="0"/>
    <x v="5"/>
    <x v="5"/>
    <x v="35"/>
    <x v="31"/>
    <n v="429437.28899999999"/>
    <n v="-38320.755182000001"/>
    <n v="391116.533818"/>
    <x v="0"/>
    <n v="391116.533818"/>
    <n v="61536.736334000001"/>
    <n v="390050.64730299998"/>
    <m/>
  </r>
  <r>
    <x v="0"/>
    <x v="0"/>
    <x v="62"/>
    <x v="0"/>
    <x v="3"/>
    <x v="0"/>
    <x v="5"/>
    <x v="5"/>
    <x v="13"/>
    <x v="12"/>
    <n v="1067497.3640000001"/>
    <n v="-29786.369962000001"/>
    <n v="1037710.994038"/>
    <x v="0"/>
    <n v="1037710.994038"/>
    <n v="0"/>
    <n v="0"/>
    <m/>
  </r>
  <r>
    <x v="0"/>
    <x v="0"/>
    <x v="62"/>
    <x v="0"/>
    <x v="3"/>
    <x v="0"/>
    <x v="5"/>
    <x v="5"/>
    <x v="14"/>
    <x v="13"/>
    <n v="2178211.79"/>
    <n v="-42576.789766000002"/>
    <n v="2135635.0002339999"/>
    <x v="0"/>
    <n v="2135635.0002339999"/>
    <n v="74416.466474000001"/>
    <n v="752843.744664"/>
    <m/>
  </r>
  <r>
    <x v="0"/>
    <x v="0"/>
    <x v="62"/>
    <x v="0"/>
    <x v="4"/>
    <x v="0"/>
    <x v="5"/>
    <x v="5"/>
    <x v="0"/>
    <x v="0"/>
    <n v="43707.372000000003"/>
    <n v="984.75755700000002"/>
    <n v="44692.129557"/>
    <x v="0"/>
    <n v="44692.129557"/>
    <n v="10619.125064"/>
    <n v="19568.155498"/>
    <m/>
  </r>
  <r>
    <x v="0"/>
    <x v="0"/>
    <x v="62"/>
    <x v="0"/>
    <x v="4"/>
    <x v="0"/>
    <x v="5"/>
    <x v="5"/>
    <x v="28"/>
    <x v="1"/>
    <n v="22335.214"/>
    <n v="-62.818671999999999"/>
    <n v="22272.395327999999"/>
    <x v="0"/>
    <n v="22272.395327999999"/>
    <n v="7205.1873869999999"/>
    <n v="7574.7311719999998"/>
    <m/>
  </r>
  <r>
    <x v="0"/>
    <x v="0"/>
    <x v="62"/>
    <x v="0"/>
    <x v="4"/>
    <x v="0"/>
    <x v="5"/>
    <x v="5"/>
    <x v="29"/>
    <x v="2"/>
    <n v="21264.957999999999"/>
    <n v="61.131169"/>
    <n v="21326.089168999999"/>
    <x v="0"/>
    <n v="21326.089168999999"/>
    <n v="2908.1942039999999"/>
    <n v="11004.035852999999"/>
    <m/>
  </r>
  <r>
    <x v="0"/>
    <x v="0"/>
    <x v="62"/>
    <x v="0"/>
    <x v="4"/>
    <x v="0"/>
    <x v="5"/>
    <x v="5"/>
    <x v="34"/>
    <x v="30"/>
    <n v="107.2"/>
    <n v="986.44506000000001"/>
    <n v="1093.6450600000001"/>
    <x v="0"/>
    <n v="1093.6450600000001"/>
    <n v="505.74347299999999"/>
    <n v="989.38847299999998"/>
    <m/>
  </r>
  <r>
    <x v="0"/>
    <x v="0"/>
    <x v="62"/>
    <x v="0"/>
    <x v="4"/>
    <x v="0"/>
    <x v="5"/>
    <x v="5"/>
    <x v="17"/>
    <x v="16"/>
    <n v="4042.5"/>
    <n v="1308.972021"/>
    <n v="5351.4720209999996"/>
    <x v="0"/>
    <n v="5351.4720209999996"/>
    <n v="2514.0414559999999"/>
    <n v="2533.0195570000001"/>
    <m/>
  </r>
  <r>
    <x v="0"/>
    <x v="0"/>
    <x v="62"/>
    <x v="0"/>
    <x v="4"/>
    <x v="0"/>
    <x v="5"/>
    <x v="5"/>
    <x v="36"/>
    <x v="17"/>
    <n v="3966.328"/>
    <n v="1305.8119200000001"/>
    <n v="5272.1399199999996"/>
    <x v="0"/>
    <n v="5272.1399199999996"/>
    <n v="2514.0414559999999"/>
    <n v="2514.0414559999999"/>
    <m/>
  </r>
  <r>
    <x v="0"/>
    <x v="0"/>
    <x v="62"/>
    <x v="0"/>
    <x v="4"/>
    <x v="0"/>
    <x v="5"/>
    <x v="5"/>
    <x v="37"/>
    <x v="20"/>
    <n v="3966.328"/>
    <n v="1305.8119200000001"/>
    <n v="5272.1399199999996"/>
    <x v="0"/>
    <n v="5272.1399199999996"/>
    <n v="2514.0414559999999"/>
    <n v="2514.0414559999999"/>
    <m/>
  </r>
  <r>
    <x v="0"/>
    <x v="0"/>
    <x v="62"/>
    <x v="0"/>
    <x v="4"/>
    <x v="0"/>
    <x v="5"/>
    <x v="5"/>
    <x v="38"/>
    <x v="21"/>
    <n v="76.171999999999997"/>
    <n v="3.160101"/>
    <n v="79.332100999999994"/>
    <x v="0"/>
    <n v="79.332100999999994"/>
    <n v="0"/>
    <n v="18.978100999999999"/>
    <m/>
  </r>
  <r>
    <x v="0"/>
    <x v="0"/>
    <x v="62"/>
    <x v="0"/>
    <x v="4"/>
    <x v="0"/>
    <x v="5"/>
    <x v="5"/>
    <x v="39"/>
    <x v="24"/>
    <n v="76.171999999999997"/>
    <n v="3.160101"/>
    <n v="79.332100999999994"/>
    <x v="0"/>
    <n v="79.332100999999994"/>
    <n v="0"/>
    <n v="18.978100999999999"/>
    <m/>
  </r>
  <r>
    <x v="0"/>
    <x v="0"/>
    <x v="62"/>
    <x v="0"/>
    <x v="4"/>
    <x v="0"/>
    <x v="5"/>
    <x v="5"/>
    <x v="4"/>
    <x v="4"/>
    <n v="1062964.554"/>
    <n v="-15084.149382"/>
    <n v="1047880.404618"/>
    <x v="0"/>
    <n v="1047880.404618"/>
    <n v="109933.753022"/>
    <n v="729324.02622999996"/>
    <m/>
  </r>
  <r>
    <x v="0"/>
    <x v="0"/>
    <x v="62"/>
    <x v="0"/>
    <x v="4"/>
    <x v="0"/>
    <x v="5"/>
    <x v="5"/>
    <x v="5"/>
    <x v="5"/>
    <n v="633527.26500000001"/>
    <n v="23236.605800000001"/>
    <n v="656763.87080000003"/>
    <x v="0"/>
    <n v="656763.87080000003"/>
    <n v="26556.694673999998"/>
    <n v="339273.37892699998"/>
    <m/>
  </r>
  <r>
    <x v="0"/>
    <x v="0"/>
    <x v="62"/>
    <x v="0"/>
    <x v="4"/>
    <x v="0"/>
    <x v="5"/>
    <x v="5"/>
    <x v="6"/>
    <x v="6"/>
    <n v="633527.26500000001"/>
    <n v="23236.605800000001"/>
    <n v="656763.87080000003"/>
    <x v="0"/>
    <n v="656763.87080000003"/>
    <n v="26556.694673999998"/>
    <n v="339273.37892699998"/>
    <m/>
  </r>
  <r>
    <x v="0"/>
    <x v="0"/>
    <x v="62"/>
    <x v="0"/>
    <x v="4"/>
    <x v="0"/>
    <x v="5"/>
    <x v="5"/>
    <x v="10"/>
    <x v="10"/>
    <n v="632492.11499999999"/>
    <n v="23452.6152"/>
    <n v="655944.73019999999"/>
    <x v="0"/>
    <n v="655944.73019999999"/>
    <n v="26442.768357000001"/>
    <n v="338885.048717"/>
    <m/>
  </r>
  <r>
    <x v="0"/>
    <x v="0"/>
    <x v="62"/>
    <x v="0"/>
    <x v="4"/>
    <x v="0"/>
    <x v="5"/>
    <x v="5"/>
    <x v="11"/>
    <x v="11"/>
    <n v="1035.1500000000001"/>
    <n v="-216.0094"/>
    <n v="819.14059999999995"/>
    <x v="0"/>
    <n v="819.14059999999995"/>
    <n v="113.926317"/>
    <n v="388.33021000000002"/>
    <m/>
  </r>
  <r>
    <x v="0"/>
    <x v="0"/>
    <x v="62"/>
    <x v="0"/>
    <x v="4"/>
    <x v="0"/>
    <x v="5"/>
    <x v="5"/>
    <x v="35"/>
    <x v="31"/>
    <n v="429437.28899999999"/>
    <n v="-38320.755182000001"/>
    <n v="391116.533818"/>
    <x v="0"/>
    <n v="391116.533818"/>
    <n v="83377.058348000006"/>
    <n v="390050.64730299998"/>
    <m/>
  </r>
  <r>
    <x v="0"/>
    <x v="0"/>
    <x v="62"/>
    <x v="0"/>
    <x v="4"/>
    <x v="0"/>
    <x v="5"/>
    <x v="5"/>
    <x v="13"/>
    <x v="12"/>
    <n v="1067497.3640000001"/>
    <n v="-29786.369962000001"/>
    <n v="1037710.994038"/>
    <x v="0"/>
    <n v="1037710.994038"/>
    <n v="0"/>
    <n v="0"/>
    <m/>
  </r>
  <r>
    <x v="0"/>
    <x v="0"/>
    <x v="62"/>
    <x v="0"/>
    <x v="4"/>
    <x v="0"/>
    <x v="5"/>
    <x v="5"/>
    <x v="14"/>
    <x v="13"/>
    <n v="2178211.79"/>
    <n v="-42576.789766000002"/>
    <n v="2135635.0002339999"/>
    <x v="0"/>
    <n v="2135635.0002339999"/>
    <n v="123066.919542"/>
    <n v="751425.20128499996"/>
    <m/>
  </r>
  <r>
    <x v="0"/>
    <x v="0"/>
    <x v="62"/>
    <x v="0"/>
    <x v="5"/>
    <x v="2"/>
    <x v="5"/>
    <x v="5"/>
    <x v="0"/>
    <x v="0"/>
    <n v="43707.372000000003"/>
    <n v="984.75755700000002"/>
    <n v="44692.129557"/>
    <x v="0"/>
    <n v="44692.129557"/>
    <n v="14490.463019999999"/>
    <n v="22442.874388"/>
    <m/>
  </r>
  <r>
    <x v="0"/>
    <x v="0"/>
    <x v="62"/>
    <x v="0"/>
    <x v="5"/>
    <x v="2"/>
    <x v="5"/>
    <x v="5"/>
    <x v="28"/>
    <x v="1"/>
    <n v="22335.214"/>
    <n v="-62.818671999999999"/>
    <n v="22272.395327999999"/>
    <x v="0"/>
    <n v="22272.395327999999"/>
    <n v="9225.4354910000002"/>
    <n v="9707.9392289999996"/>
    <m/>
  </r>
  <r>
    <x v="0"/>
    <x v="0"/>
    <x v="62"/>
    <x v="0"/>
    <x v="5"/>
    <x v="2"/>
    <x v="5"/>
    <x v="5"/>
    <x v="29"/>
    <x v="2"/>
    <n v="21264.957999999999"/>
    <n v="61.131169"/>
    <n v="21326.089168999999"/>
    <x v="0"/>
    <n v="21326.089168999999"/>
    <n v="4273.3687840000002"/>
    <n v="11743.211413999999"/>
    <m/>
  </r>
  <r>
    <x v="0"/>
    <x v="0"/>
    <x v="62"/>
    <x v="0"/>
    <x v="5"/>
    <x v="2"/>
    <x v="5"/>
    <x v="5"/>
    <x v="34"/>
    <x v="30"/>
    <n v="107.2"/>
    <n v="986.44506000000001"/>
    <n v="1093.6450600000001"/>
    <x v="0"/>
    <n v="1093.6450600000001"/>
    <n v="991.65874499999995"/>
    <n v="991.72374500000001"/>
    <m/>
  </r>
  <r>
    <x v="0"/>
    <x v="0"/>
    <x v="62"/>
    <x v="0"/>
    <x v="5"/>
    <x v="2"/>
    <x v="5"/>
    <x v="5"/>
    <x v="17"/>
    <x v="16"/>
    <n v="4042.5"/>
    <n v="1308.972021"/>
    <n v="5351.4720209999996"/>
    <x v="0"/>
    <n v="5351.4720209999996"/>
    <n v="2514.0414559999999"/>
    <n v="2533.0195570000001"/>
    <m/>
  </r>
  <r>
    <x v="0"/>
    <x v="0"/>
    <x v="62"/>
    <x v="0"/>
    <x v="5"/>
    <x v="2"/>
    <x v="5"/>
    <x v="5"/>
    <x v="36"/>
    <x v="17"/>
    <n v="3966.328"/>
    <n v="1305.8119200000001"/>
    <n v="5272.1399199999996"/>
    <x v="0"/>
    <n v="5272.1399199999996"/>
    <n v="2514.0414559999999"/>
    <n v="2514.0414559999999"/>
    <m/>
  </r>
  <r>
    <x v="0"/>
    <x v="0"/>
    <x v="62"/>
    <x v="0"/>
    <x v="5"/>
    <x v="2"/>
    <x v="5"/>
    <x v="5"/>
    <x v="37"/>
    <x v="20"/>
    <n v="3966.328"/>
    <n v="1305.8119200000001"/>
    <n v="5272.1399199999996"/>
    <x v="0"/>
    <n v="5272.1399199999996"/>
    <n v="2514.0414559999999"/>
    <n v="2514.0414559999999"/>
    <m/>
  </r>
  <r>
    <x v="0"/>
    <x v="0"/>
    <x v="62"/>
    <x v="0"/>
    <x v="5"/>
    <x v="2"/>
    <x v="5"/>
    <x v="5"/>
    <x v="38"/>
    <x v="21"/>
    <n v="76.171999999999997"/>
    <n v="3.160101"/>
    <n v="79.332100999999994"/>
    <x v="0"/>
    <n v="79.332100999999994"/>
    <n v="0"/>
    <n v="18.978100999999999"/>
    <m/>
  </r>
  <r>
    <x v="0"/>
    <x v="0"/>
    <x v="62"/>
    <x v="0"/>
    <x v="5"/>
    <x v="2"/>
    <x v="5"/>
    <x v="5"/>
    <x v="39"/>
    <x v="24"/>
    <n v="76.171999999999997"/>
    <n v="3.160101"/>
    <n v="79.332100999999994"/>
    <x v="0"/>
    <n v="79.332100999999994"/>
    <n v="0"/>
    <n v="18.978100999999999"/>
    <m/>
  </r>
  <r>
    <x v="0"/>
    <x v="0"/>
    <x v="62"/>
    <x v="0"/>
    <x v="5"/>
    <x v="2"/>
    <x v="5"/>
    <x v="5"/>
    <x v="4"/>
    <x v="4"/>
    <n v="1062964.554"/>
    <n v="-15084.149382"/>
    <n v="1047880.404618"/>
    <x v="0"/>
    <n v="1047880.404618"/>
    <n v="151996.09189099999"/>
    <n v="766617.38482299994"/>
    <m/>
  </r>
  <r>
    <x v="0"/>
    <x v="0"/>
    <x v="62"/>
    <x v="0"/>
    <x v="5"/>
    <x v="2"/>
    <x v="5"/>
    <x v="5"/>
    <x v="5"/>
    <x v="5"/>
    <n v="633527.26500000001"/>
    <n v="23236.605800000001"/>
    <n v="656763.87080000003"/>
    <x v="0"/>
    <n v="656763.87080000003"/>
    <n v="33462.257754999999"/>
    <n v="376566.73752000002"/>
    <m/>
  </r>
  <r>
    <x v="0"/>
    <x v="0"/>
    <x v="62"/>
    <x v="0"/>
    <x v="5"/>
    <x v="2"/>
    <x v="5"/>
    <x v="5"/>
    <x v="6"/>
    <x v="6"/>
    <n v="633527.26500000001"/>
    <n v="23236.605800000001"/>
    <n v="656763.87080000003"/>
    <x v="0"/>
    <n v="656763.87080000003"/>
    <n v="33462.257754999999"/>
    <n v="376566.73752000002"/>
    <m/>
  </r>
  <r>
    <x v="0"/>
    <x v="0"/>
    <x v="62"/>
    <x v="0"/>
    <x v="5"/>
    <x v="2"/>
    <x v="5"/>
    <x v="5"/>
    <x v="10"/>
    <x v="10"/>
    <n v="632492.11499999999"/>
    <n v="23452.6152"/>
    <n v="655944.73019999999"/>
    <x v="0"/>
    <n v="655944.73019999999"/>
    <n v="33315.180113000002"/>
    <n v="376178.27592300001"/>
    <m/>
  </r>
  <r>
    <x v="0"/>
    <x v="0"/>
    <x v="62"/>
    <x v="0"/>
    <x v="5"/>
    <x v="2"/>
    <x v="5"/>
    <x v="5"/>
    <x v="11"/>
    <x v="11"/>
    <n v="1035.1500000000001"/>
    <n v="-216.0094"/>
    <n v="819.14059999999995"/>
    <x v="0"/>
    <n v="819.14059999999995"/>
    <n v="147.077642"/>
    <n v="388.46159699999998"/>
    <m/>
  </r>
  <r>
    <x v="0"/>
    <x v="0"/>
    <x v="62"/>
    <x v="0"/>
    <x v="5"/>
    <x v="2"/>
    <x v="5"/>
    <x v="5"/>
    <x v="35"/>
    <x v="31"/>
    <n v="429437.28899999999"/>
    <n v="-38320.755182000001"/>
    <n v="391116.533818"/>
    <x v="0"/>
    <n v="391116.533818"/>
    <n v="118533.834136"/>
    <n v="390050.64730299998"/>
    <m/>
  </r>
  <r>
    <x v="0"/>
    <x v="0"/>
    <x v="62"/>
    <x v="0"/>
    <x v="5"/>
    <x v="2"/>
    <x v="5"/>
    <x v="5"/>
    <x v="13"/>
    <x v="12"/>
    <n v="1067497.3640000001"/>
    <n v="-29786.369962000001"/>
    <n v="1037710.994038"/>
    <x v="0"/>
    <n v="1037710.994038"/>
    <n v="0"/>
    <n v="0"/>
    <m/>
  </r>
  <r>
    <x v="0"/>
    <x v="0"/>
    <x v="62"/>
    <x v="0"/>
    <x v="5"/>
    <x v="2"/>
    <x v="5"/>
    <x v="5"/>
    <x v="14"/>
    <x v="13"/>
    <n v="2178211.79"/>
    <n v="-42576.789766000002"/>
    <n v="2135635.0002339999"/>
    <x v="0"/>
    <n v="2135635.0002339999"/>
    <n v="169000.59636699999"/>
    <n v="791593.27876799996"/>
    <m/>
  </r>
  <r>
    <x v="0"/>
    <x v="0"/>
    <x v="62"/>
    <x v="0"/>
    <x v="6"/>
    <x v="0"/>
    <x v="5"/>
    <x v="5"/>
    <x v="0"/>
    <x v="0"/>
    <n v="43707.372000000003"/>
    <n v="11584.757557000001"/>
    <n v="55292.129557"/>
    <x v="0"/>
    <n v="55292.129557"/>
    <n v="17030.782501999998"/>
    <n v="23939.712598999999"/>
    <m/>
  </r>
  <r>
    <x v="0"/>
    <x v="0"/>
    <x v="62"/>
    <x v="0"/>
    <x v="6"/>
    <x v="0"/>
    <x v="5"/>
    <x v="5"/>
    <x v="28"/>
    <x v="1"/>
    <n v="22335.214"/>
    <n v="9007.1813280000006"/>
    <n v="31342.395327999999"/>
    <x v="0"/>
    <n v="31342.395327999999"/>
    <n v="10912.812175999999"/>
    <n v="11038.043492999999"/>
    <m/>
  </r>
  <r>
    <x v="0"/>
    <x v="0"/>
    <x v="62"/>
    <x v="0"/>
    <x v="6"/>
    <x v="0"/>
    <x v="5"/>
    <x v="5"/>
    <x v="29"/>
    <x v="2"/>
    <n v="21264.957999999999"/>
    <n v="1591.131169"/>
    <n v="22856.089168999999"/>
    <x v="0"/>
    <n v="22856.089168999999"/>
    <n v="5125.7220729999999"/>
    <n v="11909.355852999999"/>
    <m/>
  </r>
  <r>
    <x v="0"/>
    <x v="0"/>
    <x v="62"/>
    <x v="0"/>
    <x v="6"/>
    <x v="0"/>
    <x v="5"/>
    <x v="5"/>
    <x v="34"/>
    <x v="30"/>
    <n v="107.2"/>
    <n v="986.44506000000001"/>
    <n v="1093.6450600000001"/>
    <x v="0"/>
    <n v="1093.6450600000001"/>
    <n v="992.24825299999998"/>
    <n v="992.31325300000003"/>
    <m/>
  </r>
  <r>
    <x v="0"/>
    <x v="0"/>
    <x v="62"/>
    <x v="0"/>
    <x v="6"/>
    <x v="0"/>
    <x v="5"/>
    <x v="5"/>
    <x v="17"/>
    <x v="16"/>
    <n v="4042.5"/>
    <n v="1308.972021"/>
    <n v="5351.4720209999996"/>
    <x v="0"/>
    <n v="5351.4720209999996"/>
    <n v="2514.0414559999999"/>
    <n v="2533.0195570000001"/>
    <m/>
  </r>
  <r>
    <x v="0"/>
    <x v="0"/>
    <x v="62"/>
    <x v="0"/>
    <x v="6"/>
    <x v="0"/>
    <x v="5"/>
    <x v="5"/>
    <x v="36"/>
    <x v="17"/>
    <n v="3966.328"/>
    <n v="1305.8119200000001"/>
    <n v="5272.1399199999996"/>
    <x v="0"/>
    <n v="5272.1399199999996"/>
    <n v="2514.0414559999999"/>
    <n v="2514.0414559999999"/>
    <m/>
  </r>
  <r>
    <x v="0"/>
    <x v="0"/>
    <x v="62"/>
    <x v="0"/>
    <x v="6"/>
    <x v="0"/>
    <x v="5"/>
    <x v="5"/>
    <x v="37"/>
    <x v="20"/>
    <n v="3966.328"/>
    <n v="1305.8119200000001"/>
    <n v="5272.1399199999996"/>
    <x v="0"/>
    <n v="5272.1399199999996"/>
    <n v="2514.0414559999999"/>
    <n v="2514.0414559999999"/>
    <m/>
  </r>
  <r>
    <x v="0"/>
    <x v="0"/>
    <x v="62"/>
    <x v="0"/>
    <x v="6"/>
    <x v="0"/>
    <x v="5"/>
    <x v="5"/>
    <x v="38"/>
    <x v="21"/>
    <n v="76.171999999999997"/>
    <n v="3.160101"/>
    <n v="79.332100999999994"/>
    <x v="0"/>
    <n v="79.332100999999994"/>
    <n v="0"/>
    <n v="18.978100999999999"/>
    <m/>
  </r>
  <r>
    <x v="0"/>
    <x v="0"/>
    <x v="62"/>
    <x v="0"/>
    <x v="6"/>
    <x v="0"/>
    <x v="5"/>
    <x v="5"/>
    <x v="39"/>
    <x v="24"/>
    <n v="76.171999999999997"/>
    <n v="3.160101"/>
    <n v="79.332100999999994"/>
    <x v="0"/>
    <n v="79.332100999999994"/>
    <n v="0"/>
    <n v="18.978100999999999"/>
    <m/>
  </r>
  <r>
    <x v="0"/>
    <x v="0"/>
    <x v="62"/>
    <x v="0"/>
    <x v="6"/>
    <x v="0"/>
    <x v="5"/>
    <x v="5"/>
    <x v="4"/>
    <x v="4"/>
    <n v="1062964.554"/>
    <n v="-15084.149382"/>
    <n v="1047880.404618"/>
    <x v="0"/>
    <n v="1047880.404618"/>
    <n v="185781.90513900001"/>
    <n v="804216.95041799999"/>
    <m/>
  </r>
  <r>
    <x v="0"/>
    <x v="0"/>
    <x v="62"/>
    <x v="0"/>
    <x v="6"/>
    <x v="0"/>
    <x v="5"/>
    <x v="5"/>
    <x v="5"/>
    <x v="5"/>
    <n v="633527.26500000001"/>
    <n v="23236.605800000001"/>
    <n v="656763.87080000003"/>
    <x v="0"/>
    <n v="656763.87080000003"/>
    <n v="43259.965416999999"/>
    <n v="414166.30311500002"/>
    <m/>
  </r>
  <r>
    <x v="0"/>
    <x v="0"/>
    <x v="62"/>
    <x v="0"/>
    <x v="6"/>
    <x v="0"/>
    <x v="5"/>
    <x v="5"/>
    <x v="6"/>
    <x v="6"/>
    <n v="633527.26500000001"/>
    <n v="23236.605800000001"/>
    <n v="656763.87080000003"/>
    <x v="0"/>
    <n v="656763.87080000003"/>
    <n v="43259.965416999999"/>
    <n v="414166.30311500002"/>
    <m/>
  </r>
  <r>
    <x v="0"/>
    <x v="0"/>
    <x v="62"/>
    <x v="0"/>
    <x v="6"/>
    <x v="0"/>
    <x v="5"/>
    <x v="5"/>
    <x v="10"/>
    <x v="10"/>
    <n v="632492.11499999999"/>
    <n v="23452.6152"/>
    <n v="655944.73019999999"/>
    <x v="0"/>
    <n v="655944.73019999999"/>
    <n v="43079.084585999997"/>
    <n v="413671.97623700002"/>
    <m/>
  </r>
  <r>
    <x v="0"/>
    <x v="0"/>
    <x v="62"/>
    <x v="0"/>
    <x v="6"/>
    <x v="0"/>
    <x v="5"/>
    <x v="5"/>
    <x v="11"/>
    <x v="11"/>
    <n v="1035.1500000000001"/>
    <n v="-216.0094"/>
    <n v="819.14059999999995"/>
    <x v="0"/>
    <n v="819.14059999999995"/>
    <n v="180.880831"/>
    <n v="494.32687800000002"/>
    <m/>
  </r>
  <r>
    <x v="0"/>
    <x v="0"/>
    <x v="62"/>
    <x v="0"/>
    <x v="6"/>
    <x v="0"/>
    <x v="5"/>
    <x v="5"/>
    <x v="35"/>
    <x v="31"/>
    <n v="429437.28899999999"/>
    <n v="-38320.755182000001"/>
    <n v="391116.533818"/>
    <x v="0"/>
    <n v="391116.533818"/>
    <n v="142521.93972200001"/>
    <n v="390050.64730299998"/>
    <m/>
  </r>
  <r>
    <x v="0"/>
    <x v="0"/>
    <x v="62"/>
    <x v="0"/>
    <x v="6"/>
    <x v="0"/>
    <x v="5"/>
    <x v="5"/>
    <x v="13"/>
    <x v="12"/>
    <n v="1067497.3640000001"/>
    <n v="-29786.369962000001"/>
    <n v="1037710.994038"/>
    <x v="0"/>
    <n v="1037710.994038"/>
    <n v="0"/>
    <n v="0"/>
    <m/>
  </r>
  <r>
    <x v="0"/>
    <x v="0"/>
    <x v="62"/>
    <x v="0"/>
    <x v="6"/>
    <x v="0"/>
    <x v="5"/>
    <x v="5"/>
    <x v="14"/>
    <x v="13"/>
    <n v="2178211.79"/>
    <n v="-31976.789766000002"/>
    <n v="2146235.0002339999"/>
    <x v="0"/>
    <n v="2146235.0002339999"/>
    <n v="205326.729097"/>
    <n v="830689.68257399998"/>
    <m/>
  </r>
  <r>
    <x v="0"/>
    <x v="0"/>
    <x v="62"/>
    <x v="0"/>
    <x v="7"/>
    <x v="0"/>
    <x v="5"/>
    <x v="5"/>
    <x v="0"/>
    <x v="0"/>
    <n v="43707.372000000003"/>
    <n v="11584.757557000001"/>
    <n v="55292.129557"/>
    <x v="0"/>
    <n v="55292.129557"/>
    <n v="18840.207581999999"/>
    <n v="26295.016815999999"/>
    <m/>
  </r>
  <r>
    <x v="0"/>
    <x v="0"/>
    <x v="62"/>
    <x v="0"/>
    <x v="7"/>
    <x v="0"/>
    <x v="5"/>
    <x v="5"/>
    <x v="28"/>
    <x v="1"/>
    <n v="22335.214"/>
    <n v="9007.1813280000006"/>
    <n v="31342.395327999999"/>
    <x v="0"/>
    <n v="31342.395327999999"/>
    <n v="11861.656954"/>
    <n v="12247.109505"/>
    <m/>
  </r>
  <r>
    <x v="0"/>
    <x v="0"/>
    <x v="62"/>
    <x v="0"/>
    <x v="7"/>
    <x v="0"/>
    <x v="5"/>
    <x v="5"/>
    <x v="29"/>
    <x v="2"/>
    <n v="21264.957999999999"/>
    <n v="1591.131169"/>
    <n v="22856.089168999999"/>
    <x v="0"/>
    <n v="22856.089168999999"/>
    <n v="5985.9766890000001"/>
    <n v="13055.216372000001"/>
    <m/>
  </r>
  <r>
    <x v="0"/>
    <x v="0"/>
    <x v="62"/>
    <x v="0"/>
    <x v="7"/>
    <x v="0"/>
    <x v="5"/>
    <x v="5"/>
    <x v="34"/>
    <x v="30"/>
    <n v="107.2"/>
    <n v="986.44506000000001"/>
    <n v="1093.6450600000001"/>
    <x v="0"/>
    <n v="1093.6450600000001"/>
    <n v="992.573939"/>
    <n v="992.69093899999996"/>
    <m/>
  </r>
  <r>
    <x v="0"/>
    <x v="0"/>
    <x v="62"/>
    <x v="0"/>
    <x v="7"/>
    <x v="0"/>
    <x v="5"/>
    <x v="5"/>
    <x v="17"/>
    <x v="16"/>
    <n v="4042.5"/>
    <n v="1308.972021"/>
    <n v="5351.4720209999996"/>
    <x v="0"/>
    <n v="5351.4720209999996"/>
    <n v="2514.0414559999999"/>
    <n v="2533.0195570000001"/>
    <m/>
  </r>
  <r>
    <x v="0"/>
    <x v="0"/>
    <x v="62"/>
    <x v="0"/>
    <x v="7"/>
    <x v="0"/>
    <x v="5"/>
    <x v="5"/>
    <x v="36"/>
    <x v="17"/>
    <n v="3966.328"/>
    <n v="1305.8119200000001"/>
    <n v="5272.1399199999996"/>
    <x v="0"/>
    <n v="5272.1399199999996"/>
    <n v="2514.0414559999999"/>
    <n v="2514.0414559999999"/>
    <m/>
  </r>
  <r>
    <x v="0"/>
    <x v="0"/>
    <x v="62"/>
    <x v="0"/>
    <x v="7"/>
    <x v="0"/>
    <x v="5"/>
    <x v="5"/>
    <x v="37"/>
    <x v="20"/>
    <n v="3966.328"/>
    <n v="1305.8119200000001"/>
    <n v="5272.1399199999996"/>
    <x v="0"/>
    <n v="5272.1399199999996"/>
    <n v="2514.0414559999999"/>
    <n v="2514.0414559999999"/>
    <m/>
  </r>
  <r>
    <x v="0"/>
    <x v="0"/>
    <x v="62"/>
    <x v="0"/>
    <x v="7"/>
    <x v="0"/>
    <x v="5"/>
    <x v="5"/>
    <x v="38"/>
    <x v="21"/>
    <n v="76.171999999999997"/>
    <n v="3.160101"/>
    <n v="79.332100999999994"/>
    <x v="0"/>
    <n v="79.332100999999994"/>
    <n v="0"/>
    <n v="18.978100999999999"/>
    <m/>
  </r>
  <r>
    <x v="0"/>
    <x v="0"/>
    <x v="62"/>
    <x v="0"/>
    <x v="7"/>
    <x v="0"/>
    <x v="5"/>
    <x v="5"/>
    <x v="39"/>
    <x v="24"/>
    <n v="76.171999999999997"/>
    <n v="3.160101"/>
    <n v="79.332100999999994"/>
    <x v="0"/>
    <n v="79.332100999999994"/>
    <n v="0"/>
    <n v="18.978100999999999"/>
    <m/>
  </r>
  <r>
    <x v="0"/>
    <x v="0"/>
    <x v="62"/>
    <x v="0"/>
    <x v="7"/>
    <x v="0"/>
    <x v="5"/>
    <x v="5"/>
    <x v="4"/>
    <x v="4"/>
    <n v="1062964.554"/>
    <n v="-15084.149382"/>
    <n v="1047880.404618"/>
    <x v="0"/>
    <n v="1047880.404618"/>
    <n v="246560.39494200001"/>
    <n v="815125.15052400006"/>
    <m/>
  </r>
  <r>
    <x v="0"/>
    <x v="0"/>
    <x v="62"/>
    <x v="0"/>
    <x v="7"/>
    <x v="0"/>
    <x v="5"/>
    <x v="5"/>
    <x v="5"/>
    <x v="5"/>
    <n v="633527.26500000001"/>
    <n v="23236.605800000001"/>
    <n v="656763.87080000003"/>
    <x v="0"/>
    <n v="656763.87080000003"/>
    <n v="66334.690245000005"/>
    <n v="425252.76091000001"/>
    <m/>
  </r>
  <r>
    <x v="0"/>
    <x v="0"/>
    <x v="62"/>
    <x v="0"/>
    <x v="7"/>
    <x v="0"/>
    <x v="5"/>
    <x v="5"/>
    <x v="6"/>
    <x v="6"/>
    <n v="633527.26500000001"/>
    <n v="23236.605800000001"/>
    <n v="656763.87080000003"/>
    <x v="0"/>
    <n v="656763.87080000003"/>
    <n v="66334.690245000005"/>
    <n v="425252.76091000001"/>
    <m/>
  </r>
  <r>
    <x v="0"/>
    <x v="0"/>
    <x v="62"/>
    <x v="0"/>
    <x v="7"/>
    <x v="0"/>
    <x v="5"/>
    <x v="5"/>
    <x v="10"/>
    <x v="10"/>
    <n v="632492.11499999999"/>
    <n v="23452.6152"/>
    <n v="655944.73019999999"/>
    <x v="0"/>
    <n v="655944.73019999999"/>
    <n v="65935.629933999997"/>
    <n v="424496.46945799998"/>
    <m/>
  </r>
  <r>
    <x v="0"/>
    <x v="0"/>
    <x v="62"/>
    <x v="0"/>
    <x v="7"/>
    <x v="0"/>
    <x v="5"/>
    <x v="5"/>
    <x v="11"/>
    <x v="11"/>
    <n v="1035.1500000000001"/>
    <n v="-216.0094"/>
    <n v="819.14059999999995"/>
    <x v="0"/>
    <n v="819.14059999999995"/>
    <n v="399.06031100000001"/>
    <n v="756.29145200000005"/>
    <m/>
  </r>
  <r>
    <x v="0"/>
    <x v="0"/>
    <x v="62"/>
    <x v="0"/>
    <x v="7"/>
    <x v="0"/>
    <x v="5"/>
    <x v="5"/>
    <x v="35"/>
    <x v="31"/>
    <n v="429437.28899999999"/>
    <n v="-38320.755182000001"/>
    <n v="391116.533818"/>
    <x v="0"/>
    <n v="391116.533818"/>
    <n v="180225.70469700001"/>
    <n v="389872.38961399999"/>
    <m/>
  </r>
  <r>
    <x v="0"/>
    <x v="0"/>
    <x v="62"/>
    <x v="0"/>
    <x v="7"/>
    <x v="0"/>
    <x v="5"/>
    <x v="5"/>
    <x v="13"/>
    <x v="12"/>
    <n v="1067497.3640000001"/>
    <n v="-29786.369962000001"/>
    <n v="1037710.994038"/>
    <x v="0"/>
    <n v="1037710.994038"/>
    <n v="0"/>
    <n v="0"/>
    <m/>
  </r>
  <r>
    <x v="0"/>
    <x v="0"/>
    <x v="62"/>
    <x v="0"/>
    <x v="7"/>
    <x v="0"/>
    <x v="5"/>
    <x v="5"/>
    <x v="14"/>
    <x v="13"/>
    <n v="2178211.79"/>
    <n v="-31976.789766000002"/>
    <n v="2146235.0002339999"/>
    <x v="0"/>
    <n v="2146235.0002339999"/>
    <n v="267914.64397999999"/>
    <n v="843953.18689699995"/>
    <m/>
  </r>
  <r>
    <x v="0"/>
    <x v="0"/>
    <x v="63"/>
    <x v="0"/>
    <x v="0"/>
    <x v="0"/>
    <x v="5"/>
    <x v="6"/>
    <x v="0"/>
    <x v="0"/>
    <n v="1649266.24"/>
    <n v="0"/>
    <n v="1649266.24"/>
    <x v="0"/>
    <n v="1649266.24"/>
    <n v="116852.197703"/>
    <n v="740517.31226100004"/>
    <m/>
  </r>
  <r>
    <x v="0"/>
    <x v="0"/>
    <x v="63"/>
    <x v="0"/>
    <x v="0"/>
    <x v="0"/>
    <x v="5"/>
    <x v="6"/>
    <x v="28"/>
    <x v="1"/>
    <n v="38618.381000000001"/>
    <n v="0"/>
    <n v="38618.381000000001"/>
    <x v="0"/>
    <n v="38618.381000000001"/>
    <n v="1678.2762379999999"/>
    <n v="1822.7832330000001"/>
    <m/>
  </r>
  <r>
    <x v="0"/>
    <x v="0"/>
    <x v="63"/>
    <x v="0"/>
    <x v="0"/>
    <x v="0"/>
    <x v="5"/>
    <x v="6"/>
    <x v="29"/>
    <x v="2"/>
    <n v="57263.983"/>
    <n v="0"/>
    <n v="57263.983"/>
    <x v="0"/>
    <n v="57263.983"/>
    <n v="3031.1929770000002"/>
    <n v="13393.04392"/>
    <m/>
  </r>
  <r>
    <x v="0"/>
    <x v="0"/>
    <x v="63"/>
    <x v="0"/>
    <x v="0"/>
    <x v="0"/>
    <x v="5"/>
    <x v="6"/>
    <x v="30"/>
    <x v="14"/>
    <n v="1000"/>
    <n v="0"/>
    <n v="1000"/>
    <x v="0"/>
    <n v="1000"/>
    <n v="0"/>
    <n v="0"/>
    <m/>
  </r>
  <r>
    <x v="0"/>
    <x v="0"/>
    <x v="63"/>
    <x v="0"/>
    <x v="0"/>
    <x v="0"/>
    <x v="5"/>
    <x v="6"/>
    <x v="31"/>
    <x v="27"/>
    <n v="1552353.8759999999"/>
    <n v="0"/>
    <n v="1552353.8759999999"/>
    <x v="0"/>
    <n v="1552353.8759999999"/>
    <n v="112118.715488"/>
    <n v="725277.47210799996"/>
    <m/>
  </r>
  <r>
    <x v="0"/>
    <x v="0"/>
    <x v="63"/>
    <x v="0"/>
    <x v="0"/>
    <x v="0"/>
    <x v="5"/>
    <x v="6"/>
    <x v="34"/>
    <x v="30"/>
    <n v="30"/>
    <n v="0"/>
    <n v="30"/>
    <x v="0"/>
    <n v="30"/>
    <n v="24.013000000000002"/>
    <n v="24.013000000000002"/>
    <m/>
  </r>
  <r>
    <x v="0"/>
    <x v="0"/>
    <x v="63"/>
    <x v="0"/>
    <x v="0"/>
    <x v="0"/>
    <x v="5"/>
    <x v="6"/>
    <x v="13"/>
    <x v="12"/>
    <n v="46250.453000000001"/>
    <n v="0"/>
    <n v="46250.453000000001"/>
    <x v="0"/>
    <n v="46250.453000000001"/>
    <n v="0"/>
    <n v="0"/>
    <m/>
  </r>
  <r>
    <x v="0"/>
    <x v="0"/>
    <x v="63"/>
    <x v="0"/>
    <x v="0"/>
    <x v="0"/>
    <x v="5"/>
    <x v="6"/>
    <x v="14"/>
    <x v="13"/>
    <n v="1695516.693"/>
    <n v="0"/>
    <n v="1695516.693"/>
    <x v="0"/>
    <n v="1695516.693"/>
    <n v="116852.197703"/>
    <n v="740517.31226100004"/>
    <m/>
  </r>
  <r>
    <x v="0"/>
    <x v="0"/>
    <x v="63"/>
    <x v="0"/>
    <x v="1"/>
    <x v="0"/>
    <x v="5"/>
    <x v="6"/>
    <x v="0"/>
    <x v="0"/>
    <n v="1649266.24"/>
    <n v="0"/>
    <n v="1649266.24"/>
    <x v="0"/>
    <n v="1649266.24"/>
    <n v="248735.48587199999"/>
    <n v="789335.925865"/>
    <m/>
  </r>
  <r>
    <x v="0"/>
    <x v="0"/>
    <x v="63"/>
    <x v="0"/>
    <x v="1"/>
    <x v="0"/>
    <x v="5"/>
    <x v="6"/>
    <x v="28"/>
    <x v="1"/>
    <n v="38618.381000000001"/>
    <n v="0"/>
    <n v="38618.381000000001"/>
    <x v="0"/>
    <n v="38618.381000000001"/>
    <n v="4343.2113440000003"/>
    <n v="4532.2053150000002"/>
    <m/>
  </r>
  <r>
    <x v="0"/>
    <x v="0"/>
    <x v="63"/>
    <x v="0"/>
    <x v="1"/>
    <x v="0"/>
    <x v="5"/>
    <x v="6"/>
    <x v="29"/>
    <x v="2"/>
    <n v="57263.983"/>
    <n v="0"/>
    <n v="57263.983"/>
    <x v="0"/>
    <n v="57263.983"/>
    <n v="10034.079465000001"/>
    <n v="19278.015574000001"/>
    <m/>
  </r>
  <r>
    <x v="0"/>
    <x v="0"/>
    <x v="63"/>
    <x v="0"/>
    <x v="1"/>
    <x v="0"/>
    <x v="5"/>
    <x v="6"/>
    <x v="30"/>
    <x v="14"/>
    <n v="1000"/>
    <n v="0"/>
    <n v="1000"/>
    <x v="0"/>
    <n v="1000"/>
    <n v="8.48"/>
    <n v="21.242559"/>
    <m/>
  </r>
  <r>
    <x v="0"/>
    <x v="0"/>
    <x v="63"/>
    <x v="0"/>
    <x v="1"/>
    <x v="0"/>
    <x v="5"/>
    <x v="6"/>
    <x v="31"/>
    <x v="27"/>
    <n v="1552353.8759999999"/>
    <n v="0"/>
    <n v="1552353.8759999999"/>
    <x v="0"/>
    <n v="1552353.8759999999"/>
    <n v="234325.702063"/>
    <n v="765480.44941700005"/>
    <m/>
  </r>
  <r>
    <x v="0"/>
    <x v="0"/>
    <x v="63"/>
    <x v="0"/>
    <x v="1"/>
    <x v="0"/>
    <x v="5"/>
    <x v="6"/>
    <x v="34"/>
    <x v="30"/>
    <n v="30"/>
    <n v="0"/>
    <n v="30"/>
    <x v="0"/>
    <n v="30"/>
    <n v="24.013000000000002"/>
    <n v="24.013000000000002"/>
    <m/>
  </r>
  <r>
    <x v="0"/>
    <x v="0"/>
    <x v="63"/>
    <x v="0"/>
    <x v="1"/>
    <x v="0"/>
    <x v="5"/>
    <x v="6"/>
    <x v="13"/>
    <x v="12"/>
    <n v="46250.453000000001"/>
    <n v="0"/>
    <n v="46250.453000000001"/>
    <x v="0"/>
    <n v="46250.453000000001"/>
    <n v="0"/>
    <n v="0"/>
    <m/>
  </r>
  <r>
    <x v="0"/>
    <x v="0"/>
    <x v="63"/>
    <x v="0"/>
    <x v="1"/>
    <x v="0"/>
    <x v="5"/>
    <x v="6"/>
    <x v="14"/>
    <x v="13"/>
    <n v="1695516.693"/>
    <n v="0"/>
    <n v="1695516.693"/>
    <x v="0"/>
    <n v="1695516.693"/>
    <n v="248735.48587199999"/>
    <n v="789335.925865"/>
    <m/>
  </r>
  <r>
    <x v="0"/>
    <x v="0"/>
    <x v="63"/>
    <x v="0"/>
    <x v="2"/>
    <x v="1"/>
    <x v="5"/>
    <x v="6"/>
    <x v="0"/>
    <x v="0"/>
    <n v="1649266.24"/>
    <n v="0"/>
    <n v="1649266.24"/>
    <x v="0"/>
    <n v="1649266.24"/>
    <n v="363667.645234"/>
    <n v="906606.31960399996"/>
    <m/>
  </r>
  <r>
    <x v="0"/>
    <x v="0"/>
    <x v="63"/>
    <x v="0"/>
    <x v="2"/>
    <x v="1"/>
    <x v="5"/>
    <x v="6"/>
    <x v="28"/>
    <x v="1"/>
    <n v="38618.381000000001"/>
    <n v="0"/>
    <n v="38618.381000000001"/>
    <x v="0"/>
    <n v="38618.381000000001"/>
    <n v="6405.7338520000003"/>
    <n v="6746.3541999999998"/>
    <m/>
  </r>
  <r>
    <x v="0"/>
    <x v="0"/>
    <x v="63"/>
    <x v="0"/>
    <x v="2"/>
    <x v="1"/>
    <x v="5"/>
    <x v="6"/>
    <x v="29"/>
    <x v="2"/>
    <n v="57263.983"/>
    <n v="0"/>
    <n v="57263.983"/>
    <x v="0"/>
    <n v="57263.983"/>
    <n v="10522.06501"/>
    <n v="19599.238775999998"/>
    <m/>
  </r>
  <r>
    <x v="0"/>
    <x v="0"/>
    <x v="63"/>
    <x v="0"/>
    <x v="2"/>
    <x v="1"/>
    <x v="5"/>
    <x v="6"/>
    <x v="30"/>
    <x v="14"/>
    <n v="1000"/>
    <n v="0"/>
    <n v="1000"/>
    <x v="0"/>
    <n v="1000"/>
    <n v="8.48"/>
    <n v="105.181391"/>
    <m/>
  </r>
  <r>
    <x v="0"/>
    <x v="0"/>
    <x v="63"/>
    <x v="0"/>
    <x v="2"/>
    <x v="1"/>
    <x v="5"/>
    <x v="6"/>
    <x v="31"/>
    <x v="27"/>
    <n v="1552353.8759999999"/>
    <n v="-313.5"/>
    <n v="1552040.3759999999"/>
    <x v="0"/>
    <n v="1552040.3759999999"/>
    <n v="346695.59949599998"/>
    <n v="880119.778361"/>
    <m/>
  </r>
  <r>
    <x v="0"/>
    <x v="0"/>
    <x v="63"/>
    <x v="0"/>
    <x v="2"/>
    <x v="1"/>
    <x v="5"/>
    <x v="6"/>
    <x v="34"/>
    <x v="30"/>
    <n v="30"/>
    <n v="313.5"/>
    <n v="343.5"/>
    <x v="0"/>
    <n v="343.5"/>
    <n v="35.766876000000003"/>
    <n v="35.766876000000003"/>
    <m/>
  </r>
  <r>
    <x v="0"/>
    <x v="0"/>
    <x v="63"/>
    <x v="0"/>
    <x v="2"/>
    <x v="1"/>
    <x v="5"/>
    <x v="6"/>
    <x v="13"/>
    <x v="12"/>
    <n v="46250.453000000001"/>
    <n v="0"/>
    <n v="46250.453000000001"/>
    <x v="0"/>
    <n v="46250.453000000001"/>
    <n v="0"/>
    <n v="0"/>
    <m/>
  </r>
  <r>
    <x v="0"/>
    <x v="0"/>
    <x v="63"/>
    <x v="0"/>
    <x v="2"/>
    <x v="1"/>
    <x v="5"/>
    <x v="6"/>
    <x v="14"/>
    <x v="13"/>
    <n v="1695516.693"/>
    <n v="0"/>
    <n v="1695516.693"/>
    <x v="0"/>
    <n v="1695516.693"/>
    <n v="363667.645234"/>
    <n v="906606.31960399996"/>
    <m/>
  </r>
  <r>
    <x v="0"/>
    <x v="0"/>
    <x v="63"/>
    <x v="0"/>
    <x v="3"/>
    <x v="0"/>
    <x v="5"/>
    <x v="6"/>
    <x v="0"/>
    <x v="0"/>
    <n v="1649266.24"/>
    <n v="0"/>
    <n v="1649266.24"/>
    <x v="0"/>
    <n v="1649266.24"/>
    <n v="478248.54167399998"/>
    <n v="943403.17451100005"/>
    <m/>
  </r>
  <r>
    <x v="0"/>
    <x v="0"/>
    <x v="63"/>
    <x v="0"/>
    <x v="3"/>
    <x v="0"/>
    <x v="5"/>
    <x v="6"/>
    <x v="28"/>
    <x v="1"/>
    <n v="38618.381000000001"/>
    <n v="100"/>
    <n v="38718.381000000001"/>
    <x v="0"/>
    <n v="38718.381000000001"/>
    <n v="8631.3246240000008"/>
    <n v="8972.1970720000008"/>
    <m/>
  </r>
  <r>
    <x v="0"/>
    <x v="0"/>
    <x v="63"/>
    <x v="0"/>
    <x v="3"/>
    <x v="0"/>
    <x v="5"/>
    <x v="6"/>
    <x v="29"/>
    <x v="2"/>
    <n v="57263.983"/>
    <n v="0"/>
    <n v="57263.983"/>
    <x v="0"/>
    <n v="57263.983"/>
    <n v="11232.941167000001"/>
    <n v="20151.218730000001"/>
    <m/>
  </r>
  <r>
    <x v="0"/>
    <x v="0"/>
    <x v="63"/>
    <x v="0"/>
    <x v="3"/>
    <x v="0"/>
    <x v="5"/>
    <x v="6"/>
    <x v="30"/>
    <x v="14"/>
    <n v="1000"/>
    <n v="-100"/>
    <n v="900"/>
    <x v="0"/>
    <n v="900"/>
    <n v="27.448118000000001"/>
    <n v="105.181391"/>
    <m/>
  </r>
  <r>
    <x v="0"/>
    <x v="0"/>
    <x v="63"/>
    <x v="0"/>
    <x v="3"/>
    <x v="0"/>
    <x v="5"/>
    <x v="6"/>
    <x v="31"/>
    <x v="27"/>
    <n v="1552353.8759999999"/>
    <n v="-323.5"/>
    <n v="1552030.3759999999"/>
    <x v="0"/>
    <n v="1552030.3759999999"/>
    <n v="458319.41988900001"/>
    <n v="914137.16944199998"/>
    <m/>
  </r>
  <r>
    <x v="0"/>
    <x v="0"/>
    <x v="63"/>
    <x v="0"/>
    <x v="3"/>
    <x v="0"/>
    <x v="5"/>
    <x v="6"/>
    <x v="34"/>
    <x v="30"/>
    <n v="30"/>
    <n v="323.5"/>
    <n v="353.5"/>
    <x v="0"/>
    <n v="353.5"/>
    <n v="37.407876000000002"/>
    <n v="37.407876000000002"/>
    <m/>
  </r>
  <r>
    <x v="0"/>
    <x v="0"/>
    <x v="63"/>
    <x v="0"/>
    <x v="3"/>
    <x v="0"/>
    <x v="5"/>
    <x v="6"/>
    <x v="13"/>
    <x v="12"/>
    <n v="46250.453000000001"/>
    <n v="0"/>
    <n v="46250.453000000001"/>
    <x v="0"/>
    <n v="46250.453000000001"/>
    <n v="0"/>
    <n v="0"/>
    <m/>
  </r>
  <r>
    <x v="0"/>
    <x v="0"/>
    <x v="63"/>
    <x v="0"/>
    <x v="3"/>
    <x v="0"/>
    <x v="5"/>
    <x v="6"/>
    <x v="14"/>
    <x v="13"/>
    <n v="1695516.693"/>
    <n v="0"/>
    <n v="1695516.693"/>
    <x v="0"/>
    <n v="1695516.693"/>
    <n v="478248.54167399998"/>
    <n v="943403.17451100005"/>
    <m/>
  </r>
  <r>
    <x v="0"/>
    <x v="0"/>
    <x v="63"/>
    <x v="0"/>
    <x v="4"/>
    <x v="0"/>
    <x v="5"/>
    <x v="6"/>
    <x v="0"/>
    <x v="0"/>
    <n v="1649266.24"/>
    <n v="0"/>
    <n v="1649266.24"/>
    <x v="0"/>
    <n v="1649266.24"/>
    <n v="606157.24286100001"/>
    <n v="983120.05075699999"/>
    <m/>
  </r>
  <r>
    <x v="0"/>
    <x v="0"/>
    <x v="63"/>
    <x v="0"/>
    <x v="4"/>
    <x v="0"/>
    <x v="5"/>
    <x v="6"/>
    <x v="28"/>
    <x v="1"/>
    <n v="38618.381000000001"/>
    <n v="100"/>
    <n v="38718.381000000001"/>
    <x v="0"/>
    <n v="38718.381000000001"/>
    <n v="11097.403253"/>
    <n v="11446.380415"/>
    <m/>
  </r>
  <r>
    <x v="0"/>
    <x v="0"/>
    <x v="63"/>
    <x v="0"/>
    <x v="4"/>
    <x v="0"/>
    <x v="5"/>
    <x v="6"/>
    <x v="29"/>
    <x v="2"/>
    <n v="57263.983"/>
    <n v="0"/>
    <n v="57263.983"/>
    <x v="0"/>
    <n v="57263.983"/>
    <n v="12477.266168"/>
    <n v="20890.365358999999"/>
    <m/>
  </r>
  <r>
    <x v="0"/>
    <x v="0"/>
    <x v="63"/>
    <x v="0"/>
    <x v="4"/>
    <x v="0"/>
    <x v="5"/>
    <x v="6"/>
    <x v="30"/>
    <x v="14"/>
    <n v="1000"/>
    <n v="-100"/>
    <n v="900"/>
    <x v="0"/>
    <n v="900"/>
    <n v="40.210676999999997"/>
    <n v="40.210676999999997"/>
    <m/>
  </r>
  <r>
    <x v="0"/>
    <x v="0"/>
    <x v="63"/>
    <x v="0"/>
    <x v="4"/>
    <x v="0"/>
    <x v="5"/>
    <x v="6"/>
    <x v="31"/>
    <x v="27"/>
    <n v="1552353.8759999999"/>
    <n v="-323.5"/>
    <n v="1552030.3759999999"/>
    <x v="0"/>
    <n v="1552030.3759999999"/>
    <n v="582503.03223200003"/>
    <n v="950697.04389700003"/>
    <m/>
  </r>
  <r>
    <x v="0"/>
    <x v="0"/>
    <x v="63"/>
    <x v="0"/>
    <x v="4"/>
    <x v="0"/>
    <x v="5"/>
    <x v="6"/>
    <x v="34"/>
    <x v="30"/>
    <n v="30"/>
    <n v="323.5"/>
    <n v="353.5"/>
    <x v="0"/>
    <n v="353.5"/>
    <n v="39.330531000000001"/>
    <n v="46.050409000000002"/>
    <m/>
  </r>
  <r>
    <x v="0"/>
    <x v="0"/>
    <x v="63"/>
    <x v="0"/>
    <x v="4"/>
    <x v="0"/>
    <x v="5"/>
    <x v="6"/>
    <x v="13"/>
    <x v="12"/>
    <n v="46250.453000000001"/>
    <n v="0"/>
    <n v="46250.453000000001"/>
    <x v="0"/>
    <n v="46250.453000000001"/>
    <n v="0"/>
    <n v="0"/>
    <m/>
  </r>
  <r>
    <x v="0"/>
    <x v="0"/>
    <x v="63"/>
    <x v="0"/>
    <x v="4"/>
    <x v="0"/>
    <x v="5"/>
    <x v="6"/>
    <x v="14"/>
    <x v="13"/>
    <n v="1695516.693"/>
    <n v="0"/>
    <n v="1695516.693"/>
    <x v="0"/>
    <n v="1695516.693"/>
    <n v="606157.24286100001"/>
    <n v="983120.05075699999"/>
    <m/>
  </r>
  <r>
    <x v="0"/>
    <x v="0"/>
    <x v="63"/>
    <x v="0"/>
    <x v="5"/>
    <x v="2"/>
    <x v="5"/>
    <x v="6"/>
    <x v="0"/>
    <x v="0"/>
    <n v="1649266.24"/>
    <n v="0"/>
    <n v="1649266.24"/>
    <x v="0"/>
    <n v="1649266.24"/>
    <n v="749223.901464"/>
    <n v="1394526.4236900001"/>
    <m/>
  </r>
  <r>
    <x v="0"/>
    <x v="0"/>
    <x v="63"/>
    <x v="0"/>
    <x v="5"/>
    <x v="2"/>
    <x v="5"/>
    <x v="6"/>
    <x v="28"/>
    <x v="1"/>
    <n v="38618.381000000001"/>
    <n v="100"/>
    <n v="38718.381000000001"/>
    <x v="0"/>
    <n v="38718.381000000001"/>
    <n v="14255.16423"/>
    <n v="14604.077197000001"/>
    <m/>
  </r>
  <r>
    <x v="0"/>
    <x v="0"/>
    <x v="63"/>
    <x v="0"/>
    <x v="5"/>
    <x v="2"/>
    <x v="5"/>
    <x v="6"/>
    <x v="29"/>
    <x v="2"/>
    <n v="57263.983"/>
    <n v="0"/>
    <n v="57263.983"/>
    <x v="0"/>
    <n v="57263.983"/>
    <n v="13983.680050000001"/>
    <n v="21902.391750999999"/>
    <m/>
  </r>
  <r>
    <x v="0"/>
    <x v="0"/>
    <x v="63"/>
    <x v="0"/>
    <x v="5"/>
    <x v="2"/>
    <x v="5"/>
    <x v="6"/>
    <x v="30"/>
    <x v="14"/>
    <n v="1000"/>
    <n v="-100"/>
    <n v="900"/>
    <x v="0"/>
    <n v="900"/>
    <n v="40.210676999999997"/>
    <n v="40.210676999999997"/>
    <m/>
  </r>
  <r>
    <x v="0"/>
    <x v="0"/>
    <x v="63"/>
    <x v="0"/>
    <x v="5"/>
    <x v="2"/>
    <x v="5"/>
    <x v="6"/>
    <x v="31"/>
    <x v="27"/>
    <n v="1552353.8759999999"/>
    <n v="-620.90916800000002"/>
    <n v="1551732.9668320001"/>
    <x v="0"/>
    <n v="1551732.9668320001"/>
    <n v="720308.10680800001"/>
    <n v="1357336.284488"/>
    <m/>
  </r>
  <r>
    <x v="0"/>
    <x v="0"/>
    <x v="63"/>
    <x v="0"/>
    <x v="5"/>
    <x v="2"/>
    <x v="5"/>
    <x v="6"/>
    <x v="34"/>
    <x v="30"/>
    <n v="30"/>
    <n v="620.90916800000002"/>
    <n v="650.90916800000002"/>
    <x v="0"/>
    <n v="650.90916800000002"/>
    <n v="636.73969899999997"/>
    <n v="643.45957699999997"/>
    <m/>
  </r>
  <r>
    <x v="0"/>
    <x v="0"/>
    <x v="63"/>
    <x v="0"/>
    <x v="5"/>
    <x v="2"/>
    <x v="5"/>
    <x v="6"/>
    <x v="13"/>
    <x v="12"/>
    <n v="46250.453000000001"/>
    <n v="0"/>
    <n v="46250.453000000001"/>
    <x v="0"/>
    <n v="46250.453000000001"/>
    <n v="0"/>
    <n v="0"/>
    <m/>
  </r>
  <r>
    <x v="0"/>
    <x v="0"/>
    <x v="63"/>
    <x v="0"/>
    <x v="5"/>
    <x v="2"/>
    <x v="5"/>
    <x v="6"/>
    <x v="14"/>
    <x v="13"/>
    <n v="1695516.693"/>
    <n v="0"/>
    <n v="1695516.693"/>
    <x v="0"/>
    <n v="1695516.693"/>
    <n v="749223.901464"/>
    <n v="1394526.4236900001"/>
    <m/>
  </r>
  <r>
    <x v="0"/>
    <x v="0"/>
    <x v="63"/>
    <x v="0"/>
    <x v="6"/>
    <x v="0"/>
    <x v="5"/>
    <x v="6"/>
    <x v="0"/>
    <x v="0"/>
    <n v="1649266.24"/>
    <n v="0"/>
    <n v="1649266.24"/>
    <x v="0"/>
    <n v="1649266.24"/>
    <n v="871535.64390400006"/>
    <n v="1500362.7512999999"/>
    <m/>
  </r>
  <r>
    <x v="0"/>
    <x v="0"/>
    <x v="63"/>
    <x v="0"/>
    <x v="6"/>
    <x v="0"/>
    <x v="5"/>
    <x v="6"/>
    <x v="28"/>
    <x v="1"/>
    <n v="38618.381000000001"/>
    <n v="-950"/>
    <n v="37668.381000000001"/>
    <x v="0"/>
    <n v="37668.381000000001"/>
    <n v="16570.168409000002"/>
    <n v="16919.081375999998"/>
    <m/>
  </r>
  <r>
    <x v="0"/>
    <x v="0"/>
    <x v="63"/>
    <x v="0"/>
    <x v="6"/>
    <x v="0"/>
    <x v="5"/>
    <x v="6"/>
    <x v="29"/>
    <x v="2"/>
    <n v="57263.983"/>
    <n v="-18320.262963000001"/>
    <n v="38943.720036999999"/>
    <x v="0"/>
    <n v="38943.720036999999"/>
    <n v="18116.64328"/>
    <n v="26362.013622999999"/>
    <m/>
  </r>
  <r>
    <x v="0"/>
    <x v="0"/>
    <x v="63"/>
    <x v="0"/>
    <x v="6"/>
    <x v="0"/>
    <x v="5"/>
    <x v="6"/>
    <x v="30"/>
    <x v="14"/>
    <n v="1000"/>
    <n v="-489.88737900000001"/>
    <n v="510.11262099999999"/>
    <x v="0"/>
    <n v="510.11262099999999"/>
    <n v="40.210676999999997"/>
    <n v="40.210676999999997"/>
    <m/>
  </r>
  <r>
    <x v="0"/>
    <x v="0"/>
    <x v="63"/>
    <x v="0"/>
    <x v="6"/>
    <x v="0"/>
    <x v="5"/>
    <x v="6"/>
    <x v="31"/>
    <x v="27"/>
    <n v="1552353.8759999999"/>
    <n v="19139.241173999999"/>
    <n v="1571493.117174"/>
    <x v="0"/>
    <n v="1571493.117174"/>
    <n v="836171.77453699999"/>
    <n v="1456397.3777449999"/>
    <m/>
  </r>
  <r>
    <x v="0"/>
    <x v="0"/>
    <x v="63"/>
    <x v="0"/>
    <x v="6"/>
    <x v="0"/>
    <x v="5"/>
    <x v="6"/>
    <x v="34"/>
    <x v="30"/>
    <n v="30"/>
    <n v="620.90916800000002"/>
    <n v="650.90916800000002"/>
    <x v="0"/>
    <n v="650.90916800000002"/>
    <n v="636.84700099999998"/>
    <n v="644.06787899999995"/>
    <m/>
  </r>
  <r>
    <x v="0"/>
    <x v="0"/>
    <x v="63"/>
    <x v="0"/>
    <x v="6"/>
    <x v="0"/>
    <x v="5"/>
    <x v="6"/>
    <x v="13"/>
    <x v="12"/>
    <n v="46250.453000000001"/>
    <n v="0"/>
    <n v="46250.453000000001"/>
    <x v="0"/>
    <n v="46250.453000000001"/>
    <n v="0"/>
    <n v="0"/>
    <m/>
  </r>
  <r>
    <x v="0"/>
    <x v="0"/>
    <x v="63"/>
    <x v="0"/>
    <x v="6"/>
    <x v="0"/>
    <x v="5"/>
    <x v="6"/>
    <x v="14"/>
    <x v="13"/>
    <n v="1695516.693"/>
    <n v="0"/>
    <n v="1695516.693"/>
    <x v="0"/>
    <n v="1695516.693"/>
    <n v="871535.64390400006"/>
    <n v="1500362.7512999999"/>
    <m/>
  </r>
  <r>
    <x v="0"/>
    <x v="0"/>
    <x v="63"/>
    <x v="0"/>
    <x v="7"/>
    <x v="0"/>
    <x v="5"/>
    <x v="6"/>
    <x v="0"/>
    <x v="0"/>
    <n v="1649266.24"/>
    <n v="186211.03826900001"/>
    <n v="1835477.2782689999"/>
    <x v="0"/>
    <n v="1835477.2782689999"/>
    <n v="1006955.5159999999"/>
    <n v="1513425.28575"/>
    <m/>
  </r>
  <r>
    <x v="0"/>
    <x v="0"/>
    <x v="63"/>
    <x v="0"/>
    <x v="7"/>
    <x v="0"/>
    <x v="5"/>
    <x v="6"/>
    <x v="28"/>
    <x v="1"/>
    <n v="38618.381000000001"/>
    <n v="-3311"/>
    <n v="35307.381000000001"/>
    <x v="0"/>
    <n v="35307.381000000001"/>
    <n v="18927.571548"/>
    <n v="19276.484515"/>
    <m/>
  </r>
  <r>
    <x v="0"/>
    <x v="0"/>
    <x v="63"/>
    <x v="0"/>
    <x v="7"/>
    <x v="0"/>
    <x v="5"/>
    <x v="6"/>
    <x v="29"/>
    <x v="2"/>
    <n v="57263.983"/>
    <n v="-18634.262963000001"/>
    <n v="38629.720036999999"/>
    <x v="0"/>
    <n v="38629.720036999999"/>
    <n v="18897.261170999998"/>
    <n v="27360.208175"/>
    <m/>
  </r>
  <r>
    <x v="0"/>
    <x v="0"/>
    <x v="63"/>
    <x v="0"/>
    <x v="7"/>
    <x v="0"/>
    <x v="5"/>
    <x v="6"/>
    <x v="30"/>
    <x v="14"/>
    <n v="1000"/>
    <n v="2185.1126210000002"/>
    <n v="3185.1126210000002"/>
    <x v="0"/>
    <n v="3185.1126210000002"/>
    <n v="603.21266000000003"/>
    <n v="603.24462700000004"/>
    <m/>
  </r>
  <r>
    <x v="0"/>
    <x v="0"/>
    <x v="63"/>
    <x v="0"/>
    <x v="7"/>
    <x v="0"/>
    <x v="5"/>
    <x v="6"/>
    <x v="31"/>
    <x v="27"/>
    <n v="1552353.8759999999"/>
    <n v="205350.27944300001"/>
    <n v="1757704.1554429999"/>
    <x v="0"/>
    <n v="1757704.1554429999"/>
    <n v="967890.19282"/>
    <n v="1465540.8497540001"/>
    <m/>
  </r>
  <r>
    <x v="0"/>
    <x v="0"/>
    <x v="63"/>
    <x v="0"/>
    <x v="7"/>
    <x v="0"/>
    <x v="5"/>
    <x v="6"/>
    <x v="34"/>
    <x v="30"/>
    <n v="30"/>
    <n v="620.90916800000002"/>
    <n v="650.90916800000002"/>
    <x v="0"/>
    <n v="650.90916800000002"/>
    <n v="637.27780099999995"/>
    <n v="644.49867900000004"/>
    <m/>
  </r>
  <r>
    <x v="0"/>
    <x v="0"/>
    <x v="63"/>
    <x v="0"/>
    <x v="7"/>
    <x v="0"/>
    <x v="5"/>
    <x v="6"/>
    <x v="13"/>
    <x v="12"/>
    <n v="46250.453000000001"/>
    <n v="-30657.039701999998"/>
    <n v="15593.413297999999"/>
    <x v="0"/>
    <n v="15593.413297999999"/>
    <n v="0"/>
    <n v="0"/>
    <m/>
  </r>
  <r>
    <x v="0"/>
    <x v="0"/>
    <x v="63"/>
    <x v="0"/>
    <x v="7"/>
    <x v="0"/>
    <x v="5"/>
    <x v="6"/>
    <x v="14"/>
    <x v="13"/>
    <n v="1695516.693"/>
    <n v="155553.998567"/>
    <n v="1851070.691567"/>
    <x v="0"/>
    <n v="1851070.691567"/>
    <n v="1006955.5159999999"/>
    <n v="1513425.28575"/>
    <m/>
  </r>
  <r>
    <x v="0"/>
    <x v="0"/>
    <x v="64"/>
    <x v="0"/>
    <x v="0"/>
    <x v="0"/>
    <x v="0"/>
    <x v="0"/>
    <x v="0"/>
    <x v="0"/>
    <n v="2331.38"/>
    <n v="0"/>
    <n v="2331.38"/>
    <x v="0"/>
    <n v="2331.38"/>
    <n v="52.318454000000003"/>
    <n v="521.70875699999999"/>
    <m/>
  </r>
  <r>
    <x v="0"/>
    <x v="0"/>
    <x v="64"/>
    <x v="0"/>
    <x v="0"/>
    <x v="0"/>
    <x v="0"/>
    <x v="0"/>
    <x v="1"/>
    <x v="1"/>
    <n v="667.09500000000003"/>
    <n v="0"/>
    <n v="667.09500000000003"/>
    <x v="0"/>
    <n v="667.09500000000003"/>
    <n v="0"/>
    <n v="52.444518000000002"/>
    <m/>
  </r>
  <r>
    <x v="0"/>
    <x v="0"/>
    <x v="64"/>
    <x v="0"/>
    <x v="0"/>
    <x v="0"/>
    <x v="0"/>
    <x v="0"/>
    <x v="2"/>
    <x v="2"/>
    <n v="1025.905"/>
    <n v="0"/>
    <n v="1025.905"/>
    <x v="0"/>
    <n v="1025.905"/>
    <n v="1.47529"/>
    <n v="184.416203"/>
    <m/>
  </r>
  <r>
    <x v="0"/>
    <x v="0"/>
    <x v="64"/>
    <x v="0"/>
    <x v="0"/>
    <x v="0"/>
    <x v="0"/>
    <x v="0"/>
    <x v="3"/>
    <x v="3"/>
    <n v="638.38"/>
    <n v="0"/>
    <n v="638.38"/>
    <x v="0"/>
    <n v="638.38"/>
    <n v="50.843164000000002"/>
    <n v="284.84803599999998"/>
    <m/>
  </r>
  <r>
    <x v="0"/>
    <x v="0"/>
    <x v="64"/>
    <x v="0"/>
    <x v="0"/>
    <x v="0"/>
    <x v="0"/>
    <x v="0"/>
    <x v="4"/>
    <x v="4"/>
    <n v="45966.766000000003"/>
    <n v="0"/>
    <n v="45966.766000000003"/>
    <x v="0"/>
    <n v="45966.766000000003"/>
    <n v="1014.44844"/>
    <n v="17546.628804"/>
    <m/>
  </r>
  <r>
    <x v="0"/>
    <x v="0"/>
    <x v="64"/>
    <x v="0"/>
    <x v="0"/>
    <x v="0"/>
    <x v="0"/>
    <x v="0"/>
    <x v="5"/>
    <x v="5"/>
    <n v="25224.010999999999"/>
    <n v="0"/>
    <n v="25224.010999999999"/>
    <x v="0"/>
    <n v="25224.010999999999"/>
    <n v="312.5"/>
    <n v="1900.8"/>
    <m/>
  </r>
  <r>
    <x v="0"/>
    <x v="0"/>
    <x v="64"/>
    <x v="0"/>
    <x v="0"/>
    <x v="0"/>
    <x v="0"/>
    <x v="0"/>
    <x v="6"/>
    <x v="6"/>
    <n v="25224.010999999999"/>
    <n v="0"/>
    <n v="25224.010999999999"/>
    <x v="0"/>
    <n v="25224.010999999999"/>
    <n v="312.5"/>
    <n v="1900.8"/>
    <m/>
  </r>
  <r>
    <x v="0"/>
    <x v="0"/>
    <x v="64"/>
    <x v="0"/>
    <x v="0"/>
    <x v="0"/>
    <x v="0"/>
    <x v="0"/>
    <x v="7"/>
    <x v="7"/>
    <n v="13641.011"/>
    <n v="0"/>
    <n v="13641.011"/>
    <x v="0"/>
    <n v="13641.011"/>
    <n v="312.5"/>
    <n v="1900.8"/>
    <m/>
  </r>
  <r>
    <x v="0"/>
    <x v="0"/>
    <x v="64"/>
    <x v="0"/>
    <x v="0"/>
    <x v="0"/>
    <x v="0"/>
    <x v="0"/>
    <x v="8"/>
    <x v="8"/>
    <n v="2573.683"/>
    <n v="0"/>
    <n v="2573.683"/>
    <x v="0"/>
    <n v="2573.683"/>
    <n v="0"/>
    <n v="0"/>
    <m/>
  </r>
  <r>
    <x v="0"/>
    <x v="0"/>
    <x v="64"/>
    <x v="0"/>
    <x v="0"/>
    <x v="0"/>
    <x v="0"/>
    <x v="0"/>
    <x v="9"/>
    <x v="9"/>
    <n v="2250"/>
    <n v="0"/>
    <n v="2250"/>
    <x v="0"/>
    <n v="2250"/>
    <n v="0"/>
    <n v="0"/>
    <m/>
  </r>
  <r>
    <x v="0"/>
    <x v="0"/>
    <x v="64"/>
    <x v="0"/>
    <x v="0"/>
    <x v="0"/>
    <x v="0"/>
    <x v="0"/>
    <x v="10"/>
    <x v="10"/>
    <n v="1166.317"/>
    <n v="0"/>
    <n v="1166.317"/>
    <x v="0"/>
    <n v="1166.317"/>
    <n v="0"/>
    <n v="0"/>
    <m/>
  </r>
  <r>
    <x v="0"/>
    <x v="0"/>
    <x v="64"/>
    <x v="0"/>
    <x v="0"/>
    <x v="0"/>
    <x v="0"/>
    <x v="0"/>
    <x v="11"/>
    <x v="11"/>
    <n v="5593"/>
    <n v="0"/>
    <n v="5593"/>
    <x v="0"/>
    <n v="5593"/>
    <n v="0"/>
    <n v="0"/>
    <m/>
  </r>
  <r>
    <x v="0"/>
    <x v="0"/>
    <x v="64"/>
    <x v="0"/>
    <x v="0"/>
    <x v="0"/>
    <x v="0"/>
    <x v="0"/>
    <x v="12"/>
    <x v="3"/>
    <n v="20742.755000000001"/>
    <n v="0"/>
    <n v="20742.755000000001"/>
    <x v="0"/>
    <n v="20742.755000000001"/>
    <n v="701.94844000000001"/>
    <n v="15645.828804000001"/>
    <m/>
  </r>
  <r>
    <x v="0"/>
    <x v="0"/>
    <x v="64"/>
    <x v="0"/>
    <x v="0"/>
    <x v="0"/>
    <x v="0"/>
    <x v="0"/>
    <x v="13"/>
    <x v="12"/>
    <n v="0"/>
    <n v="0"/>
    <n v="0"/>
    <x v="0"/>
    <n v="0"/>
    <n v="0"/>
    <n v="0"/>
    <m/>
  </r>
  <r>
    <x v="0"/>
    <x v="0"/>
    <x v="64"/>
    <x v="0"/>
    <x v="0"/>
    <x v="0"/>
    <x v="0"/>
    <x v="0"/>
    <x v="14"/>
    <x v="13"/>
    <n v="48298.146000000001"/>
    <n v="0"/>
    <n v="48298.146000000001"/>
    <x v="0"/>
    <n v="48298.146000000001"/>
    <n v="1066.7668940000001"/>
    <n v="18068.337561"/>
    <m/>
  </r>
  <r>
    <x v="0"/>
    <x v="0"/>
    <x v="64"/>
    <x v="0"/>
    <x v="1"/>
    <x v="0"/>
    <x v="0"/>
    <x v="0"/>
    <x v="0"/>
    <x v="0"/>
    <n v="2331.38"/>
    <n v="0"/>
    <n v="2331.38"/>
    <x v="0"/>
    <n v="2331.38"/>
    <n v="187.384309"/>
    <n v="1443.0960210000001"/>
    <m/>
  </r>
  <r>
    <x v="0"/>
    <x v="0"/>
    <x v="64"/>
    <x v="0"/>
    <x v="1"/>
    <x v="0"/>
    <x v="0"/>
    <x v="0"/>
    <x v="1"/>
    <x v="1"/>
    <n v="667.09500000000003"/>
    <n v="0"/>
    <n v="667.09500000000003"/>
    <x v="0"/>
    <n v="667.09500000000003"/>
    <n v="52.444518000000002"/>
    <n v="647.44451800000002"/>
    <m/>
  </r>
  <r>
    <x v="0"/>
    <x v="0"/>
    <x v="64"/>
    <x v="0"/>
    <x v="1"/>
    <x v="0"/>
    <x v="0"/>
    <x v="0"/>
    <x v="2"/>
    <x v="2"/>
    <n v="1025.905"/>
    <n v="0"/>
    <n v="1025.905"/>
    <x v="0"/>
    <n v="1025.905"/>
    <n v="17.901133000000002"/>
    <n v="515.42668700000002"/>
    <m/>
  </r>
  <r>
    <x v="0"/>
    <x v="0"/>
    <x v="64"/>
    <x v="0"/>
    <x v="1"/>
    <x v="0"/>
    <x v="0"/>
    <x v="0"/>
    <x v="3"/>
    <x v="3"/>
    <n v="638.38"/>
    <n v="0"/>
    <n v="638.38"/>
    <x v="0"/>
    <n v="638.38"/>
    <n v="117.038658"/>
    <n v="280.22481599999998"/>
    <m/>
  </r>
  <r>
    <x v="0"/>
    <x v="0"/>
    <x v="64"/>
    <x v="0"/>
    <x v="1"/>
    <x v="0"/>
    <x v="0"/>
    <x v="0"/>
    <x v="4"/>
    <x v="4"/>
    <n v="45966.766000000003"/>
    <n v="0"/>
    <n v="45966.766000000003"/>
    <x v="0"/>
    <n v="45966.766000000003"/>
    <n v="3191.6214439999999"/>
    <n v="21994.043086999998"/>
    <m/>
  </r>
  <r>
    <x v="0"/>
    <x v="0"/>
    <x v="64"/>
    <x v="0"/>
    <x v="1"/>
    <x v="0"/>
    <x v="0"/>
    <x v="0"/>
    <x v="5"/>
    <x v="5"/>
    <n v="25224.010999999999"/>
    <n v="0"/>
    <n v="25224.010999999999"/>
    <x v="0"/>
    <n v="25224.010999999999"/>
    <n v="1083.355777"/>
    <n v="3628.7530769999998"/>
    <m/>
  </r>
  <r>
    <x v="0"/>
    <x v="0"/>
    <x v="64"/>
    <x v="0"/>
    <x v="1"/>
    <x v="0"/>
    <x v="0"/>
    <x v="0"/>
    <x v="6"/>
    <x v="6"/>
    <n v="25224.010999999999"/>
    <n v="0"/>
    <n v="25224.010999999999"/>
    <x v="0"/>
    <n v="25224.010999999999"/>
    <n v="1083.355777"/>
    <n v="3628.7530769999998"/>
    <m/>
  </r>
  <r>
    <x v="0"/>
    <x v="0"/>
    <x v="64"/>
    <x v="0"/>
    <x v="1"/>
    <x v="0"/>
    <x v="0"/>
    <x v="0"/>
    <x v="7"/>
    <x v="7"/>
    <n v="13641.011"/>
    <n v="0"/>
    <n v="13641.011"/>
    <x v="0"/>
    <n v="13641.011"/>
    <n v="1083.355777"/>
    <n v="2471.595777"/>
    <m/>
  </r>
  <r>
    <x v="0"/>
    <x v="0"/>
    <x v="64"/>
    <x v="0"/>
    <x v="1"/>
    <x v="0"/>
    <x v="0"/>
    <x v="0"/>
    <x v="8"/>
    <x v="8"/>
    <n v="2573.683"/>
    <n v="0"/>
    <n v="2573.683"/>
    <x v="0"/>
    <n v="2573.683"/>
    <n v="0"/>
    <n v="0"/>
    <m/>
  </r>
  <r>
    <x v="0"/>
    <x v="0"/>
    <x v="64"/>
    <x v="0"/>
    <x v="1"/>
    <x v="0"/>
    <x v="0"/>
    <x v="0"/>
    <x v="9"/>
    <x v="9"/>
    <n v="2250"/>
    <n v="0"/>
    <n v="2250"/>
    <x v="0"/>
    <n v="2250"/>
    <n v="0"/>
    <n v="27.380600000000001"/>
    <m/>
  </r>
  <r>
    <x v="0"/>
    <x v="0"/>
    <x v="64"/>
    <x v="0"/>
    <x v="1"/>
    <x v="0"/>
    <x v="0"/>
    <x v="0"/>
    <x v="10"/>
    <x v="10"/>
    <n v="1166.317"/>
    <n v="0"/>
    <n v="1166.317"/>
    <x v="0"/>
    <n v="1166.317"/>
    <n v="0"/>
    <n v="1.2311000000000001"/>
    <m/>
  </r>
  <r>
    <x v="0"/>
    <x v="0"/>
    <x v="64"/>
    <x v="0"/>
    <x v="1"/>
    <x v="0"/>
    <x v="0"/>
    <x v="0"/>
    <x v="11"/>
    <x v="11"/>
    <n v="5593"/>
    <n v="0"/>
    <n v="5593"/>
    <x v="0"/>
    <n v="5593"/>
    <n v="0"/>
    <n v="1128.5455999999999"/>
    <m/>
  </r>
  <r>
    <x v="0"/>
    <x v="0"/>
    <x v="64"/>
    <x v="0"/>
    <x v="1"/>
    <x v="0"/>
    <x v="0"/>
    <x v="0"/>
    <x v="12"/>
    <x v="3"/>
    <n v="20742.755000000001"/>
    <n v="0"/>
    <n v="20742.755000000001"/>
    <x v="0"/>
    <n v="20742.755000000001"/>
    <n v="2108.2656670000001"/>
    <n v="18365.290010000001"/>
    <m/>
  </r>
  <r>
    <x v="0"/>
    <x v="0"/>
    <x v="64"/>
    <x v="0"/>
    <x v="1"/>
    <x v="0"/>
    <x v="0"/>
    <x v="0"/>
    <x v="13"/>
    <x v="12"/>
    <n v="0"/>
    <n v="0"/>
    <n v="0"/>
    <x v="0"/>
    <n v="0"/>
    <n v="0"/>
    <n v="0"/>
    <m/>
  </r>
  <r>
    <x v="0"/>
    <x v="0"/>
    <x v="64"/>
    <x v="0"/>
    <x v="1"/>
    <x v="0"/>
    <x v="0"/>
    <x v="0"/>
    <x v="14"/>
    <x v="13"/>
    <n v="48298.146000000001"/>
    <n v="0"/>
    <n v="48298.146000000001"/>
    <x v="0"/>
    <n v="48298.146000000001"/>
    <n v="3379.0057529999999"/>
    <n v="23437.139107999999"/>
    <m/>
  </r>
  <r>
    <x v="0"/>
    <x v="0"/>
    <x v="64"/>
    <x v="0"/>
    <x v="2"/>
    <x v="1"/>
    <x v="0"/>
    <x v="0"/>
    <x v="0"/>
    <x v="0"/>
    <n v="2331.38"/>
    <n v="-353.479984"/>
    <n v="1977.9000160000001"/>
    <x v="0"/>
    <n v="1977.9000160000001"/>
    <n v="305.49614600000001"/>
    <n v="1746.240368"/>
    <m/>
  </r>
  <r>
    <x v="0"/>
    <x v="0"/>
    <x v="64"/>
    <x v="0"/>
    <x v="2"/>
    <x v="1"/>
    <x v="0"/>
    <x v="0"/>
    <x v="1"/>
    <x v="1"/>
    <n v="667.09500000000003"/>
    <n v="0"/>
    <n v="667.09500000000003"/>
    <x v="0"/>
    <n v="667.09500000000003"/>
    <n v="104.889036"/>
    <n v="647.44451800000002"/>
    <m/>
  </r>
  <r>
    <x v="0"/>
    <x v="0"/>
    <x v="64"/>
    <x v="0"/>
    <x v="2"/>
    <x v="1"/>
    <x v="0"/>
    <x v="0"/>
    <x v="2"/>
    <x v="2"/>
    <n v="1025.905"/>
    <n v="0"/>
    <n v="1025.905"/>
    <x v="0"/>
    <n v="1025.905"/>
    <n v="39.837758999999998"/>
    <n v="822.92468699999995"/>
    <m/>
  </r>
  <r>
    <x v="0"/>
    <x v="0"/>
    <x v="64"/>
    <x v="0"/>
    <x v="2"/>
    <x v="1"/>
    <x v="0"/>
    <x v="0"/>
    <x v="3"/>
    <x v="3"/>
    <n v="638.38"/>
    <n v="-353.479984"/>
    <n v="284.90001599999999"/>
    <x v="0"/>
    <n v="284.90001599999999"/>
    <n v="160.769351"/>
    <n v="275.87116300000002"/>
    <m/>
  </r>
  <r>
    <x v="0"/>
    <x v="0"/>
    <x v="64"/>
    <x v="0"/>
    <x v="2"/>
    <x v="1"/>
    <x v="0"/>
    <x v="0"/>
    <x v="4"/>
    <x v="4"/>
    <n v="45966.766000000003"/>
    <n v="0"/>
    <n v="45966.766000000003"/>
    <x v="0"/>
    <n v="45966.766000000003"/>
    <n v="4989.1413650000004"/>
    <n v="23370.776184999999"/>
    <m/>
  </r>
  <r>
    <x v="0"/>
    <x v="0"/>
    <x v="64"/>
    <x v="0"/>
    <x v="2"/>
    <x v="1"/>
    <x v="0"/>
    <x v="0"/>
    <x v="5"/>
    <x v="5"/>
    <n v="25224.010999999999"/>
    <n v="0"/>
    <n v="25224.010999999999"/>
    <x v="0"/>
    <n v="25224.010999999999"/>
    <n v="1479.68821"/>
    <n v="5005.486175"/>
    <m/>
  </r>
  <r>
    <x v="0"/>
    <x v="0"/>
    <x v="64"/>
    <x v="0"/>
    <x v="2"/>
    <x v="1"/>
    <x v="0"/>
    <x v="0"/>
    <x v="6"/>
    <x v="6"/>
    <n v="25224.010999999999"/>
    <n v="0"/>
    <n v="25224.010999999999"/>
    <x v="0"/>
    <n v="25224.010999999999"/>
    <n v="1479.68821"/>
    <n v="5005.486175"/>
    <m/>
  </r>
  <r>
    <x v="0"/>
    <x v="0"/>
    <x v="64"/>
    <x v="0"/>
    <x v="2"/>
    <x v="1"/>
    <x v="0"/>
    <x v="0"/>
    <x v="7"/>
    <x v="7"/>
    <n v="13641.011"/>
    <n v="0"/>
    <n v="13641.011"/>
    <x v="0"/>
    <n v="13641.011"/>
    <n v="1407.3135789999999"/>
    <n v="2590.3957770000002"/>
    <m/>
  </r>
  <r>
    <x v="0"/>
    <x v="0"/>
    <x v="64"/>
    <x v="0"/>
    <x v="2"/>
    <x v="1"/>
    <x v="0"/>
    <x v="0"/>
    <x v="8"/>
    <x v="8"/>
    <n v="2573.683"/>
    <n v="0"/>
    <n v="2573.683"/>
    <x v="0"/>
    <n v="2573.683"/>
    <n v="0"/>
    <n v="0"/>
    <m/>
  </r>
  <r>
    <x v="0"/>
    <x v="0"/>
    <x v="64"/>
    <x v="0"/>
    <x v="2"/>
    <x v="1"/>
    <x v="0"/>
    <x v="0"/>
    <x v="9"/>
    <x v="9"/>
    <n v="2250"/>
    <n v="0"/>
    <n v="2250"/>
    <x v="0"/>
    <n v="2250"/>
    <n v="0.74056699999999998"/>
    <n v="109.1709"/>
    <m/>
  </r>
  <r>
    <x v="0"/>
    <x v="0"/>
    <x v="64"/>
    <x v="0"/>
    <x v="2"/>
    <x v="1"/>
    <x v="0"/>
    <x v="0"/>
    <x v="10"/>
    <x v="10"/>
    <n v="1166.317"/>
    <n v="0"/>
    <n v="1166.317"/>
    <x v="0"/>
    <n v="1166.317"/>
    <n v="1.4436"/>
    <n v="1.4436"/>
    <m/>
  </r>
  <r>
    <x v="0"/>
    <x v="0"/>
    <x v="64"/>
    <x v="0"/>
    <x v="2"/>
    <x v="1"/>
    <x v="0"/>
    <x v="0"/>
    <x v="11"/>
    <x v="11"/>
    <n v="5593"/>
    <n v="0"/>
    <n v="5593"/>
    <x v="0"/>
    <n v="5593"/>
    <n v="70.190464000000006"/>
    <n v="2304.4758980000001"/>
    <m/>
  </r>
  <r>
    <x v="0"/>
    <x v="0"/>
    <x v="64"/>
    <x v="0"/>
    <x v="2"/>
    <x v="1"/>
    <x v="0"/>
    <x v="0"/>
    <x v="12"/>
    <x v="3"/>
    <n v="20742.755000000001"/>
    <n v="0"/>
    <n v="20742.755000000001"/>
    <x v="0"/>
    <n v="20742.755000000001"/>
    <n v="3509.4531550000002"/>
    <n v="18365.290010000001"/>
    <m/>
  </r>
  <r>
    <x v="0"/>
    <x v="0"/>
    <x v="64"/>
    <x v="0"/>
    <x v="2"/>
    <x v="1"/>
    <x v="0"/>
    <x v="0"/>
    <x v="13"/>
    <x v="12"/>
    <n v="0"/>
    <n v="353.479984"/>
    <n v="353.479984"/>
    <x v="0"/>
    <n v="353.479984"/>
    <n v="0"/>
    <n v="0"/>
    <m/>
  </r>
  <r>
    <x v="0"/>
    <x v="0"/>
    <x v="64"/>
    <x v="0"/>
    <x v="2"/>
    <x v="1"/>
    <x v="0"/>
    <x v="0"/>
    <x v="14"/>
    <x v="13"/>
    <n v="48298.146000000001"/>
    <n v="0"/>
    <n v="48298.146000000001"/>
    <x v="0"/>
    <n v="48298.146000000001"/>
    <n v="5294.6375109999999"/>
    <n v="25117.016553000001"/>
    <m/>
  </r>
  <r>
    <x v="0"/>
    <x v="0"/>
    <x v="64"/>
    <x v="0"/>
    <x v="3"/>
    <x v="0"/>
    <x v="0"/>
    <x v="0"/>
    <x v="0"/>
    <x v="0"/>
    <n v="2331.38"/>
    <n v="-353.479984"/>
    <n v="1977.9000160000001"/>
    <x v="0"/>
    <n v="1977.9000160000001"/>
    <n v="426.15167600000001"/>
    <n v="1748.6937909999999"/>
    <m/>
  </r>
  <r>
    <x v="0"/>
    <x v="0"/>
    <x v="64"/>
    <x v="0"/>
    <x v="3"/>
    <x v="0"/>
    <x v="0"/>
    <x v="0"/>
    <x v="1"/>
    <x v="1"/>
    <n v="667.09500000000003"/>
    <n v="0"/>
    <n v="667.09500000000003"/>
    <x v="0"/>
    <n v="667.09500000000003"/>
    <n v="157.33355399999999"/>
    <n v="647.44451800000002"/>
    <m/>
  </r>
  <r>
    <x v="0"/>
    <x v="0"/>
    <x v="64"/>
    <x v="0"/>
    <x v="3"/>
    <x v="0"/>
    <x v="0"/>
    <x v="0"/>
    <x v="2"/>
    <x v="2"/>
    <n v="1025.905"/>
    <n v="0"/>
    <n v="1025.905"/>
    <x v="0"/>
    <n v="1025.905"/>
    <n v="69.389182000000005"/>
    <n v="825.37810999999999"/>
    <m/>
  </r>
  <r>
    <x v="0"/>
    <x v="0"/>
    <x v="64"/>
    <x v="0"/>
    <x v="3"/>
    <x v="0"/>
    <x v="0"/>
    <x v="0"/>
    <x v="3"/>
    <x v="3"/>
    <n v="638.38"/>
    <n v="-353.479984"/>
    <n v="284.90001599999999"/>
    <x v="0"/>
    <n v="284.90001599999999"/>
    <n v="199.42894000000001"/>
    <n v="275.87116300000002"/>
    <m/>
  </r>
  <r>
    <x v="0"/>
    <x v="0"/>
    <x v="64"/>
    <x v="0"/>
    <x v="3"/>
    <x v="0"/>
    <x v="0"/>
    <x v="0"/>
    <x v="4"/>
    <x v="4"/>
    <n v="45966.766000000003"/>
    <n v="0"/>
    <n v="45966.766000000003"/>
    <x v="0"/>
    <n v="45966.766000000003"/>
    <n v="6110.0823069999997"/>
    <n v="27026.646489999999"/>
    <m/>
  </r>
  <r>
    <x v="0"/>
    <x v="0"/>
    <x v="64"/>
    <x v="0"/>
    <x v="3"/>
    <x v="0"/>
    <x v="0"/>
    <x v="0"/>
    <x v="5"/>
    <x v="5"/>
    <n v="25224.010999999999"/>
    <n v="-1188.696359"/>
    <n v="24035.314641000001"/>
    <x v="0"/>
    <n v="24035.314641000001"/>
    <n v="2158.9127079999998"/>
    <n v="5095.526175"/>
    <m/>
  </r>
  <r>
    <x v="0"/>
    <x v="0"/>
    <x v="64"/>
    <x v="0"/>
    <x v="3"/>
    <x v="0"/>
    <x v="0"/>
    <x v="0"/>
    <x v="6"/>
    <x v="6"/>
    <n v="25224.010999999999"/>
    <n v="-1188.696359"/>
    <n v="24035.314641000001"/>
    <x v="0"/>
    <n v="24035.314641000001"/>
    <n v="2158.9127079999998"/>
    <n v="5095.526175"/>
    <m/>
  </r>
  <r>
    <x v="0"/>
    <x v="0"/>
    <x v="64"/>
    <x v="0"/>
    <x v="3"/>
    <x v="0"/>
    <x v="0"/>
    <x v="0"/>
    <x v="7"/>
    <x v="7"/>
    <n v="13641.011"/>
    <n v="-642.84067000000005"/>
    <n v="12998.170330000001"/>
    <x v="0"/>
    <n v="12998.170330000001"/>
    <n v="1757.714884"/>
    <n v="2590.3957770000002"/>
    <m/>
  </r>
  <r>
    <x v="0"/>
    <x v="0"/>
    <x v="64"/>
    <x v="0"/>
    <x v="3"/>
    <x v="0"/>
    <x v="0"/>
    <x v="0"/>
    <x v="8"/>
    <x v="8"/>
    <n v="2573.683"/>
    <n v="-121.28632500000001"/>
    <n v="2452.396675"/>
    <x v="0"/>
    <n v="2452.396675"/>
    <n v="0"/>
    <n v="0"/>
    <m/>
  </r>
  <r>
    <x v="0"/>
    <x v="0"/>
    <x v="64"/>
    <x v="0"/>
    <x v="3"/>
    <x v="0"/>
    <x v="0"/>
    <x v="0"/>
    <x v="9"/>
    <x v="9"/>
    <n v="2250"/>
    <n v="-106.032573"/>
    <n v="2143.967427"/>
    <x v="0"/>
    <n v="2143.967427"/>
    <n v="16.025226"/>
    <n v="109.1709"/>
    <m/>
  </r>
  <r>
    <x v="0"/>
    <x v="0"/>
    <x v="64"/>
    <x v="0"/>
    <x v="3"/>
    <x v="0"/>
    <x v="0"/>
    <x v="0"/>
    <x v="10"/>
    <x v="10"/>
    <n v="1166.317"/>
    <n v="-54.963374999999999"/>
    <n v="1111.353625"/>
    <x v="0"/>
    <n v="1111.353625"/>
    <n v="1.4436"/>
    <n v="1.4436"/>
    <m/>
  </r>
  <r>
    <x v="0"/>
    <x v="0"/>
    <x v="64"/>
    <x v="0"/>
    <x v="3"/>
    <x v="0"/>
    <x v="0"/>
    <x v="0"/>
    <x v="11"/>
    <x v="11"/>
    <n v="5593"/>
    <n v="-263.57341600000001"/>
    <n v="5329.4265839999998"/>
    <x v="0"/>
    <n v="5329.4265839999998"/>
    <n v="383.72899799999999"/>
    <n v="2394.5158980000001"/>
    <m/>
  </r>
  <r>
    <x v="0"/>
    <x v="0"/>
    <x v="64"/>
    <x v="0"/>
    <x v="3"/>
    <x v="0"/>
    <x v="0"/>
    <x v="0"/>
    <x v="12"/>
    <x v="3"/>
    <n v="20742.755000000001"/>
    <n v="1188.696359"/>
    <n v="21931.451358999999"/>
    <x v="0"/>
    <n v="21931.451358999999"/>
    <n v="3951.1695989999998"/>
    <n v="21931.120315"/>
    <m/>
  </r>
  <r>
    <x v="0"/>
    <x v="0"/>
    <x v="64"/>
    <x v="0"/>
    <x v="3"/>
    <x v="0"/>
    <x v="0"/>
    <x v="0"/>
    <x v="13"/>
    <x v="12"/>
    <n v="0"/>
    <n v="0"/>
    <n v="0"/>
    <x v="0"/>
    <n v="0"/>
    <n v="0"/>
    <n v="0"/>
    <m/>
  </r>
  <r>
    <x v="0"/>
    <x v="0"/>
    <x v="64"/>
    <x v="0"/>
    <x v="3"/>
    <x v="0"/>
    <x v="0"/>
    <x v="0"/>
    <x v="14"/>
    <x v="13"/>
    <n v="48298.146000000001"/>
    <n v="-353.479984"/>
    <n v="47944.666016000003"/>
    <x v="0"/>
    <n v="47944.666016000003"/>
    <n v="6536.2339830000001"/>
    <n v="28775.340281000001"/>
    <m/>
  </r>
  <r>
    <x v="0"/>
    <x v="0"/>
    <x v="64"/>
    <x v="0"/>
    <x v="4"/>
    <x v="0"/>
    <x v="0"/>
    <x v="0"/>
    <x v="0"/>
    <x v="0"/>
    <n v="2331.38"/>
    <n v="-353.479984"/>
    <n v="1977.9000160000001"/>
    <x v="0"/>
    <n v="1977.9000160000001"/>
    <n v="548.73974999999996"/>
    <n v="1759.998791"/>
    <m/>
  </r>
  <r>
    <x v="0"/>
    <x v="0"/>
    <x v="64"/>
    <x v="0"/>
    <x v="4"/>
    <x v="0"/>
    <x v="0"/>
    <x v="0"/>
    <x v="1"/>
    <x v="1"/>
    <n v="667.09500000000003"/>
    <n v="0"/>
    <n v="667.09500000000003"/>
    <x v="0"/>
    <n v="667.09500000000003"/>
    <n v="214.183424"/>
    <n v="647.44451800000002"/>
    <m/>
  </r>
  <r>
    <x v="0"/>
    <x v="0"/>
    <x v="64"/>
    <x v="0"/>
    <x v="4"/>
    <x v="0"/>
    <x v="0"/>
    <x v="0"/>
    <x v="2"/>
    <x v="2"/>
    <n v="1025.905"/>
    <n v="0"/>
    <n v="1025.905"/>
    <x v="0"/>
    <n v="1025.905"/>
    <n v="131.77940100000001"/>
    <n v="836.68311000000006"/>
    <m/>
  </r>
  <r>
    <x v="0"/>
    <x v="0"/>
    <x v="64"/>
    <x v="0"/>
    <x v="4"/>
    <x v="0"/>
    <x v="0"/>
    <x v="0"/>
    <x v="3"/>
    <x v="3"/>
    <n v="638.38"/>
    <n v="-353.479984"/>
    <n v="284.90001599999999"/>
    <x v="0"/>
    <n v="284.90001599999999"/>
    <n v="202.77692500000001"/>
    <n v="275.87116300000002"/>
    <m/>
  </r>
  <r>
    <x v="0"/>
    <x v="0"/>
    <x v="64"/>
    <x v="0"/>
    <x v="4"/>
    <x v="0"/>
    <x v="0"/>
    <x v="0"/>
    <x v="4"/>
    <x v="4"/>
    <n v="45966.766000000003"/>
    <n v="1083.767202"/>
    <n v="47050.533201999999"/>
    <x v="0"/>
    <n v="47050.533201999999"/>
    <n v="9334.0983250000008"/>
    <n v="28195.473372"/>
    <m/>
  </r>
  <r>
    <x v="0"/>
    <x v="0"/>
    <x v="64"/>
    <x v="0"/>
    <x v="4"/>
    <x v="0"/>
    <x v="0"/>
    <x v="0"/>
    <x v="5"/>
    <x v="5"/>
    <n v="25224.010999999999"/>
    <n v="-104.929157"/>
    <n v="25119.081843"/>
    <x v="0"/>
    <n v="25119.081843"/>
    <n v="4077.4320250000001"/>
    <n v="6276.1897920000001"/>
    <m/>
  </r>
  <r>
    <x v="0"/>
    <x v="0"/>
    <x v="64"/>
    <x v="0"/>
    <x v="4"/>
    <x v="0"/>
    <x v="0"/>
    <x v="0"/>
    <x v="6"/>
    <x v="6"/>
    <n v="25224.010999999999"/>
    <n v="-104.929157"/>
    <n v="25119.081843"/>
    <x v="0"/>
    <n v="25119.081843"/>
    <n v="4077.4320250000001"/>
    <n v="6276.1897920000001"/>
    <m/>
  </r>
  <r>
    <x v="0"/>
    <x v="0"/>
    <x v="64"/>
    <x v="0"/>
    <x v="4"/>
    <x v="0"/>
    <x v="0"/>
    <x v="0"/>
    <x v="7"/>
    <x v="7"/>
    <n v="13641.011"/>
    <n v="440.92653200000001"/>
    <n v="14081.937532"/>
    <x v="0"/>
    <n v="14081.937532"/>
    <n v="3274.710501"/>
    <n v="3761.3013940000001"/>
    <m/>
  </r>
  <r>
    <x v="0"/>
    <x v="0"/>
    <x v="64"/>
    <x v="0"/>
    <x v="4"/>
    <x v="0"/>
    <x v="0"/>
    <x v="0"/>
    <x v="8"/>
    <x v="8"/>
    <n v="2573.683"/>
    <n v="-121.28632500000001"/>
    <n v="2452.396675"/>
    <x v="0"/>
    <n v="2452.396675"/>
    <n v="0"/>
    <n v="0"/>
    <m/>
  </r>
  <r>
    <x v="0"/>
    <x v="0"/>
    <x v="64"/>
    <x v="0"/>
    <x v="4"/>
    <x v="0"/>
    <x v="0"/>
    <x v="0"/>
    <x v="9"/>
    <x v="9"/>
    <n v="2250"/>
    <n v="-106.032573"/>
    <n v="2143.967427"/>
    <x v="0"/>
    <n v="2143.967427"/>
    <n v="34.626426000000002"/>
    <n v="109.6121"/>
    <m/>
  </r>
  <r>
    <x v="0"/>
    <x v="0"/>
    <x v="64"/>
    <x v="0"/>
    <x v="4"/>
    <x v="0"/>
    <x v="0"/>
    <x v="0"/>
    <x v="10"/>
    <x v="10"/>
    <n v="1166.317"/>
    <n v="-54.963374999999999"/>
    <n v="1111.353625"/>
    <x v="0"/>
    <n v="1111.353625"/>
    <n v="1.4436"/>
    <n v="1.4436"/>
    <m/>
  </r>
  <r>
    <x v="0"/>
    <x v="0"/>
    <x v="64"/>
    <x v="0"/>
    <x v="4"/>
    <x v="0"/>
    <x v="0"/>
    <x v="0"/>
    <x v="11"/>
    <x v="11"/>
    <n v="5593"/>
    <n v="-263.57341600000001"/>
    <n v="5329.4265839999998"/>
    <x v="0"/>
    <n v="5329.4265839999998"/>
    <n v="766.65149799999995"/>
    <n v="2403.8326980000002"/>
    <m/>
  </r>
  <r>
    <x v="0"/>
    <x v="0"/>
    <x v="64"/>
    <x v="0"/>
    <x v="4"/>
    <x v="0"/>
    <x v="0"/>
    <x v="0"/>
    <x v="12"/>
    <x v="3"/>
    <n v="20742.755000000001"/>
    <n v="1188.696359"/>
    <n v="21931.451358999999"/>
    <x v="0"/>
    <n v="21931.451358999999"/>
    <n v="5256.6662999999999"/>
    <n v="21919.283579999999"/>
    <m/>
  </r>
  <r>
    <x v="0"/>
    <x v="0"/>
    <x v="64"/>
    <x v="0"/>
    <x v="4"/>
    <x v="0"/>
    <x v="0"/>
    <x v="0"/>
    <x v="13"/>
    <x v="12"/>
    <n v="0"/>
    <n v="0"/>
    <n v="0"/>
    <x v="0"/>
    <n v="0"/>
    <n v="0"/>
    <n v="0"/>
    <m/>
  </r>
  <r>
    <x v="0"/>
    <x v="0"/>
    <x v="64"/>
    <x v="0"/>
    <x v="4"/>
    <x v="0"/>
    <x v="0"/>
    <x v="0"/>
    <x v="14"/>
    <x v="13"/>
    <n v="48298.146000000001"/>
    <n v="730.28721800000005"/>
    <n v="49028.433217999998"/>
    <x v="0"/>
    <n v="49028.433217999998"/>
    <n v="9882.8380749999997"/>
    <n v="29955.472162999999"/>
    <m/>
  </r>
  <r>
    <x v="0"/>
    <x v="0"/>
    <x v="64"/>
    <x v="0"/>
    <x v="5"/>
    <x v="2"/>
    <x v="0"/>
    <x v="0"/>
    <x v="0"/>
    <x v="0"/>
    <n v="2331.38"/>
    <n v="-353.479984"/>
    <n v="1977.9000160000001"/>
    <x v="0"/>
    <n v="1977.9000160000001"/>
    <n v="626.334474"/>
    <n v="1757.6783330000001"/>
    <m/>
  </r>
  <r>
    <x v="0"/>
    <x v="0"/>
    <x v="64"/>
    <x v="0"/>
    <x v="5"/>
    <x v="2"/>
    <x v="0"/>
    <x v="0"/>
    <x v="1"/>
    <x v="1"/>
    <n v="667.09500000000003"/>
    <n v="0"/>
    <n v="667.09500000000003"/>
    <x v="0"/>
    <n v="667.09500000000003"/>
    <n v="267.72928000000002"/>
    <n v="647.44451800000002"/>
    <m/>
  </r>
  <r>
    <x v="0"/>
    <x v="0"/>
    <x v="64"/>
    <x v="0"/>
    <x v="5"/>
    <x v="2"/>
    <x v="0"/>
    <x v="0"/>
    <x v="2"/>
    <x v="2"/>
    <n v="1025.905"/>
    <n v="0"/>
    <n v="1025.905"/>
    <x v="0"/>
    <n v="1025.905"/>
    <n v="146.66833500000001"/>
    <n v="837.01630999999998"/>
    <m/>
  </r>
  <r>
    <x v="0"/>
    <x v="0"/>
    <x v="64"/>
    <x v="0"/>
    <x v="5"/>
    <x v="2"/>
    <x v="0"/>
    <x v="0"/>
    <x v="3"/>
    <x v="3"/>
    <n v="638.38"/>
    <n v="-353.479984"/>
    <n v="284.90001599999999"/>
    <x v="0"/>
    <n v="284.90001599999999"/>
    <n v="211.936859"/>
    <n v="273.21750500000002"/>
    <m/>
  </r>
  <r>
    <x v="0"/>
    <x v="0"/>
    <x v="64"/>
    <x v="0"/>
    <x v="5"/>
    <x v="2"/>
    <x v="0"/>
    <x v="0"/>
    <x v="4"/>
    <x v="4"/>
    <n v="45966.766000000003"/>
    <n v="1083.767202"/>
    <n v="47050.533201999999"/>
    <x v="0"/>
    <n v="47050.533201999999"/>
    <n v="10936.316424000001"/>
    <n v="31571.392057000001"/>
    <m/>
  </r>
  <r>
    <x v="0"/>
    <x v="0"/>
    <x v="64"/>
    <x v="0"/>
    <x v="5"/>
    <x v="2"/>
    <x v="0"/>
    <x v="0"/>
    <x v="5"/>
    <x v="5"/>
    <n v="25224.010999999999"/>
    <n v="-104.929157"/>
    <n v="25119.081843"/>
    <x v="0"/>
    <n v="25119.081843"/>
    <n v="4911.1502399999999"/>
    <n v="9666.8180329999996"/>
    <m/>
  </r>
  <r>
    <x v="0"/>
    <x v="0"/>
    <x v="64"/>
    <x v="0"/>
    <x v="5"/>
    <x v="2"/>
    <x v="0"/>
    <x v="0"/>
    <x v="6"/>
    <x v="6"/>
    <n v="25224.010999999999"/>
    <n v="-104.929157"/>
    <n v="25119.081843"/>
    <x v="0"/>
    <n v="25119.081843"/>
    <n v="4911.1502399999999"/>
    <n v="9666.8180329999996"/>
    <m/>
  </r>
  <r>
    <x v="0"/>
    <x v="0"/>
    <x v="64"/>
    <x v="0"/>
    <x v="5"/>
    <x v="2"/>
    <x v="0"/>
    <x v="0"/>
    <x v="7"/>
    <x v="7"/>
    <n v="13641.011"/>
    <n v="440.92653200000001"/>
    <n v="14081.937532"/>
    <x v="0"/>
    <n v="14081.937532"/>
    <n v="3634.429286"/>
    <n v="7121.040935"/>
    <m/>
  </r>
  <r>
    <x v="0"/>
    <x v="0"/>
    <x v="64"/>
    <x v="0"/>
    <x v="5"/>
    <x v="2"/>
    <x v="0"/>
    <x v="0"/>
    <x v="8"/>
    <x v="8"/>
    <n v="2573.683"/>
    <n v="-121.28632500000001"/>
    <n v="2452.396675"/>
    <x v="0"/>
    <n v="2452.396675"/>
    <n v="0"/>
    <n v="28.02"/>
    <m/>
  </r>
  <r>
    <x v="0"/>
    <x v="0"/>
    <x v="64"/>
    <x v="0"/>
    <x v="5"/>
    <x v="2"/>
    <x v="0"/>
    <x v="0"/>
    <x v="9"/>
    <x v="9"/>
    <n v="2250"/>
    <n v="-106.032573"/>
    <n v="2143.967427"/>
    <x v="0"/>
    <n v="2143.967427"/>
    <n v="53.292825999999998"/>
    <n v="110.1185"/>
    <m/>
  </r>
  <r>
    <x v="0"/>
    <x v="0"/>
    <x v="64"/>
    <x v="0"/>
    <x v="5"/>
    <x v="2"/>
    <x v="0"/>
    <x v="0"/>
    <x v="10"/>
    <x v="10"/>
    <n v="1166.317"/>
    <n v="-54.963374999999999"/>
    <n v="1111.353625"/>
    <x v="0"/>
    <n v="1111.353625"/>
    <n v="1.4436"/>
    <n v="1.4436"/>
    <m/>
  </r>
  <r>
    <x v="0"/>
    <x v="0"/>
    <x v="64"/>
    <x v="0"/>
    <x v="5"/>
    <x v="2"/>
    <x v="0"/>
    <x v="0"/>
    <x v="11"/>
    <x v="11"/>
    <n v="5593"/>
    <n v="-263.57341600000001"/>
    <n v="5329.4265839999998"/>
    <x v="0"/>
    <n v="5329.4265839999998"/>
    <n v="1221.984528"/>
    <n v="2406.1949979999999"/>
    <m/>
  </r>
  <r>
    <x v="0"/>
    <x v="0"/>
    <x v="64"/>
    <x v="0"/>
    <x v="5"/>
    <x v="2"/>
    <x v="0"/>
    <x v="0"/>
    <x v="12"/>
    <x v="3"/>
    <n v="20742.755000000001"/>
    <n v="1188.696359"/>
    <n v="21931.451358999999"/>
    <x v="0"/>
    <n v="21931.451358999999"/>
    <n v="6025.1661839999997"/>
    <n v="21904.574024000001"/>
    <m/>
  </r>
  <r>
    <x v="0"/>
    <x v="0"/>
    <x v="64"/>
    <x v="0"/>
    <x v="5"/>
    <x v="2"/>
    <x v="0"/>
    <x v="0"/>
    <x v="13"/>
    <x v="12"/>
    <n v="0"/>
    <n v="0"/>
    <n v="0"/>
    <x v="0"/>
    <n v="0"/>
    <n v="0"/>
    <n v="0"/>
    <m/>
  </r>
  <r>
    <x v="0"/>
    <x v="0"/>
    <x v="64"/>
    <x v="0"/>
    <x v="5"/>
    <x v="2"/>
    <x v="0"/>
    <x v="0"/>
    <x v="14"/>
    <x v="13"/>
    <n v="48298.146000000001"/>
    <n v="730.28721800000005"/>
    <n v="49028.433217999998"/>
    <x v="0"/>
    <n v="49028.433217999998"/>
    <n v="11562.650898"/>
    <n v="33329.070390000001"/>
    <m/>
  </r>
  <r>
    <x v="0"/>
    <x v="0"/>
    <x v="64"/>
    <x v="0"/>
    <x v="6"/>
    <x v="0"/>
    <x v="0"/>
    <x v="0"/>
    <x v="0"/>
    <x v="0"/>
    <n v="2331.38"/>
    <n v="-353.479984"/>
    <n v="1977.9000160000001"/>
    <x v="0"/>
    <n v="1977.9000160000001"/>
    <n v="776.740453"/>
    <n v="1753.613597"/>
    <m/>
  </r>
  <r>
    <x v="0"/>
    <x v="0"/>
    <x v="64"/>
    <x v="0"/>
    <x v="6"/>
    <x v="0"/>
    <x v="0"/>
    <x v="0"/>
    <x v="1"/>
    <x v="1"/>
    <n v="667.09500000000003"/>
    <n v="0"/>
    <n v="667.09500000000003"/>
    <x v="0"/>
    <n v="667.09500000000003"/>
    <n v="321.27513599999997"/>
    <n v="647.44451800000002"/>
    <m/>
  </r>
  <r>
    <x v="0"/>
    <x v="0"/>
    <x v="64"/>
    <x v="0"/>
    <x v="6"/>
    <x v="0"/>
    <x v="0"/>
    <x v="0"/>
    <x v="2"/>
    <x v="2"/>
    <n v="1025.905"/>
    <n v="0"/>
    <n v="1025.905"/>
    <x v="0"/>
    <n v="1025.905"/>
    <n v="243.528458"/>
    <n v="837.01630999999998"/>
    <m/>
  </r>
  <r>
    <x v="0"/>
    <x v="0"/>
    <x v="64"/>
    <x v="0"/>
    <x v="6"/>
    <x v="0"/>
    <x v="0"/>
    <x v="0"/>
    <x v="3"/>
    <x v="3"/>
    <n v="638.38"/>
    <n v="-353.479984"/>
    <n v="284.90001599999999"/>
    <x v="0"/>
    <n v="284.90001599999999"/>
    <n v="211.936859"/>
    <n v="269.15276899999998"/>
    <m/>
  </r>
  <r>
    <x v="0"/>
    <x v="0"/>
    <x v="64"/>
    <x v="0"/>
    <x v="6"/>
    <x v="0"/>
    <x v="0"/>
    <x v="0"/>
    <x v="4"/>
    <x v="4"/>
    <n v="45966.766000000003"/>
    <n v="1083.767202"/>
    <n v="47050.533201999999"/>
    <x v="0"/>
    <n v="47050.533201999999"/>
    <n v="12977.65207"/>
    <n v="34494.727843000001"/>
    <m/>
  </r>
  <r>
    <x v="0"/>
    <x v="0"/>
    <x v="64"/>
    <x v="0"/>
    <x v="6"/>
    <x v="0"/>
    <x v="0"/>
    <x v="0"/>
    <x v="5"/>
    <x v="5"/>
    <n v="25224.010999999999"/>
    <n v="-104.929157"/>
    <n v="25119.081843"/>
    <x v="0"/>
    <n v="25119.081843"/>
    <n v="5682.1924150000004"/>
    <n v="12623.583278"/>
    <m/>
  </r>
  <r>
    <x v="0"/>
    <x v="0"/>
    <x v="64"/>
    <x v="0"/>
    <x v="6"/>
    <x v="0"/>
    <x v="0"/>
    <x v="0"/>
    <x v="6"/>
    <x v="6"/>
    <n v="25224.010999999999"/>
    <n v="-104.929157"/>
    <n v="25119.081843"/>
    <x v="0"/>
    <n v="25119.081843"/>
    <n v="5682.1924150000004"/>
    <n v="12623.583278"/>
    <m/>
  </r>
  <r>
    <x v="0"/>
    <x v="0"/>
    <x v="64"/>
    <x v="0"/>
    <x v="6"/>
    <x v="0"/>
    <x v="0"/>
    <x v="0"/>
    <x v="7"/>
    <x v="7"/>
    <n v="13641.011"/>
    <n v="440.92653200000001"/>
    <n v="14081.937532"/>
    <x v="0"/>
    <n v="14081.937532"/>
    <n v="3991.6722639999998"/>
    <n v="10034.89098"/>
    <m/>
  </r>
  <r>
    <x v="0"/>
    <x v="0"/>
    <x v="64"/>
    <x v="0"/>
    <x v="6"/>
    <x v="0"/>
    <x v="0"/>
    <x v="0"/>
    <x v="8"/>
    <x v="8"/>
    <n v="2573.683"/>
    <n v="-121.28632500000001"/>
    <n v="2452.396675"/>
    <x v="0"/>
    <n v="2452.396675"/>
    <n v="4.5143310000000003"/>
    <n v="28.02"/>
    <m/>
  </r>
  <r>
    <x v="0"/>
    <x v="0"/>
    <x v="64"/>
    <x v="0"/>
    <x v="6"/>
    <x v="0"/>
    <x v="0"/>
    <x v="0"/>
    <x v="9"/>
    <x v="9"/>
    <n v="2250"/>
    <n v="-106.032573"/>
    <n v="2143.967427"/>
    <x v="0"/>
    <n v="2143.967427"/>
    <n v="72.465626"/>
    <n v="111.1313"/>
    <m/>
  </r>
  <r>
    <x v="0"/>
    <x v="0"/>
    <x v="64"/>
    <x v="0"/>
    <x v="6"/>
    <x v="0"/>
    <x v="0"/>
    <x v="0"/>
    <x v="10"/>
    <x v="10"/>
    <n v="1166.317"/>
    <n v="-54.963374999999999"/>
    <n v="1111.353625"/>
    <x v="0"/>
    <n v="1111.353625"/>
    <n v="1.4436"/>
    <n v="1.4436"/>
    <m/>
  </r>
  <r>
    <x v="0"/>
    <x v="0"/>
    <x v="64"/>
    <x v="0"/>
    <x v="6"/>
    <x v="0"/>
    <x v="0"/>
    <x v="0"/>
    <x v="11"/>
    <x v="11"/>
    <n v="5593"/>
    <n v="-263.57341600000001"/>
    <n v="5329.4265839999998"/>
    <x v="0"/>
    <n v="5329.4265839999998"/>
    <n v="1612.0965940000001"/>
    <n v="2448.0973979999999"/>
    <m/>
  </r>
  <r>
    <x v="0"/>
    <x v="0"/>
    <x v="64"/>
    <x v="0"/>
    <x v="6"/>
    <x v="0"/>
    <x v="0"/>
    <x v="0"/>
    <x v="12"/>
    <x v="3"/>
    <n v="20742.755000000001"/>
    <n v="1188.696359"/>
    <n v="21931.451358999999"/>
    <x v="0"/>
    <n v="21931.451358999999"/>
    <n v="7295.4596549999997"/>
    <n v="21871.144564999999"/>
    <m/>
  </r>
  <r>
    <x v="0"/>
    <x v="0"/>
    <x v="64"/>
    <x v="0"/>
    <x v="6"/>
    <x v="0"/>
    <x v="0"/>
    <x v="0"/>
    <x v="13"/>
    <x v="12"/>
    <n v="0"/>
    <n v="0"/>
    <n v="0"/>
    <x v="0"/>
    <n v="0"/>
    <n v="0"/>
    <n v="0"/>
    <m/>
  </r>
  <r>
    <x v="0"/>
    <x v="0"/>
    <x v="64"/>
    <x v="0"/>
    <x v="6"/>
    <x v="0"/>
    <x v="0"/>
    <x v="0"/>
    <x v="14"/>
    <x v="13"/>
    <n v="48298.146000000001"/>
    <n v="730.28721800000005"/>
    <n v="49028.433217999998"/>
    <x v="0"/>
    <n v="49028.433217999998"/>
    <n v="13754.392523"/>
    <n v="36248.341439999997"/>
    <m/>
  </r>
  <r>
    <x v="0"/>
    <x v="0"/>
    <x v="64"/>
    <x v="0"/>
    <x v="7"/>
    <x v="0"/>
    <x v="0"/>
    <x v="0"/>
    <x v="0"/>
    <x v="0"/>
    <n v="2331.38"/>
    <n v="-353.479984"/>
    <n v="1977.9000160000001"/>
    <x v="0"/>
    <n v="1977.9000160000001"/>
    <n v="894.17313300000001"/>
    <n v="1753.5991899999999"/>
    <m/>
  </r>
  <r>
    <x v="0"/>
    <x v="0"/>
    <x v="64"/>
    <x v="0"/>
    <x v="7"/>
    <x v="0"/>
    <x v="0"/>
    <x v="0"/>
    <x v="1"/>
    <x v="1"/>
    <n v="667.09500000000003"/>
    <n v="0"/>
    <n v="667.09500000000003"/>
    <x v="0"/>
    <n v="667.09500000000003"/>
    <n v="374.82099199999999"/>
    <n v="647.44451800000002"/>
    <m/>
  </r>
  <r>
    <x v="0"/>
    <x v="0"/>
    <x v="64"/>
    <x v="0"/>
    <x v="7"/>
    <x v="0"/>
    <x v="0"/>
    <x v="0"/>
    <x v="2"/>
    <x v="2"/>
    <n v="1025.905"/>
    <n v="0"/>
    <n v="1025.905"/>
    <x v="0"/>
    <n v="1025.905"/>
    <n v="304.14405099999999"/>
    <n v="837.01630999999998"/>
    <m/>
  </r>
  <r>
    <x v="0"/>
    <x v="0"/>
    <x v="64"/>
    <x v="0"/>
    <x v="7"/>
    <x v="0"/>
    <x v="0"/>
    <x v="0"/>
    <x v="3"/>
    <x v="3"/>
    <n v="638.38"/>
    <n v="-353.479984"/>
    <n v="284.90001599999999"/>
    <x v="0"/>
    <n v="284.90001599999999"/>
    <n v="215.20809"/>
    <n v="269.13836199999997"/>
    <m/>
  </r>
  <r>
    <x v="0"/>
    <x v="0"/>
    <x v="64"/>
    <x v="0"/>
    <x v="7"/>
    <x v="0"/>
    <x v="0"/>
    <x v="0"/>
    <x v="4"/>
    <x v="4"/>
    <n v="45966.766000000003"/>
    <n v="1083.767202"/>
    <n v="47050.533201999999"/>
    <x v="0"/>
    <n v="47050.533201999999"/>
    <n v="16397.00779"/>
    <n v="35037.122889999999"/>
    <m/>
  </r>
  <r>
    <x v="0"/>
    <x v="0"/>
    <x v="64"/>
    <x v="0"/>
    <x v="7"/>
    <x v="0"/>
    <x v="0"/>
    <x v="0"/>
    <x v="5"/>
    <x v="5"/>
    <n v="25224.010999999999"/>
    <n v="-104.929157"/>
    <n v="25119.081843"/>
    <x v="0"/>
    <n v="25119.081843"/>
    <n v="7819.8632820000003"/>
    <n v="13170.546678000001"/>
    <m/>
  </r>
  <r>
    <x v="0"/>
    <x v="0"/>
    <x v="64"/>
    <x v="0"/>
    <x v="7"/>
    <x v="0"/>
    <x v="0"/>
    <x v="0"/>
    <x v="6"/>
    <x v="6"/>
    <n v="25224.010999999999"/>
    <n v="-104.929157"/>
    <n v="25119.081843"/>
    <x v="0"/>
    <n v="25119.081843"/>
    <n v="7819.8632820000003"/>
    <n v="13170.546678000001"/>
    <m/>
  </r>
  <r>
    <x v="0"/>
    <x v="0"/>
    <x v="64"/>
    <x v="0"/>
    <x v="7"/>
    <x v="0"/>
    <x v="0"/>
    <x v="0"/>
    <x v="7"/>
    <x v="7"/>
    <n v="13641.011"/>
    <n v="440.92653200000001"/>
    <n v="14081.937532"/>
    <x v="0"/>
    <n v="14081.937532"/>
    <n v="5719.7218839999996"/>
    <n v="10138.67778"/>
    <m/>
  </r>
  <r>
    <x v="0"/>
    <x v="0"/>
    <x v="64"/>
    <x v="0"/>
    <x v="7"/>
    <x v="0"/>
    <x v="0"/>
    <x v="0"/>
    <x v="8"/>
    <x v="8"/>
    <n v="2573.683"/>
    <n v="-121.28632500000001"/>
    <n v="2452.396675"/>
    <x v="0"/>
    <n v="2452.396675"/>
    <n v="9.1843310000000002"/>
    <n v="28.02"/>
    <m/>
  </r>
  <r>
    <x v="0"/>
    <x v="0"/>
    <x v="64"/>
    <x v="0"/>
    <x v="7"/>
    <x v="0"/>
    <x v="0"/>
    <x v="0"/>
    <x v="9"/>
    <x v="9"/>
    <n v="2250"/>
    <n v="-106.032573"/>
    <n v="2143.967427"/>
    <x v="0"/>
    <n v="2143.967427"/>
    <n v="91.132025999999996"/>
    <n v="111.6377"/>
    <m/>
  </r>
  <r>
    <x v="0"/>
    <x v="0"/>
    <x v="64"/>
    <x v="0"/>
    <x v="7"/>
    <x v="0"/>
    <x v="0"/>
    <x v="0"/>
    <x v="10"/>
    <x v="10"/>
    <n v="1166.317"/>
    <n v="-54.963374999999999"/>
    <n v="1111.353625"/>
    <x v="0"/>
    <n v="1111.353625"/>
    <n v="1.4436"/>
    <n v="1.4436"/>
    <m/>
  </r>
  <r>
    <x v="0"/>
    <x v="0"/>
    <x v="64"/>
    <x v="0"/>
    <x v="7"/>
    <x v="0"/>
    <x v="0"/>
    <x v="0"/>
    <x v="11"/>
    <x v="11"/>
    <n v="5593"/>
    <n v="-263.57341600000001"/>
    <n v="5329.4265839999998"/>
    <x v="0"/>
    <n v="5329.4265839999998"/>
    <n v="1998.381441"/>
    <n v="2890.7675979999999"/>
    <m/>
  </r>
  <r>
    <x v="0"/>
    <x v="0"/>
    <x v="64"/>
    <x v="0"/>
    <x v="7"/>
    <x v="0"/>
    <x v="0"/>
    <x v="0"/>
    <x v="12"/>
    <x v="3"/>
    <n v="20742.755000000001"/>
    <n v="1188.696359"/>
    <n v="21931.451358999999"/>
    <x v="0"/>
    <n v="21931.451358999999"/>
    <n v="8577.1445079999994"/>
    <n v="21866.576212"/>
    <m/>
  </r>
  <r>
    <x v="0"/>
    <x v="0"/>
    <x v="64"/>
    <x v="0"/>
    <x v="7"/>
    <x v="0"/>
    <x v="0"/>
    <x v="0"/>
    <x v="13"/>
    <x v="12"/>
    <n v="0"/>
    <n v="0"/>
    <n v="0"/>
    <x v="0"/>
    <n v="0"/>
    <n v="0"/>
    <n v="0"/>
    <m/>
  </r>
  <r>
    <x v="0"/>
    <x v="0"/>
    <x v="64"/>
    <x v="0"/>
    <x v="7"/>
    <x v="0"/>
    <x v="0"/>
    <x v="0"/>
    <x v="14"/>
    <x v="13"/>
    <n v="48298.146000000001"/>
    <n v="730.28721800000005"/>
    <n v="49028.433217999998"/>
    <x v="0"/>
    <n v="49028.433217999998"/>
    <n v="17291.180923"/>
    <n v="36790.72208"/>
    <m/>
  </r>
  <r>
    <x v="0"/>
    <x v="0"/>
    <x v="65"/>
    <x v="0"/>
    <x v="0"/>
    <x v="0"/>
    <x v="0"/>
    <x v="0"/>
    <x v="0"/>
    <x v="0"/>
    <n v="6009.5389999999998"/>
    <n v="0"/>
    <n v="6009.5389999999998"/>
    <x v="0"/>
    <n v="6009.5389999999998"/>
    <n v="10.605014000000001"/>
    <n v="48.208241999999998"/>
    <m/>
  </r>
  <r>
    <x v="0"/>
    <x v="0"/>
    <x v="65"/>
    <x v="0"/>
    <x v="0"/>
    <x v="0"/>
    <x v="0"/>
    <x v="0"/>
    <x v="1"/>
    <x v="1"/>
    <n v="1028.5119999999999"/>
    <n v="0"/>
    <n v="1028.5119999999999"/>
    <x v="0"/>
    <n v="1028.5119999999999"/>
    <n v="0"/>
    <n v="0"/>
    <m/>
  </r>
  <r>
    <x v="0"/>
    <x v="0"/>
    <x v="65"/>
    <x v="0"/>
    <x v="0"/>
    <x v="0"/>
    <x v="0"/>
    <x v="0"/>
    <x v="2"/>
    <x v="2"/>
    <n v="1715.4880000000001"/>
    <n v="0"/>
    <n v="1715.4880000000001"/>
    <x v="0"/>
    <n v="1715.4880000000001"/>
    <n v="3.9577300000000002"/>
    <n v="3.9577300000000002"/>
    <m/>
  </r>
  <r>
    <x v="0"/>
    <x v="0"/>
    <x v="65"/>
    <x v="0"/>
    <x v="0"/>
    <x v="0"/>
    <x v="0"/>
    <x v="0"/>
    <x v="3"/>
    <x v="3"/>
    <n v="3265.5390000000002"/>
    <n v="0"/>
    <n v="3265.5390000000002"/>
    <x v="0"/>
    <n v="3265.5390000000002"/>
    <n v="6.647284"/>
    <n v="44.250512000000001"/>
    <m/>
  </r>
  <r>
    <x v="0"/>
    <x v="0"/>
    <x v="65"/>
    <x v="0"/>
    <x v="0"/>
    <x v="0"/>
    <x v="0"/>
    <x v="0"/>
    <x v="4"/>
    <x v="4"/>
    <n v="100968.55499999999"/>
    <n v="0"/>
    <n v="100968.55499999999"/>
    <x v="0"/>
    <n v="100968.55499999999"/>
    <n v="2878.4033169999998"/>
    <n v="8169.934002"/>
    <m/>
  </r>
  <r>
    <x v="0"/>
    <x v="0"/>
    <x v="65"/>
    <x v="0"/>
    <x v="0"/>
    <x v="0"/>
    <x v="0"/>
    <x v="0"/>
    <x v="5"/>
    <x v="5"/>
    <n v="61841.978999999999"/>
    <n v="0"/>
    <n v="61841.978999999999"/>
    <x v="0"/>
    <n v="61841.978999999999"/>
    <n v="2410.8000000000002"/>
    <n v="7401.94"/>
    <m/>
  </r>
  <r>
    <x v="0"/>
    <x v="0"/>
    <x v="65"/>
    <x v="0"/>
    <x v="0"/>
    <x v="0"/>
    <x v="0"/>
    <x v="0"/>
    <x v="6"/>
    <x v="6"/>
    <n v="61841.978999999999"/>
    <n v="0"/>
    <n v="61841.978999999999"/>
    <x v="0"/>
    <n v="61841.978999999999"/>
    <n v="2410.8000000000002"/>
    <n v="7401.94"/>
    <m/>
  </r>
  <r>
    <x v="0"/>
    <x v="0"/>
    <x v="65"/>
    <x v="0"/>
    <x v="0"/>
    <x v="0"/>
    <x v="0"/>
    <x v="0"/>
    <x v="7"/>
    <x v="7"/>
    <n v="35346.883000000002"/>
    <n v="0"/>
    <n v="35346.883000000002"/>
    <x v="0"/>
    <n v="35346.883000000002"/>
    <n v="2410.8000000000002"/>
    <n v="6175.3"/>
    <m/>
  </r>
  <r>
    <x v="0"/>
    <x v="0"/>
    <x v="65"/>
    <x v="0"/>
    <x v="0"/>
    <x v="0"/>
    <x v="0"/>
    <x v="0"/>
    <x v="8"/>
    <x v="8"/>
    <n v="7167.2340000000004"/>
    <n v="0"/>
    <n v="7167.2340000000004"/>
    <x v="0"/>
    <n v="7167.2340000000004"/>
    <n v="0"/>
    <n v="47.85"/>
    <m/>
  </r>
  <r>
    <x v="0"/>
    <x v="0"/>
    <x v="65"/>
    <x v="0"/>
    <x v="0"/>
    <x v="0"/>
    <x v="0"/>
    <x v="0"/>
    <x v="9"/>
    <x v="9"/>
    <n v="4473.4170000000004"/>
    <n v="0"/>
    <n v="4473.4170000000004"/>
    <x v="0"/>
    <n v="4473.4170000000004"/>
    <n v="0"/>
    <n v="137.5"/>
    <m/>
  </r>
  <r>
    <x v="0"/>
    <x v="0"/>
    <x v="65"/>
    <x v="0"/>
    <x v="0"/>
    <x v="0"/>
    <x v="0"/>
    <x v="0"/>
    <x v="10"/>
    <x v="10"/>
    <n v="3405.0680000000002"/>
    <n v="0"/>
    <n v="3405.0680000000002"/>
    <x v="0"/>
    <n v="3405.0680000000002"/>
    <n v="0"/>
    <n v="0"/>
    <m/>
  </r>
  <r>
    <x v="0"/>
    <x v="0"/>
    <x v="65"/>
    <x v="0"/>
    <x v="0"/>
    <x v="0"/>
    <x v="0"/>
    <x v="0"/>
    <x v="11"/>
    <x v="11"/>
    <n v="11449.377"/>
    <n v="0"/>
    <n v="11449.377"/>
    <x v="0"/>
    <n v="11449.377"/>
    <n v="0"/>
    <n v="1041.29"/>
    <m/>
  </r>
  <r>
    <x v="0"/>
    <x v="0"/>
    <x v="65"/>
    <x v="0"/>
    <x v="0"/>
    <x v="0"/>
    <x v="0"/>
    <x v="0"/>
    <x v="12"/>
    <x v="3"/>
    <n v="39126.576000000001"/>
    <n v="0"/>
    <n v="39126.576000000001"/>
    <x v="0"/>
    <n v="39126.576000000001"/>
    <n v="467.603317"/>
    <n v="767.99400200000002"/>
    <m/>
  </r>
  <r>
    <x v="0"/>
    <x v="0"/>
    <x v="65"/>
    <x v="0"/>
    <x v="0"/>
    <x v="0"/>
    <x v="0"/>
    <x v="0"/>
    <x v="13"/>
    <x v="12"/>
    <n v="0"/>
    <n v="0"/>
    <n v="0"/>
    <x v="0"/>
    <n v="0"/>
    <n v="0"/>
    <n v="0"/>
    <m/>
  </r>
  <r>
    <x v="0"/>
    <x v="0"/>
    <x v="65"/>
    <x v="0"/>
    <x v="0"/>
    <x v="0"/>
    <x v="0"/>
    <x v="0"/>
    <x v="14"/>
    <x v="13"/>
    <n v="106978.094"/>
    <n v="0"/>
    <n v="106978.094"/>
    <x v="0"/>
    <n v="106978.094"/>
    <n v="2889.008331"/>
    <n v="8218.1422440000006"/>
    <m/>
  </r>
  <r>
    <x v="0"/>
    <x v="0"/>
    <x v="65"/>
    <x v="0"/>
    <x v="1"/>
    <x v="0"/>
    <x v="0"/>
    <x v="0"/>
    <x v="0"/>
    <x v="0"/>
    <n v="6009.5389999999998"/>
    <n v="0"/>
    <n v="6009.5389999999998"/>
    <x v="0"/>
    <n v="6009.5389999999998"/>
    <n v="146.50240500000001"/>
    <n v="368.89589899999999"/>
    <m/>
  </r>
  <r>
    <x v="0"/>
    <x v="0"/>
    <x v="65"/>
    <x v="0"/>
    <x v="1"/>
    <x v="0"/>
    <x v="0"/>
    <x v="0"/>
    <x v="1"/>
    <x v="1"/>
    <n v="1028.5119999999999"/>
    <n v="0"/>
    <n v="1028.5119999999999"/>
    <x v="0"/>
    <n v="1028.5119999999999"/>
    <n v="79.790588"/>
    <n v="79.790588"/>
    <m/>
  </r>
  <r>
    <x v="0"/>
    <x v="0"/>
    <x v="65"/>
    <x v="0"/>
    <x v="1"/>
    <x v="0"/>
    <x v="0"/>
    <x v="0"/>
    <x v="2"/>
    <x v="2"/>
    <n v="1715.4880000000001"/>
    <n v="0"/>
    <n v="1715.4880000000001"/>
    <x v="0"/>
    <n v="1715.4880000000001"/>
    <n v="25.25141"/>
    <n v="82.789640000000006"/>
    <m/>
  </r>
  <r>
    <x v="0"/>
    <x v="0"/>
    <x v="65"/>
    <x v="0"/>
    <x v="1"/>
    <x v="0"/>
    <x v="0"/>
    <x v="0"/>
    <x v="3"/>
    <x v="3"/>
    <n v="3265.5390000000002"/>
    <n v="0"/>
    <n v="3265.5390000000002"/>
    <x v="0"/>
    <n v="3265.5390000000002"/>
    <n v="41.460406999999996"/>
    <n v="206.31567100000001"/>
    <m/>
  </r>
  <r>
    <x v="0"/>
    <x v="0"/>
    <x v="65"/>
    <x v="0"/>
    <x v="1"/>
    <x v="0"/>
    <x v="0"/>
    <x v="0"/>
    <x v="4"/>
    <x v="4"/>
    <n v="100968.55499999999"/>
    <n v="0"/>
    <n v="100968.55499999999"/>
    <x v="0"/>
    <n v="100968.55499999999"/>
    <n v="6574.8282200000003"/>
    <n v="18449.507672"/>
    <m/>
  </r>
  <r>
    <x v="0"/>
    <x v="0"/>
    <x v="65"/>
    <x v="0"/>
    <x v="1"/>
    <x v="0"/>
    <x v="0"/>
    <x v="0"/>
    <x v="5"/>
    <x v="5"/>
    <n v="61841.978999999999"/>
    <n v="0"/>
    <n v="61841.978999999999"/>
    <x v="0"/>
    <n v="61841.978999999999"/>
    <n v="3647.3164999999999"/>
    <n v="11393.050257000001"/>
    <m/>
  </r>
  <r>
    <x v="0"/>
    <x v="0"/>
    <x v="65"/>
    <x v="0"/>
    <x v="1"/>
    <x v="0"/>
    <x v="0"/>
    <x v="0"/>
    <x v="6"/>
    <x v="6"/>
    <n v="61841.978999999999"/>
    <n v="0"/>
    <n v="61841.978999999999"/>
    <x v="0"/>
    <n v="61841.978999999999"/>
    <n v="3647.3164999999999"/>
    <n v="11393.050257000001"/>
    <m/>
  </r>
  <r>
    <x v="0"/>
    <x v="0"/>
    <x v="65"/>
    <x v="0"/>
    <x v="1"/>
    <x v="0"/>
    <x v="0"/>
    <x v="0"/>
    <x v="7"/>
    <x v="7"/>
    <n v="35346.883000000002"/>
    <n v="0"/>
    <n v="35346.883000000002"/>
    <x v="0"/>
    <n v="35346.883000000002"/>
    <n v="3646.1750000000002"/>
    <n v="6737.4833330000001"/>
    <m/>
  </r>
  <r>
    <x v="0"/>
    <x v="0"/>
    <x v="65"/>
    <x v="0"/>
    <x v="1"/>
    <x v="0"/>
    <x v="0"/>
    <x v="0"/>
    <x v="8"/>
    <x v="8"/>
    <n v="7167.2340000000004"/>
    <n v="0"/>
    <n v="7167.2340000000004"/>
    <x v="0"/>
    <n v="7167.2340000000004"/>
    <n v="0"/>
    <n v="119.968667"/>
    <m/>
  </r>
  <r>
    <x v="0"/>
    <x v="0"/>
    <x v="65"/>
    <x v="0"/>
    <x v="1"/>
    <x v="0"/>
    <x v="0"/>
    <x v="0"/>
    <x v="9"/>
    <x v="9"/>
    <n v="4473.4170000000004"/>
    <n v="0"/>
    <n v="4473.4170000000004"/>
    <x v="0"/>
    <n v="4473.4170000000004"/>
    <n v="0"/>
    <n v="181"/>
    <m/>
  </r>
  <r>
    <x v="0"/>
    <x v="0"/>
    <x v="65"/>
    <x v="0"/>
    <x v="1"/>
    <x v="0"/>
    <x v="0"/>
    <x v="0"/>
    <x v="10"/>
    <x v="10"/>
    <n v="3405.0680000000002"/>
    <n v="0"/>
    <n v="3405.0680000000002"/>
    <x v="0"/>
    <n v="3405.0680000000002"/>
    <n v="0"/>
    <n v="71.996424000000005"/>
    <m/>
  </r>
  <r>
    <x v="0"/>
    <x v="0"/>
    <x v="65"/>
    <x v="0"/>
    <x v="1"/>
    <x v="0"/>
    <x v="0"/>
    <x v="0"/>
    <x v="11"/>
    <x v="11"/>
    <n v="11449.377"/>
    <n v="0"/>
    <n v="11449.377"/>
    <x v="0"/>
    <n v="11449.377"/>
    <n v="1.1415"/>
    <n v="4282.6018329999997"/>
    <m/>
  </r>
  <r>
    <x v="0"/>
    <x v="0"/>
    <x v="65"/>
    <x v="0"/>
    <x v="1"/>
    <x v="0"/>
    <x v="0"/>
    <x v="0"/>
    <x v="12"/>
    <x v="3"/>
    <n v="39126.576000000001"/>
    <n v="0"/>
    <n v="39126.576000000001"/>
    <x v="0"/>
    <n v="39126.576000000001"/>
    <n v="2927.51172"/>
    <n v="7056.4574149999999"/>
    <m/>
  </r>
  <r>
    <x v="0"/>
    <x v="0"/>
    <x v="65"/>
    <x v="0"/>
    <x v="1"/>
    <x v="0"/>
    <x v="0"/>
    <x v="0"/>
    <x v="13"/>
    <x v="12"/>
    <n v="0"/>
    <n v="0"/>
    <n v="0"/>
    <x v="0"/>
    <n v="0"/>
    <n v="0"/>
    <n v="0"/>
    <m/>
  </r>
  <r>
    <x v="0"/>
    <x v="0"/>
    <x v="65"/>
    <x v="0"/>
    <x v="1"/>
    <x v="0"/>
    <x v="0"/>
    <x v="0"/>
    <x v="14"/>
    <x v="13"/>
    <n v="106978.094"/>
    <n v="0"/>
    <n v="106978.094"/>
    <x v="0"/>
    <n v="106978.094"/>
    <n v="6721.3306249999996"/>
    <n v="18818.403570999999"/>
    <m/>
  </r>
  <r>
    <x v="0"/>
    <x v="0"/>
    <x v="65"/>
    <x v="0"/>
    <x v="2"/>
    <x v="1"/>
    <x v="0"/>
    <x v="0"/>
    <x v="0"/>
    <x v="0"/>
    <n v="6009.5389999999998"/>
    <n v="0"/>
    <n v="6009.5389999999998"/>
    <x v="0"/>
    <n v="6009.5389999999998"/>
    <n v="318.00718599999999"/>
    <n v="841.342173"/>
    <m/>
  </r>
  <r>
    <x v="0"/>
    <x v="0"/>
    <x v="65"/>
    <x v="0"/>
    <x v="2"/>
    <x v="1"/>
    <x v="0"/>
    <x v="0"/>
    <x v="1"/>
    <x v="1"/>
    <n v="1028.5119999999999"/>
    <n v="0"/>
    <n v="1028.5119999999999"/>
    <x v="0"/>
    <n v="1028.5119999999999"/>
    <n v="162.20340200000001"/>
    <n v="162.20340200000001"/>
    <m/>
  </r>
  <r>
    <x v="0"/>
    <x v="0"/>
    <x v="65"/>
    <x v="0"/>
    <x v="2"/>
    <x v="1"/>
    <x v="0"/>
    <x v="0"/>
    <x v="2"/>
    <x v="2"/>
    <n v="1715.4880000000001"/>
    <n v="0"/>
    <n v="1715.4880000000001"/>
    <x v="0"/>
    <n v="1715.4880000000001"/>
    <n v="39.379060000000003"/>
    <n v="185.62463399999999"/>
    <m/>
  </r>
  <r>
    <x v="0"/>
    <x v="0"/>
    <x v="65"/>
    <x v="0"/>
    <x v="2"/>
    <x v="1"/>
    <x v="0"/>
    <x v="0"/>
    <x v="3"/>
    <x v="3"/>
    <n v="3265.5390000000002"/>
    <n v="0"/>
    <n v="3265.5390000000002"/>
    <x v="0"/>
    <n v="3265.5390000000002"/>
    <n v="116.424724"/>
    <n v="493.51413700000001"/>
    <m/>
  </r>
  <r>
    <x v="0"/>
    <x v="0"/>
    <x v="65"/>
    <x v="0"/>
    <x v="2"/>
    <x v="1"/>
    <x v="0"/>
    <x v="0"/>
    <x v="4"/>
    <x v="4"/>
    <n v="100968.55499999999"/>
    <n v="0"/>
    <n v="100968.55499999999"/>
    <x v="0"/>
    <n v="100968.55499999999"/>
    <n v="10298.668486"/>
    <n v="21728.464088000001"/>
    <m/>
  </r>
  <r>
    <x v="0"/>
    <x v="0"/>
    <x v="65"/>
    <x v="0"/>
    <x v="2"/>
    <x v="1"/>
    <x v="0"/>
    <x v="0"/>
    <x v="5"/>
    <x v="5"/>
    <n v="61841.978999999999"/>
    <n v="0"/>
    <n v="61841.978999999999"/>
    <x v="0"/>
    <n v="61841.978999999999"/>
    <n v="4547.2973830000001"/>
    <n v="13691.254822999999"/>
    <m/>
  </r>
  <r>
    <x v="0"/>
    <x v="0"/>
    <x v="65"/>
    <x v="0"/>
    <x v="2"/>
    <x v="1"/>
    <x v="0"/>
    <x v="0"/>
    <x v="6"/>
    <x v="6"/>
    <n v="61841.978999999999"/>
    <n v="0"/>
    <n v="61841.978999999999"/>
    <x v="0"/>
    <n v="61841.978999999999"/>
    <n v="4547.2973830000001"/>
    <n v="13691.254822999999"/>
    <m/>
  </r>
  <r>
    <x v="0"/>
    <x v="0"/>
    <x v="65"/>
    <x v="0"/>
    <x v="2"/>
    <x v="1"/>
    <x v="0"/>
    <x v="0"/>
    <x v="7"/>
    <x v="7"/>
    <n v="35346.883000000002"/>
    <n v="0"/>
    <n v="35346.883000000002"/>
    <x v="0"/>
    <n v="35346.883000000002"/>
    <n v="4281.2576159999999"/>
    <n v="7304.6316660000002"/>
    <m/>
  </r>
  <r>
    <x v="0"/>
    <x v="0"/>
    <x v="65"/>
    <x v="0"/>
    <x v="2"/>
    <x v="1"/>
    <x v="0"/>
    <x v="0"/>
    <x v="8"/>
    <x v="8"/>
    <n v="7167.2340000000004"/>
    <n v="0"/>
    <n v="7167.2340000000004"/>
    <x v="0"/>
    <n v="7167.2340000000004"/>
    <n v="7.9033329999999999"/>
    <n v="480.66499299999998"/>
    <m/>
  </r>
  <r>
    <x v="0"/>
    <x v="0"/>
    <x v="65"/>
    <x v="0"/>
    <x v="2"/>
    <x v="1"/>
    <x v="0"/>
    <x v="0"/>
    <x v="9"/>
    <x v="9"/>
    <n v="4473.4170000000004"/>
    <n v="0"/>
    <n v="4473.4170000000004"/>
    <x v="0"/>
    <n v="4473.4170000000004"/>
    <n v="11.666668"/>
    <n v="312"/>
    <m/>
  </r>
  <r>
    <x v="0"/>
    <x v="0"/>
    <x v="65"/>
    <x v="0"/>
    <x v="2"/>
    <x v="1"/>
    <x v="0"/>
    <x v="0"/>
    <x v="10"/>
    <x v="10"/>
    <n v="3405.0680000000002"/>
    <n v="0"/>
    <n v="3405.0680000000002"/>
    <x v="0"/>
    <n v="3405.0680000000002"/>
    <n v="0"/>
    <n v="71.996424000000005"/>
    <m/>
  </r>
  <r>
    <x v="0"/>
    <x v="0"/>
    <x v="65"/>
    <x v="0"/>
    <x v="2"/>
    <x v="1"/>
    <x v="0"/>
    <x v="0"/>
    <x v="11"/>
    <x v="11"/>
    <n v="11449.377"/>
    <n v="0"/>
    <n v="11449.377"/>
    <x v="0"/>
    <n v="11449.377"/>
    <n v="246.46976599999999"/>
    <n v="5521.9617399999997"/>
    <m/>
  </r>
  <r>
    <x v="0"/>
    <x v="0"/>
    <x v="65"/>
    <x v="0"/>
    <x v="2"/>
    <x v="1"/>
    <x v="0"/>
    <x v="0"/>
    <x v="12"/>
    <x v="3"/>
    <n v="39126.576000000001"/>
    <n v="0"/>
    <n v="39126.576000000001"/>
    <x v="0"/>
    <n v="39126.576000000001"/>
    <n v="5751.3711030000004"/>
    <n v="8037.2092650000004"/>
    <m/>
  </r>
  <r>
    <x v="0"/>
    <x v="0"/>
    <x v="65"/>
    <x v="0"/>
    <x v="2"/>
    <x v="1"/>
    <x v="0"/>
    <x v="0"/>
    <x v="13"/>
    <x v="12"/>
    <n v="0"/>
    <n v="0"/>
    <n v="0"/>
    <x v="0"/>
    <n v="0"/>
    <n v="0"/>
    <n v="0"/>
    <m/>
  </r>
  <r>
    <x v="0"/>
    <x v="0"/>
    <x v="65"/>
    <x v="0"/>
    <x v="2"/>
    <x v="1"/>
    <x v="0"/>
    <x v="0"/>
    <x v="14"/>
    <x v="13"/>
    <n v="106978.094"/>
    <n v="0"/>
    <n v="106978.094"/>
    <x v="0"/>
    <n v="106978.094"/>
    <n v="10616.675671999999"/>
    <n v="22569.806261000002"/>
    <m/>
  </r>
  <r>
    <x v="0"/>
    <x v="0"/>
    <x v="65"/>
    <x v="0"/>
    <x v="3"/>
    <x v="0"/>
    <x v="0"/>
    <x v="0"/>
    <x v="0"/>
    <x v="0"/>
    <n v="6009.5389999999998"/>
    <n v="-2655.751581"/>
    <n v="3353.7874190000002"/>
    <x v="0"/>
    <n v="3353.7874190000002"/>
    <n v="486.49171699999999"/>
    <n v="1512.9310069999999"/>
    <m/>
  </r>
  <r>
    <x v="0"/>
    <x v="0"/>
    <x v="65"/>
    <x v="0"/>
    <x v="3"/>
    <x v="0"/>
    <x v="0"/>
    <x v="0"/>
    <x v="1"/>
    <x v="1"/>
    <n v="1028.5119999999999"/>
    <n v="0"/>
    <n v="1028.5119999999999"/>
    <x v="0"/>
    <n v="1028.5119999999999"/>
    <n v="244.61621600000001"/>
    <n v="244.61621600000001"/>
    <m/>
  </r>
  <r>
    <x v="0"/>
    <x v="0"/>
    <x v="65"/>
    <x v="0"/>
    <x v="3"/>
    <x v="0"/>
    <x v="0"/>
    <x v="0"/>
    <x v="2"/>
    <x v="2"/>
    <n v="1715.4880000000001"/>
    <n v="0"/>
    <n v="1715.4880000000001"/>
    <x v="0"/>
    <n v="1715.4880000000001"/>
    <n v="63.708008"/>
    <n v="732.48100399999998"/>
    <m/>
  </r>
  <r>
    <x v="0"/>
    <x v="0"/>
    <x v="65"/>
    <x v="0"/>
    <x v="3"/>
    <x v="0"/>
    <x v="0"/>
    <x v="0"/>
    <x v="3"/>
    <x v="3"/>
    <n v="3265.5390000000002"/>
    <n v="-2655.751581"/>
    <n v="609.787419"/>
    <x v="0"/>
    <n v="609.787419"/>
    <n v="178.16749300000001"/>
    <n v="535.83378700000003"/>
    <m/>
  </r>
  <r>
    <x v="0"/>
    <x v="0"/>
    <x v="65"/>
    <x v="0"/>
    <x v="3"/>
    <x v="0"/>
    <x v="0"/>
    <x v="0"/>
    <x v="4"/>
    <x v="4"/>
    <n v="100968.55499999999"/>
    <n v="-596.22472400000004"/>
    <n v="100372.33027599999"/>
    <x v="0"/>
    <n v="100372.33027599999"/>
    <n v="18675.021471"/>
    <n v="38791.984633"/>
    <m/>
  </r>
  <r>
    <x v="0"/>
    <x v="0"/>
    <x v="65"/>
    <x v="0"/>
    <x v="3"/>
    <x v="0"/>
    <x v="0"/>
    <x v="0"/>
    <x v="5"/>
    <x v="5"/>
    <n v="61841.978999999999"/>
    <n v="0"/>
    <n v="61841.978999999999"/>
    <x v="0"/>
    <n v="61841.978999999999"/>
    <n v="5925.1023789999999"/>
    <n v="15780.576413999999"/>
    <m/>
  </r>
  <r>
    <x v="0"/>
    <x v="0"/>
    <x v="65"/>
    <x v="0"/>
    <x v="3"/>
    <x v="0"/>
    <x v="0"/>
    <x v="0"/>
    <x v="6"/>
    <x v="6"/>
    <n v="61841.978999999999"/>
    <n v="0"/>
    <n v="61841.978999999999"/>
    <x v="0"/>
    <n v="61841.978999999999"/>
    <n v="5925.1023789999999"/>
    <n v="15780.576413999999"/>
    <m/>
  </r>
  <r>
    <x v="0"/>
    <x v="0"/>
    <x v="65"/>
    <x v="0"/>
    <x v="3"/>
    <x v="0"/>
    <x v="0"/>
    <x v="0"/>
    <x v="7"/>
    <x v="7"/>
    <n v="35346.883000000002"/>
    <n v="0"/>
    <n v="35346.883000000002"/>
    <x v="0"/>
    <n v="35346.883000000002"/>
    <n v="5025.7100140000002"/>
    <n v="7733.1329990000004"/>
    <m/>
  </r>
  <r>
    <x v="0"/>
    <x v="0"/>
    <x v="65"/>
    <x v="0"/>
    <x v="3"/>
    <x v="0"/>
    <x v="0"/>
    <x v="0"/>
    <x v="8"/>
    <x v="8"/>
    <n v="7167.2340000000004"/>
    <n v="0"/>
    <n v="7167.2340000000004"/>
    <x v="0"/>
    <n v="7167.2340000000004"/>
    <n v="49.341332000000001"/>
    <n v="998.67999299999997"/>
    <m/>
  </r>
  <r>
    <x v="0"/>
    <x v="0"/>
    <x v="65"/>
    <x v="0"/>
    <x v="3"/>
    <x v="0"/>
    <x v="0"/>
    <x v="0"/>
    <x v="9"/>
    <x v="9"/>
    <n v="4473.4170000000004"/>
    <n v="0"/>
    <n v="4473.4170000000004"/>
    <x v="0"/>
    <n v="4473.4170000000004"/>
    <n v="33.636668"/>
    <n v="601.62599999999998"/>
    <m/>
  </r>
  <r>
    <x v="0"/>
    <x v="0"/>
    <x v="65"/>
    <x v="0"/>
    <x v="3"/>
    <x v="0"/>
    <x v="0"/>
    <x v="0"/>
    <x v="10"/>
    <x v="10"/>
    <n v="3405.0680000000002"/>
    <n v="0"/>
    <n v="3405.0680000000002"/>
    <x v="0"/>
    <n v="3405.0680000000002"/>
    <n v="0"/>
    <n v="155.99642399999999"/>
    <m/>
  </r>
  <r>
    <x v="0"/>
    <x v="0"/>
    <x v="65"/>
    <x v="0"/>
    <x v="3"/>
    <x v="0"/>
    <x v="0"/>
    <x v="0"/>
    <x v="11"/>
    <x v="11"/>
    <n v="11449.377"/>
    <n v="0"/>
    <n v="11449.377"/>
    <x v="0"/>
    <n v="11449.377"/>
    <n v="816.41436499999998"/>
    <n v="6291.1409979999999"/>
    <m/>
  </r>
  <r>
    <x v="0"/>
    <x v="0"/>
    <x v="65"/>
    <x v="0"/>
    <x v="3"/>
    <x v="0"/>
    <x v="0"/>
    <x v="0"/>
    <x v="12"/>
    <x v="3"/>
    <n v="39126.576000000001"/>
    <n v="-596.22472400000004"/>
    <n v="38530.351276000001"/>
    <x v="0"/>
    <n v="38530.351276000001"/>
    <n v="12749.919092"/>
    <n v="23011.408219000001"/>
    <m/>
  </r>
  <r>
    <x v="0"/>
    <x v="0"/>
    <x v="65"/>
    <x v="0"/>
    <x v="3"/>
    <x v="0"/>
    <x v="0"/>
    <x v="0"/>
    <x v="13"/>
    <x v="12"/>
    <n v="0"/>
    <n v="3251.9763050000001"/>
    <n v="3251.9763050000001"/>
    <x v="0"/>
    <n v="3251.9763050000001"/>
    <n v="0"/>
    <n v="0"/>
    <m/>
  </r>
  <r>
    <x v="0"/>
    <x v="0"/>
    <x v="65"/>
    <x v="0"/>
    <x v="3"/>
    <x v="0"/>
    <x v="0"/>
    <x v="0"/>
    <x v="14"/>
    <x v="13"/>
    <n v="106978.094"/>
    <n v="0"/>
    <n v="106978.094"/>
    <x v="0"/>
    <n v="106978.094"/>
    <n v="19161.513188000001"/>
    <n v="40304.915639999999"/>
    <m/>
  </r>
  <r>
    <x v="0"/>
    <x v="0"/>
    <x v="65"/>
    <x v="0"/>
    <x v="4"/>
    <x v="0"/>
    <x v="0"/>
    <x v="0"/>
    <x v="0"/>
    <x v="0"/>
    <n v="6009.5389999999998"/>
    <n v="-2655.751581"/>
    <n v="3353.7874190000002"/>
    <x v="0"/>
    <n v="3353.7874190000002"/>
    <n v="799.90150300000005"/>
    <n v="1657.6033829999999"/>
    <m/>
  </r>
  <r>
    <x v="0"/>
    <x v="0"/>
    <x v="65"/>
    <x v="0"/>
    <x v="4"/>
    <x v="0"/>
    <x v="0"/>
    <x v="0"/>
    <x v="1"/>
    <x v="1"/>
    <n v="1028.5119999999999"/>
    <n v="0"/>
    <n v="1028.5119999999999"/>
    <x v="0"/>
    <n v="1028.5119999999999"/>
    <n v="333.896659"/>
    <n v="333.95172600000001"/>
    <m/>
  </r>
  <r>
    <x v="0"/>
    <x v="0"/>
    <x v="65"/>
    <x v="0"/>
    <x v="4"/>
    <x v="0"/>
    <x v="0"/>
    <x v="0"/>
    <x v="2"/>
    <x v="2"/>
    <n v="1715.4880000000001"/>
    <n v="0"/>
    <n v="1715.4880000000001"/>
    <x v="0"/>
    <n v="1715.4880000000001"/>
    <n v="101.842495"/>
    <n v="779.76130000000001"/>
    <m/>
  </r>
  <r>
    <x v="0"/>
    <x v="0"/>
    <x v="65"/>
    <x v="0"/>
    <x v="4"/>
    <x v="0"/>
    <x v="0"/>
    <x v="0"/>
    <x v="3"/>
    <x v="3"/>
    <n v="3265.5390000000002"/>
    <n v="-2655.751581"/>
    <n v="609.787419"/>
    <x v="0"/>
    <n v="609.787419"/>
    <n v="364.16234900000001"/>
    <n v="543.89035699999999"/>
    <m/>
  </r>
  <r>
    <x v="0"/>
    <x v="0"/>
    <x v="65"/>
    <x v="0"/>
    <x v="4"/>
    <x v="0"/>
    <x v="0"/>
    <x v="0"/>
    <x v="4"/>
    <x v="4"/>
    <n v="100968.55499999999"/>
    <n v="-596.22472400000004"/>
    <n v="100372.33027599999"/>
    <x v="0"/>
    <n v="100372.33027599999"/>
    <n v="22542.121351000002"/>
    <n v="42707.195238"/>
    <m/>
  </r>
  <r>
    <x v="0"/>
    <x v="0"/>
    <x v="65"/>
    <x v="0"/>
    <x v="4"/>
    <x v="0"/>
    <x v="0"/>
    <x v="0"/>
    <x v="5"/>
    <x v="5"/>
    <n v="61841.978999999999"/>
    <n v="0"/>
    <n v="61841.978999999999"/>
    <x v="0"/>
    <n v="61841.978999999999"/>
    <n v="7489.2616820000003"/>
    <n v="16303.174614"/>
    <m/>
  </r>
  <r>
    <x v="0"/>
    <x v="0"/>
    <x v="65"/>
    <x v="0"/>
    <x v="4"/>
    <x v="0"/>
    <x v="0"/>
    <x v="0"/>
    <x v="6"/>
    <x v="6"/>
    <n v="61841.978999999999"/>
    <n v="0"/>
    <n v="61841.978999999999"/>
    <x v="0"/>
    <n v="61841.978999999999"/>
    <n v="7489.2616820000003"/>
    <n v="16303.174614"/>
    <m/>
  </r>
  <r>
    <x v="0"/>
    <x v="0"/>
    <x v="65"/>
    <x v="0"/>
    <x v="4"/>
    <x v="0"/>
    <x v="0"/>
    <x v="0"/>
    <x v="7"/>
    <x v="7"/>
    <n v="35346.883000000002"/>
    <n v="0"/>
    <n v="35346.883000000002"/>
    <x v="0"/>
    <n v="35346.883000000002"/>
    <n v="5798.6202499999999"/>
    <n v="7909.657999"/>
    <m/>
  </r>
  <r>
    <x v="0"/>
    <x v="0"/>
    <x v="65"/>
    <x v="0"/>
    <x v="4"/>
    <x v="0"/>
    <x v="0"/>
    <x v="0"/>
    <x v="8"/>
    <x v="8"/>
    <n v="7167.2340000000004"/>
    <n v="0"/>
    <n v="7167.2340000000004"/>
    <x v="0"/>
    <n v="7167.2340000000004"/>
    <n v="125.99499900000001"/>
    <n v="1130.3099930000001"/>
    <m/>
  </r>
  <r>
    <x v="0"/>
    <x v="0"/>
    <x v="65"/>
    <x v="0"/>
    <x v="4"/>
    <x v="0"/>
    <x v="0"/>
    <x v="0"/>
    <x v="9"/>
    <x v="9"/>
    <n v="4473.4170000000004"/>
    <n v="0"/>
    <n v="4473.4170000000004"/>
    <x v="0"/>
    <n v="4473.4170000000004"/>
    <n v="85.436601999999993"/>
    <n v="725.35299999999995"/>
    <m/>
  </r>
  <r>
    <x v="0"/>
    <x v="0"/>
    <x v="65"/>
    <x v="0"/>
    <x v="4"/>
    <x v="0"/>
    <x v="0"/>
    <x v="0"/>
    <x v="10"/>
    <x v="10"/>
    <n v="3405.0680000000002"/>
    <n v="0"/>
    <n v="3405.0680000000002"/>
    <x v="0"/>
    <n v="3405.0680000000002"/>
    <n v="0"/>
    <n v="155.99642399999999"/>
    <m/>
  </r>
  <r>
    <x v="0"/>
    <x v="0"/>
    <x v="65"/>
    <x v="0"/>
    <x v="4"/>
    <x v="0"/>
    <x v="0"/>
    <x v="0"/>
    <x v="11"/>
    <x v="11"/>
    <n v="11449.377"/>
    <n v="0"/>
    <n v="11449.377"/>
    <x v="0"/>
    <n v="11449.377"/>
    <n v="1479.2098309999999"/>
    <n v="6381.8571979999997"/>
    <m/>
  </r>
  <r>
    <x v="0"/>
    <x v="0"/>
    <x v="65"/>
    <x v="0"/>
    <x v="4"/>
    <x v="0"/>
    <x v="0"/>
    <x v="0"/>
    <x v="12"/>
    <x v="3"/>
    <n v="39126.576000000001"/>
    <n v="-596.22472400000004"/>
    <n v="38530.351276000001"/>
    <x v="0"/>
    <n v="38530.351276000001"/>
    <n v="15052.859668999999"/>
    <n v="26404.020624000001"/>
    <m/>
  </r>
  <r>
    <x v="0"/>
    <x v="0"/>
    <x v="65"/>
    <x v="0"/>
    <x v="4"/>
    <x v="0"/>
    <x v="0"/>
    <x v="0"/>
    <x v="13"/>
    <x v="12"/>
    <n v="0"/>
    <n v="3251.9763050000001"/>
    <n v="3251.9763050000001"/>
    <x v="0"/>
    <n v="3251.9763050000001"/>
    <n v="0"/>
    <n v="0"/>
    <m/>
  </r>
  <r>
    <x v="0"/>
    <x v="0"/>
    <x v="65"/>
    <x v="0"/>
    <x v="4"/>
    <x v="0"/>
    <x v="0"/>
    <x v="0"/>
    <x v="14"/>
    <x v="13"/>
    <n v="106978.094"/>
    <n v="0"/>
    <n v="106978.094"/>
    <x v="0"/>
    <n v="106978.094"/>
    <n v="23342.022853999999"/>
    <n v="44364.798621000002"/>
    <m/>
  </r>
  <r>
    <x v="0"/>
    <x v="0"/>
    <x v="65"/>
    <x v="0"/>
    <x v="5"/>
    <x v="2"/>
    <x v="0"/>
    <x v="0"/>
    <x v="0"/>
    <x v="0"/>
    <n v="6009.5389999999998"/>
    <n v="-2655.751581"/>
    <n v="3353.7874190000002"/>
    <x v="0"/>
    <n v="3353.7874190000002"/>
    <n v="997.88714700000003"/>
    <n v="1866.9604380000001"/>
    <m/>
  </r>
  <r>
    <x v="0"/>
    <x v="0"/>
    <x v="65"/>
    <x v="0"/>
    <x v="5"/>
    <x v="2"/>
    <x v="0"/>
    <x v="0"/>
    <x v="1"/>
    <x v="1"/>
    <n v="1028.5119999999999"/>
    <n v="0"/>
    <n v="1028.5119999999999"/>
    <x v="0"/>
    <n v="1028.5119999999999"/>
    <n v="417.27520600000003"/>
    <n v="417.33027299999998"/>
    <m/>
  </r>
  <r>
    <x v="0"/>
    <x v="0"/>
    <x v="65"/>
    <x v="0"/>
    <x v="5"/>
    <x v="2"/>
    <x v="0"/>
    <x v="0"/>
    <x v="2"/>
    <x v="2"/>
    <n v="1715.4880000000001"/>
    <n v="0"/>
    <n v="1715.4880000000001"/>
    <x v="0"/>
    <n v="1715.4880000000001"/>
    <n v="186.81593699999999"/>
    <n v="905.73980800000004"/>
    <m/>
  </r>
  <r>
    <x v="0"/>
    <x v="0"/>
    <x v="65"/>
    <x v="0"/>
    <x v="5"/>
    <x v="2"/>
    <x v="0"/>
    <x v="0"/>
    <x v="3"/>
    <x v="3"/>
    <n v="3265.5390000000002"/>
    <n v="-2655.751581"/>
    <n v="609.787419"/>
    <x v="0"/>
    <n v="609.787419"/>
    <n v="393.79600399999998"/>
    <n v="543.89035699999999"/>
    <m/>
  </r>
  <r>
    <x v="0"/>
    <x v="0"/>
    <x v="65"/>
    <x v="0"/>
    <x v="5"/>
    <x v="2"/>
    <x v="0"/>
    <x v="0"/>
    <x v="4"/>
    <x v="4"/>
    <n v="100968.55499999999"/>
    <n v="4956.173933"/>
    <n v="105924.72893300001"/>
    <x v="0"/>
    <n v="105924.72893300001"/>
    <n v="31869.494411"/>
    <n v="57171.410771000003"/>
    <m/>
  </r>
  <r>
    <x v="0"/>
    <x v="0"/>
    <x v="65"/>
    <x v="0"/>
    <x v="5"/>
    <x v="2"/>
    <x v="0"/>
    <x v="0"/>
    <x v="5"/>
    <x v="5"/>
    <n v="61841.978999999999"/>
    <n v="5552.3986569999997"/>
    <n v="67394.377657000005"/>
    <x v="0"/>
    <n v="67394.377657000005"/>
    <n v="13636.472884999999"/>
    <n v="25647.690472999999"/>
    <m/>
  </r>
  <r>
    <x v="0"/>
    <x v="0"/>
    <x v="65"/>
    <x v="0"/>
    <x v="5"/>
    <x v="2"/>
    <x v="0"/>
    <x v="0"/>
    <x v="6"/>
    <x v="6"/>
    <n v="61841.978999999999"/>
    <n v="5552.3986569999997"/>
    <n v="67394.377657000005"/>
    <x v="0"/>
    <n v="67394.377657000005"/>
    <n v="13636.472884999999"/>
    <n v="25647.690472999999"/>
    <m/>
  </r>
  <r>
    <x v="0"/>
    <x v="0"/>
    <x v="65"/>
    <x v="0"/>
    <x v="5"/>
    <x v="2"/>
    <x v="0"/>
    <x v="0"/>
    <x v="7"/>
    <x v="7"/>
    <n v="35346.883000000002"/>
    <n v="5552.3986569999997"/>
    <n v="40899.281657"/>
    <x v="0"/>
    <n v="40899.281657"/>
    <n v="10787.8722"/>
    <n v="16982.417643000001"/>
    <m/>
  </r>
  <r>
    <x v="0"/>
    <x v="0"/>
    <x v="65"/>
    <x v="0"/>
    <x v="5"/>
    <x v="2"/>
    <x v="0"/>
    <x v="0"/>
    <x v="8"/>
    <x v="8"/>
    <n v="7167.2340000000004"/>
    <n v="0"/>
    <n v="7167.2340000000004"/>
    <x v="0"/>
    <n v="7167.2340000000004"/>
    <n v="278.30116600000002"/>
    <n v="1185.919993"/>
    <m/>
  </r>
  <r>
    <x v="0"/>
    <x v="0"/>
    <x v="65"/>
    <x v="0"/>
    <x v="5"/>
    <x v="2"/>
    <x v="0"/>
    <x v="0"/>
    <x v="9"/>
    <x v="9"/>
    <n v="4473.4170000000004"/>
    <n v="0"/>
    <n v="4473.4170000000004"/>
    <x v="0"/>
    <n v="4473.4170000000004"/>
    <n v="174.35893799999999"/>
    <n v="755.88"/>
    <m/>
  </r>
  <r>
    <x v="0"/>
    <x v="0"/>
    <x v="65"/>
    <x v="0"/>
    <x v="5"/>
    <x v="2"/>
    <x v="0"/>
    <x v="0"/>
    <x v="10"/>
    <x v="10"/>
    <n v="3405.0680000000002"/>
    <n v="0"/>
    <n v="3405.0680000000002"/>
    <x v="0"/>
    <n v="3405.0680000000002"/>
    <n v="0"/>
    <n v="155.99642399999999"/>
    <m/>
  </r>
  <r>
    <x v="0"/>
    <x v="0"/>
    <x v="65"/>
    <x v="0"/>
    <x v="5"/>
    <x v="2"/>
    <x v="0"/>
    <x v="0"/>
    <x v="11"/>
    <x v="11"/>
    <n v="11449.377"/>
    <n v="0"/>
    <n v="11449.377"/>
    <x v="0"/>
    <n v="11449.377"/>
    <n v="2395.9405809999998"/>
    <n v="6567.4764130000003"/>
    <m/>
  </r>
  <r>
    <x v="0"/>
    <x v="0"/>
    <x v="65"/>
    <x v="0"/>
    <x v="5"/>
    <x v="2"/>
    <x v="0"/>
    <x v="0"/>
    <x v="12"/>
    <x v="3"/>
    <n v="39126.576000000001"/>
    <n v="-596.22472400000004"/>
    <n v="38530.351276000001"/>
    <x v="0"/>
    <n v="38530.351276000001"/>
    <n v="18233.021526"/>
    <n v="31523.720298"/>
    <m/>
  </r>
  <r>
    <x v="0"/>
    <x v="0"/>
    <x v="65"/>
    <x v="0"/>
    <x v="5"/>
    <x v="2"/>
    <x v="0"/>
    <x v="0"/>
    <x v="13"/>
    <x v="12"/>
    <n v="0"/>
    <n v="0"/>
    <n v="0"/>
    <x v="0"/>
    <n v="0"/>
    <n v="0"/>
    <n v="0"/>
    <m/>
  </r>
  <r>
    <x v="0"/>
    <x v="0"/>
    <x v="65"/>
    <x v="0"/>
    <x v="5"/>
    <x v="2"/>
    <x v="0"/>
    <x v="0"/>
    <x v="14"/>
    <x v="13"/>
    <n v="106978.094"/>
    <n v="2300.422352"/>
    <n v="109278.51635200001"/>
    <x v="0"/>
    <n v="109278.51635200001"/>
    <n v="32867.381558000001"/>
    <n v="59038.371208999997"/>
    <m/>
  </r>
  <r>
    <x v="0"/>
    <x v="0"/>
    <x v="65"/>
    <x v="0"/>
    <x v="6"/>
    <x v="0"/>
    <x v="0"/>
    <x v="0"/>
    <x v="0"/>
    <x v="0"/>
    <n v="6009.5389999999998"/>
    <n v="-2655.751581"/>
    <n v="3353.7874190000002"/>
    <x v="0"/>
    <n v="3353.7874190000002"/>
    <n v="1169.2110520000001"/>
    <n v="1989.214142"/>
    <m/>
  </r>
  <r>
    <x v="0"/>
    <x v="0"/>
    <x v="65"/>
    <x v="0"/>
    <x v="6"/>
    <x v="0"/>
    <x v="0"/>
    <x v="0"/>
    <x v="1"/>
    <x v="1"/>
    <n v="1028.5119999999999"/>
    <n v="0"/>
    <n v="1028.5119999999999"/>
    <x v="0"/>
    <n v="1028.5119999999999"/>
    <n v="500.27128299999998"/>
    <n v="500.32634999999999"/>
    <m/>
  </r>
  <r>
    <x v="0"/>
    <x v="0"/>
    <x v="65"/>
    <x v="0"/>
    <x v="6"/>
    <x v="0"/>
    <x v="0"/>
    <x v="0"/>
    <x v="2"/>
    <x v="2"/>
    <n v="1715.4880000000001"/>
    <n v="0"/>
    <n v="1715.4880000000001"/>
    <x v="0"/>
    <n v="1715.4880000000001"/>
    <n v="267.61784999999998"/>
    <n v="944.997435"/>
    <m/>
  </r>
  <r>
    <x v="0"/>
    <x v="0"/>
    <x v="65"/>
    <x v="0"/>
    <x v="6"/>
    <x v="0"/>
    <x v="0"/>
    <x v="0"/>
    <x v="3"/>
    <x v="3"/>
    <n v="3265.5390000000002"/>
    <n v="-2655.751581"/>
    <n v="609.787419"/>
    <x v="0"/>
    <n v="609.787419"/>
    <n v="401.32191899999998"/>
    <n v="543.89035699999999"/>
    <m/>
  </r>
  <r>
    <x v="0"/>
    <x v="0"/>
    <x v="65"/>
    <x v="0"/>
    <x v="6"/>
    <x v="0"/>
    <x v="0"/>
    <x v="0"/>
    <x v="4"/>
    <x v="4"/>
    <n v="100968.55499999999"/>
    <n v="4956.173933"/>
    <n v="105924.72893300001"/>
    <x v="0"/>
    <n v="105924.72893300001"/>
    <n v="34907.677496999997"/>
    <n v="68547.455373000004"/>
    <m/>
  </r>
  <r>
    <x v="0"/>
    <x v="0"/>
    <x v="65"/>
    <x v="0"/>
    <x v="6"/>
    <x v="0"/>
    <x v="0"/>
    <x v="0"/>
    <x v="5"/>
    <x v="5"/>
    <n v="61841.978999999999"/>
    <n v="5552.3986569999997"/>
    <n v="67394.377657000005"/>
    <x v="0"/>
    <n v="67394.377657000005"/>
    <n v="15635.293326999999"/>
    <n v="36409.206905999999"/>
    <m/>
  </r>
  <r>
    <x v="0"/>
    <x v="0"/>
    <x v="65"/>
    <x v="0"/>
    <x v="6"/>
    <x v="0"/>
    <x v="0"/>
    <x v="0"/>
    <x v="6"/>
    <x v="6"/>
    <n v="61841.978999999999"/>
    <n v="5552.3986569999997"/>
    <n v="67394.377657000005"/>
    <x v="0"/>
    <n v="67394.377657000005"/>
    <n v="15635.293326999999"/>
    <n v="36409.206905999999"/>
    <m/>
  </r>
  <r>
    <x v="0"/>
    <x v="0"/>
    <x v="65"/>
    <x v="0"/>
    <x v="6"/>
    <x v="0"/>
    <x v="0"/>
    <x v="0"/>
    <x v="7"/>
    <x v="7"/>
    <n v="35346.883000000002"/>
    <n v="5552.3986569999997"/>
    <n v="40899.281657"/>
    <x v="0"/>
    <n v="40899.281657"/>
    <n v="11656.292206"/>
    <n v="27362.213143000001"/>
    <m/>
  </r>
  <r>
    <x v="0"/>
    <x v="0"/>
    <x v="65"/>
    <x v="0"/>
    <x v="6"/>
    <x v="0"/>
    <x v="0"/>
    <x v="0"/>
    <x v="8"/>
    <x v="8"/>
    <n v="7167.2340000000004"/>
    <n v="0"/>
    <n v="7167.2340000000004"/>
    <x v="0"/>
    <n v="7167.2340000000004"/>
    <n v="481.585487"/>
    <n v="1225.9259930000001"/>
    <m/>
  </r>
  <r>
    <x v="0"/>
    <x v="0"/>
    <x v="65"/>
    <x v="0"/>
    <x v="6"/>
    <x v="0"/>
    <x v="0"/>
    <x v="0"/>
    <x v="9"/>
    <x v="9"/>
    <n v="4473.4170000000004"/>
    <n v="0"/>
    <n v="4473.4170000000004"/>
    <x v="0"/>
    <n v="4473.4170000000004"/>
    <n v="276.87537099999997"/>
    <n v="755.88"/>
    <m/>
  </r>
  <r>
    <x v="0"/>
    <x v="0"/>
    <x v="65"/>
    <x v="0"/>
    <x v="6"/>
    <x v="0"/>
    <x v="0"/>
    <x v="0"/>
    <x v="10"/>
    <x v="10"/>
    <n v="3405.0680000000002"/>
    <n v="0"/>
    <n v="3405.0680000000002"/>
    <x v="0"/>
    <n v="3405.0680000000002"/>
    <n v="44.909081999999998"/>
    <n v="155.99642399999999"/>
    <m/>
  </r>
  <r>
    <x v="0"/>
    <x v="0"/>
    <x v="65"/>
    <x v="0"/>
    <x v="6"/>
    <x v="0"/>
    <x v="0"/>
    <x v="0"/>
    <x v="11"/>
    <x v="11"/>
    <n v="11449.377"/>
    <n v="0"/>
    <n v="11449.377"/>
    <x v="0"/>
    <n v="11449.377"/>
    <n v="3175.6311810000002"/>
    <n v="6909.1913459999996"/>
    <m/>
  </r>
  <r>
    <x v="0"/>
    <x v="0"/>
    <x v="65"/>
    <x v="0"/>
    <x v="6"/>
    <x v="0"/>
    <x v="0"/>
    <x v="0"/>
    <x v="12"/>
    <x v="3"/>
    <n v="39126.576000000001"/>
    <n v="-596.22472400000004"/>
    <n v="38530.351276000001"/>
    <x v="0"/>
    <n v="38530.351276000001"/>
    <n v="19272.384170000001"/>
    <n v="32138.248467000001"/>
    <m/>
  </r>
  <r>
    <x v="0"/>
    <x v="0"/>
    <x v="65"/>
    <x v="0"/>
    <x v="6"/>
    <x v="0"/>
    <x v="0"/>
    <x v="0"/>
    <x v="13"/>
    <x v="12"/>
    <n v="0"/>
    <n v="0"/>
    <n v="0"/>
    <x v="0"/>
    <n v="0"/>
    <n v="0"/>
    <n v="0"/>
    <m/>
  </r>
  <r>
    <x v="0"/>
    <x v="0"/>
    <x v="65"/>
    <x v="0"/>
    <x v="6"/>
    <x v="0"/>
    <x v="0"/>
    <x v="0"/>
    <x v="14"/>
    <x v="13"/>
    <n v="106978.094"/>
    <n v="2300.422352"/>
    <n v="109278.51635200001"/>
    <x v="0"/>
    <n v="109278.51635200001"/>
    <n v="36076.888549000003"/>
    <n v="70536.669515000001"/>
    <m/>
  </r>
  <r>
    <x v="0"/>
    <x v="0"/>
    <x v="65"/>
    <x v="0"/>
    <x v="7"/>
    <x v="0"/>
    <x v="0"/>
    <x v="0"/>
    <x v="0"/>
    <x v="0"/>
    <n v="6009.5389999999998"/>
    <n v="-2655.751581"/>
    <n v="3353.7874190000002"/>
    <x v="0"/>
    <n v="3353.7874190000002"/>
    <n v="1469.694634"/>
    <n v="2186.0065119999999"/>
    <m/>
  </r>
  <r>
    <x v="0"/>
    <x v="0"/>
    <x v="65"/>
    <x v="0"/>
    <x v="7"/>
    <x v="0"/>
    <x v="0"/>
    <x v="0"/>
    <x v="1"/>
    <x v="1"/>
    <n v="1028.5119999999999"/>
    <n v="0"/>
    <n v="1028.5119999999999"/>
    <x v="0"/>
    <n v="1028.5119999999999"/>
    <n v="579.82512599999995"/>
    <n v="579.88019299999996"/>
    <m/>
  </r>
  <r>
    <x v="0"/>
    <x v="0"/>
    <x v="65"/>
    <x v="0"/>
    <x v="7"/>
    <x v="0"/>
    <x v="0"/>
    <x v="0"/>
    <x v="2"/>
    <x v="2"/>
    <n v="1715.4880000000001"/>
    <n v="0"/>
    <n v="1715.4880000000001"/>
    <x v="0"/>
    <n v="1715.4880000000001"/>
    <n v="454.524114"/>
    <n v="1062.235962"/>
    <m/>
  </r>
  <r>
    <x v="0"/>
    <x v="0"/>
    <x v="65"/>
    <x v="0"/>
    <x v="7"/>
    <x v="0"/>
    <x v="0"/>
    <x v="0"/>
    <x v="3"/>
    <x v="3"/>
    <n v="3265.5390000000002"/>
    <n v="-2655.751581"/>
    <n v="609.787419"/>
    <x v="0"/>
    <n v="609.787419"/>
    <n v="435.345394"/>
    <n v="543.89035699999999"/>
    <m/>
  </r>
  <r>
    <x v="0"/>
    <x v="0"/>
    <x v="65"/>
    <x v="0"/>
    <x v="7"/>
    <x v="0"/>
    <x v="0"/>
    <x v="0"/>
    <x v="4"/>
    <x v="4"/>
    <n v="100968.55499999999"/>
    <n v="4956.173933"/>
    <n v="105924.72893300001"/>
    <x v="0"/>
    <n v="105924.72893300001"/>
    <n v="47266.744296999997"/>
    <n v="69086.468792"/>
    <m/>
  </r>
  <r>
    <x v="0"/>
    <x v="0"/>
    <x v="65"/>
    <x v="0"/>
    <x v="7"/>
    <x v="0"/>
    <x v="0"/>
    <x v="0"/>
    <x v="5"/>
    <x v="5"/>
    <n v="61841.978999999999"/>
    <n v="5552.3986569999997"/>
    <n v="67394.377657000005"/>
    <x v="0"/>
    <n v="67394.377657000005"/>
    <n v="27985.212627000001"/>
    <n v="36946.789492000004"/>
    <m/>
  </r>
  <r>
    <x v="0"/>
    <x v="0"/>
    <x v="65"/>
    <x v="0"/>
    <x v="7"/>
    <x v="0"/>
    <x v="0"/>
    <x v="0"/>
    <x v="6"/>
    <x v="6"/>
    <n v="61841.978999999999"/>
    <n v="5552.3986569999997"/>
    <n v="67394.377657000005"/>
    <x v="0"/>
    <n v="67394.377657000005"/>
    <n v="27985.212627000001"/>
    <n v="36946.789492000004"/>
    <m/>
  </r>
  <r>
    <x v="0"/>
    <x v="0"/>
    <x v="65"/>
    <x v="0"/>
    <x v="7"/>
    <x v="0"/>
    <x v="0"/>
    <x v="0"/>
    <x v="7"/>
    <x v="7"/>
    <n v="35346.883000000002"/>
    <n v="5552.3986569999997"/>
    <n v="40899.281657"/>
    <x v="0"/>
    <n v="40899.281657"/>
    <n v="22967.964606000001"/>
    <n v="27745.314363000001"/>
    <m/>
  </r>
  <r>
    <x v="0"/>
    <x v="0"/>
    <x v="65"/>
    <x v="0"/>
    <x v="7"/>
    <x v="0"/>
    <x v="0"/>
    <x v="0"/>
    <x v="8"/>
    <x v="8"/>
    <n v="7167.2340000000004"/>
    <n v="0"/>
    <n v="7167.2340000000004"/>
    <x v="0"/>
    <n v="7167.2340000000004"/>
    <n v="668.85468700000001"/>
    <n v="1225.9259930000001"/>
    <m/>
  </r>
  <r>
    <x v="0"/>
    <x v="0"/>
    <x v="65"/>
    <x v="0"/>
    <x v="7"/>
    <x v="0"/>
    <x v="0"/>
    <x v="0"/>
    <x v="9"/>
    <x v="9"/>
    <n v="4473.4170000000004"/>
    <n v="0"/>
    <n v="4473.4170000000004"/>
    <x v="0"/>
    <n v="4473.4170000000004"/>
    <n v="381.25937099999999"/>
    <n v="755.88"/>
    <m/>
  </r>
  <r>
    <x v="0"/>
    <x v="0"/>
    <x v="65"/>
    <x v="0"/>
    <x v="7"/>
    <x v="0"/>
    <x v="0"/>
    <x v="0"/>
    <x v="10"/>
    <x v="10"/>
    <n v="3405.0680000000002"/>
    <n v="0"/>
    <n v="3405.0680000000002"/>
    <x v="0"/>
    <n v="3405.0680000000002"/>
    <n v="44.909081999999998"/>
    <n v="155.99642399999999"/>
    <m/>
  </r>
  <r>
    <x v="0"/>
    <x v="0"/>
    <x v="65"/>
    <x v="0"/>
    <x v="7"/>
    <x v="0"/>
    <x v="0"/>
    <x v="0"/>
    <x v="11"/>
    <x v="11"/>
    <n v="11449.377"/>
    <n v="0"/>
    <n v="11449.377"/>
    <x v="0"/>
    <n v="11449.377"/>
    <n v="3922.2248810000001"/>
    <n v="7063.6727119999996"/>
    <m/>
  </r>
  <r>
    <x v="0"/>
    <x v="0"/>
    <x v="65"/>
    <x v="0"/>
    <x v="7"/>
    <x v="0"/>
    <x v="0"/>
    <x v="0"/>
    <x v="12"/>
    <x v="3"/>
    <n v="39126.576000000001"/>
    <n v="-596.22472400000004"/>
    <n v="38530.351276000001"/>
    <x v="0"/>
    <n v="38530.351276000001"/>
    <n v="19281.53167"/>
    <n v="32139.6793"/>
    <m/>
  </r>
  <r>
    <x v="0"/>
    <x v="0"/>
    <x v="65"/>
    <x v="0"/>
    <x v="7"/>
    <x v="0"/>
    <x v="0"/>
    <x v="0"/>
    <x v="13"/>
    <x v="12"/>
    <n v="0"/>
    <n v="0"/>
    <n v="0"/>
    <x v="0"/>
    <n v="0"/>
    <n v="0"/>
    <n v="0"/>
    <m/>
  </r>
  <r>
    <x v="0"/>
    <x v="0"/>
    <x v="65"/>
    <x v="0"/>
    <x v="7"/>
    <x v="0"/>
    <x v="0"/>
    <x v="0"/>
    <x v="14"/>
    <x v="13"/>
    <n v="106978.094"/>
    <n v="2300.422352"/>
    <n v="109278.51635200001"/>
    <x v="0"/>
    <n v="109278.51635200001"/>
    <n v="48736.438930999997"/>
    <n v="71272.475304000007"/>
    <m/>
  </r>
  <r>
    <x v="0"/>
    <x v="0"/>
    <x v="66"/>
    <x v="0"/>
    <x v="0"/>
    <x v="0"/>
    <x v="6"/>
    <x v="6"/>
    <x v="0"/>
    <x v="0"/>
    <n v="324451.12099999998"/>
    <n v="0"/>
    <n v="324451.12099999998"/>
    <x v="0"/>
    <n v="324451.12099999998"/>
    <n v="25370.157426999998"/>
    <n v="119257.673459"/>
    <m/>
  </r>
  <r>
    <x v="0"/>
    <x v="0"/>
    <x v="66"/>
    <x v="0"/>
    <x v="0"/>
    <x v="0"/>
    <x v="6"/>
    <x v="6"/>
    <x v="28"/>
    <x v="1"/>
    <n v="154402.75752399999"/>
    <n v="0"/>
    <n v="154402.75752399999"/>
    <x v="0"/>
    <n v="154402.75752399999"/>
    <n v="6112.819958"/>
    <n v="8596.7122049999998"/>
    <m/>
  </r>
  <r>
    <x v="0"/>
    <x v="0"/>
    <x v="66"/>
    <x v="0"/>
    <x v="0"/>
    <x v="0"/>
    <x v="6"/>
    <x v="6"/>
    <x v="29"/>
    <x v="2"/>
    <n v="170010.62179500001"/>
    <n v="0"/>
    <n v="170010.62179500001"/>
    <x v="0"/>
    <n v="170010.62179500001"/>
    <n v="19257.337468999998"/>
    <n v="110654.83537099999"/>
    <m/>
  </r>
  <r>
    <x v="0"/>
    <x v="0"/>
    <x v="66"/>
    <x v="0"/>
    <x v="0"/>
    <x v="0"/>
    <x v="6"/>
    <x v="6"/>
    <x v="30"/>
    <x v="14"/>
    <n v="2.7416809999999998"/>
    <n v="0"/>
    <n v="2.7416809999999998"/>
    <x v="0"/>
    <n v="2.7416809999999998"/>
    <n v="0"/>
    <n v="2.7416809999999998"/>
    <m/>
  </r>
  <r>
    <x v="0"/>
    <x v="0"/>
    <x v="66"/>
    <x v="0"/>
    <x v="0"/>
    <x v="0"/>
    <x v="6"/>
    <x v="6"/>
    <x v="34"/>
    <x v="30"/>
    <n v="35"/>
    <n v="0"/>
    <n v="35"/>
    <x v="0"/>
    <n v="35"/>
    <n v="0"/>
    <n v="3.3842020000000002"/>
    <m/>
  </r>
  <r>
    <x v="0"/>
    <x v="0"/>
    <x v="66"/>
    <x v="0"/>
    <x v="0"/>
    <x v="0"/>
    <x v="6"/>
    <x v="6"/>
    <x v="4"/>
    <x v="4"/>
    <n v="272957.99300000002"/>
    <n v="0"/>
    <n v="272957.99300000002"/>
    <x v="0"/>
    <n v="272957.99300000002"/>
    <n v="3.3429519999999999"/>
    <n v="113226.355944"/>
    <m/>
  </r>
  <r>
    <x v="0"/>
    <x v="0"/>
    <x v="66"/>
    <x v="0"/>
    <x v="0"/>
    <x v="0"/>
    <x v="6"/>
    <x v="6"/>
    <x v="5"/>
    <x v="5"/>
    <n v="223112.99944000001"/>
    <n v="0"/>
    <n v="223112.99944000001"/>
    <x v="0"/>
    <n v="223112.99944000001"/>
    <n v="0"/>
    <n v="63891.461929999998"/>
    <m/>
  </r>
  <r>
    <x v="0"/>
    <x v="0"/>
    <x v="66"/>
    <x v="0"/>
    <x v="0"/>
    <x v="0"/>
    <x v="6"/>
    <x v="6"/>
    <x v="6"/>
    <x v="6"/>
    <n v="223112.99944000001"/>
    <n v="0"/>
    <n v="223112.99944000001"/>
    <x v="0"/>
    <n v="223112.99944000001"/>
    <n v="0"/>
    <n v="63891.461929999998"/>
    <m/>
  </r>
  <r>
    <x v="0"/>
    <x v="0"/>
    <x v="66"/>
    <x v="0"/>
    <x v="0"/>
    <x v="0"/>
    <x v="6"/>
    <x v="6"/>
    <x v="7"/>
    <x v="7"/>
    <n v="223112.99944000001"/>
    <n v="0"/>
    <n v="223112.99944000001"/>
    <x v="0"/>
    <n v="223112.99944000001"/>
    <n v="0"/>
    <n v="63891.461929999998"/>
    <m/>
  </r>
  <r>
    <x v="0"/>
    <x v="0"/>
    <x v="66"/>
    <x v="0"/>
    <x v="0"/>
    <x v="0"/>
    <x v="6"/>
    <x v="6"/>
    <x v="35"/>
    <x v="31"/>
    <n v="49844.993560000003"/>
    <n v="0"/>
    <n v="49844.993560000003"/>
    <x v="0"/>
    <n v="49844.993560000003"/>
    <n v="3.3429519999999999"/>
    <n v="49334.894013999998"/>
    <m/>
  </r>
  <r>
    <x v="0"/>
    <x v="0"/>
    <x v="66"/>
    <x v="0"/>
    <x v="0"/>
    <x v="0"/>
    <x v="6"/>
    <x v="6"/>
    <x v="13"/>
    <x v="12"/>
    <n v="0"/>
    <n v="0"/>
    <n v="0"/>
    <x v="0"/>
    <n v="0"/>
    <n v="0"/>
    <n v="0"/>
    <m/>
  </r>
  <r>
    <x v="0"/>
    <x v="0"/>
    <x v="66"/>
    <x v="0"/>
    <x v="0"/>
    <x v="0"/>
    <x v="6"/>
    <x v="6"/>
    <x v="14"/>
    <x v="13"/>
    <n v="597409.11399999994"/>
    <n v="0"/>
    <n v="597409.11399999994"/>
    <x v="0"/>
    <n v="597409.11399999994"/>
    <n v="25373.500379000001"/>
    <n v="232484.02940299999"/>
    <m/>
  </r>
  <r>
    <x v="0"/>
    <x v="0"/>
    <x v="66"/>
    <x v="0"/>
    <x v="1"/>
    <x v="0"/>
    <x v="6"/>
    <x v="6"/>
    <x v="0"/>
    <x v="0"/>
    <n v="324451.12099999998"/>
    <n v="0"/>
    <n v="324451.12099999998"/>
    <x v="0"/>
    <n v="324451.12099999998"/>
    <n v="55459.775507999999"/>
    <n v="149228.166845"/>
    <m/>
  </r>
  <r>
    <x v="0"/>
    <x v="0"/>
    <x v="66"/>
    <x v="0"/>
    <x v="1"/>
    <x v="0"/>
    <x v="6"/>
    <x v="6"/>
    <x v="28"/>
    <x v="1"/>
    <n v="154402.75752399999"/>
    <n v="0"/>
    <n v="154402.75752399999"/>
    <x v="0"/>
    <n v="154402.75752399999"/>
    <n v="13513.65228"/>
    <n v="15981.566738"/>
    <m/>
  </r>
  <r>
    <x v="0"/>
    <x v="0"/>
    <x v="66"/>
    <x v="0"/>
    <x v="1"/>
    <x v="0"/>
    <x v="6"/>
    <x v="6"/>
    <x v="29"/>
    <x v="2"/>
    <n v="170010.62179500001"/>
    <n v="48324.384060999997"/>
    <n v="121686.23773399999"/>
    <x v="0"/>
    <n v="121686.23773399999"/>
    <n v="35395.078659999999"/>
    <n v="109967.97225799999"/>
    <m/>
  </r>
  <r>
    <x v="0"/>
    <x v="0"/>
    <x v="66"/>
    <x v="0"/>
    <x v="1"/>
    <x v="0"/>
    <x v="6"/>
    <x v="6"/>
    <x v="30"/>
    <x v="14"/>
    <n v="2.7416809999999998"/>
    <n v="5.8910479999999996"/>
    <n v="8.6327289999999994"/>
    <x v="0"/>
    <n v="8.6327289999999994"/>
    <n v="0"/>
    <n v="2.7416809999999998"/>
    <m/>
  </r>
  <r>
    <x v="0"/>
    <x v="0"/>
    <x v="66"/>
    <x v="0"/>
    <x v="1"/>
    <x v="0"/>
    <x v="6"/>
    <x v="6"/>
    <x v="31"/>
    <x v="27"/>
    <n v="0"/>
    <n v="48318.493012999999"/>
    <n v="48318.493012999999"/>
    <x v="0"/>
    <n v="48318.493012999999"/>
    <n v="6547.6603660000001"/>
    <n v="23270.138746000001"/>
    <m/>
  </r>
  <r>
    <x v="0"/>
    <x v="0"/>
    <x v="66"/>
    <x v="0"/>
    <x v="1"/>
    <x v="0"/>
    <x v="6"/>
    <x v="6"/>
    <x v="34"/>
    <x v="30"/>
    <n v="35"/>
    <n v="0"/>
    <n v="35"/>
    <x v="0"/>
    <n v="35"/>
    <n v="3.3842020000000002"/>
    <n v="5.7474220000000003"/>
    <m/>
  </r>
  <r>
    <x v="0"/>
    <x v="0"/>
    <x v="66"/>
    <x v="0"/>
    <x v="1"/>
    <x v="0"/>
    <x v="6"/>
    <x v="6"/>
    <x v="4"/>
    <x v="4"/>
    <n v="272957.99300000002"/>
    <n v="0"/>
    <n v="272957.99300000002"/>
    <x v="0"/>
    <n v="272957.99300000002"/>
    <n v="261.45575200000002"/>
    <n v="113121.176733"/>
    <m/>
  </r>
  <r>
    <x v="0"/>
    <x v="0"/>
    <x v="66"/>
    <x v="0"/>
    <x v="1"/>
    <x v="0"/>
    <x v="6"/>
    <x v="6"/>
    <x v="5"/>
    <x v="5"/>
    <n v="223112.99944000001"/>
    <n v="0"/>
    <n v="223112.99944000001"/>
    <x v="0"/>
    <n v="223112.99944000001"/>
    <n v="0"/>
    <n v="63891.461929999998"/>
    <m/>
  </r>
  <r>
    <x v="0"/>
    <x v="0"/>
    <x v="66"/>
    <x v="0"/>
    <x v="1"/>
    <x v="0"/>
    <x v="6"/>
    <x v="6"/>
    <x v="6"/>
    <x v="6"/>
    <n v="223112.99944000001"/>
    <n v="0"/>
    <n v="223112.99944000001"/>
    <x v="0"/>
    <n v="223112.99944000001"/>
    <n v="0"/>
    <n v="63891.461929999998"/>
    <m/>
  </r>
  <r>
    <x v="0"/>
    <x v="0"/>
    <x v="66"/>
    <x v="0"/>
    <x v="1"/>
    <x v="0"/>
    <x v="6"/>
    <x v="6"/>
    <x v="7"/>
    <x v="7"/>
    <n v="223112.99944000001"/>
    <n v="0"/>
    <n v="223112.99944000001"/>
    <x v="0"/>
    <n v="223112.99944000001"/>
    <n v="0"/>
    <n v="63891.461929999998"/>
    <m/>
  </r>
  <r>
    <x v="0"/>
    <x v="0"/>
    <x v="66"/>
    <x v="0"/>
    <x v="1"/>
    <x v="0"/>
    <x v="6"/>
    <x v="6"/>
    <x v="35"/>
    <x v="31"/>
    <n v="49844.993560000003"/>
    <n v="0"/>
    <n v="49844.993560000003"/>
    <x v="0"/>
    <n v="49844.993560000003"/>
    <n v="261.45575200000002"/>
    <n v="49229.714803000003"/>
    <m/>
  </r>
  <r>
    <x v="0"/>
    <x v="0"/>
    <x v="66"/>
    <x v="0"/>
    <x v="1"/>
    <x v="0"/>
    <x v="6"/>
    <x v="6"/>
    <x v="13"/>
    <x v="12"/>
    <n v="0"/>
    <n v="0"/>
    <n v="0"/>
    <x v="0"/>
    <n v="0"/>
    <n v="0"/>
    <n v="0"/>
    <m/>
  </r>
  <r>
    <x v="0"/>
    <x v="0"/>
    <x v="66"/>
    <x v="0"/>
    <x v="1"/>
    <x v="0"/>
    <x v="6"/>
    <x v="6"/>
    <x v="14"/>
    <x v="13"/>
    <n v="597409.11399999994"/>
    <n v="0"/>
    <n v="597409.11399999994"/>
    <x v="0"/>
    <n v="597409.11399999994"/>
    <n v="55721.23126"/>
    <n v="262349.34357800003"/>
    <m/>
  </r>
  <r>
    <x v="0"/>
    <x v="0"/>
    <x v="66"/>
    <x v="0"/>
    <x v="2"/>
    <x v="1"/>
    <x v="6"/>
    <x v="6"/>
    <x v="0"/>
    <x v="0"/>
    <n v="324451.12099999998"/>
    <n v="66999.032504000003"/>
    <n v="391450.15350399999"/>
    <x v="0"/>
    <n v="391450.15350399999"/>
    <n v="90577.764609000005"/>
    <n v="181507.623395"/>
    <m/>
  </r>
  <r>
    <x v="0"/>
    <x v="0"/>
    <x v="66"/>
    <x v="0"/>
    <x v="2"/>
    <x v="1"/>
    <x v="6"/>
    <x v="6"/>
    <x v="28"/>
    <x v="1"/>
    <n v="154402.75752399999"/>
    <n v="-15578.19"/>
    <n v="138824.56752400001"/>
    <x v="0"/>
    <n v="138824.56752400001"/>
    <n v="20237.638964000002"/>
    <n v="23157.968948999998"/>
    <m/>
  </r>
  <r>
    <x v="0"/>
    <x v="0"/>
    <x v="66"/>
    <x v="0"/>
    <x v="2"/>
    <x v="1"/>
    <x v="6"/>
    <x v="6"/>
    <x v="29"/>
    <x v="2"/>
    <n v="170010.62179500001"/>
    <n v="-39997.513185000003"/>
    <n v="130013.10861"/>
    <x v="0"/>
    <n v="130013.10861"/>
    <n v="50819.330721999999"/>
    <n v="107340.711665"/>
    <m/>
  </r>
  <r>
    <x v="0"/>
    <x v="0"/>
    <x v="66"/>
    <x v="0"/>
    <x v="2"/>
    <x v="1"/>
    <x v="6"/>
    <x v="6"/>
    <x v="30"/>
    <x v="14"/>
    <n v="2.7416809999999998"/>
    <n v="5.8910479999999996"/>
    <n v="8.6327289999999994"/>
    <x v="0"/>
    <n v="8.6327289999999994"/>
    <n v="0"/>
    <n v="2.7416809999999998"/>
    <m/>
  </r>
  <r>
    <x v="0"/>
    <x v="0"/>
    <x v="66"/>
    <x v="0"/>
    <x v="2"/>
    <x v="1"/>
    <x v="6"/>
    <x v="6"/>
    <x v="31"/>
    <x v="27"/>
    <n v="0"/>
    <n v="122562.170241"/>
    <n v="122562.170241"/>
    <x v="0"/>
    <n v="122562.170241"/>
    <n v="19517.410721"/>
    <n v="51000.453677999998"/>
    <m/>
  </r>
  <r>
    <x v="0"/>
    <x v="0"/>
    <x v="66"/>
    <x v="0"/>
    <x v="2"/>
    <x v="1"/>
    <x v="6"/>
    <x v="6"/>
    <x v="34"/>
    <x v="30"/>
    <n v="35"/>
    <n v="6.6744000000000003"/>
    <n v="41.674399999999999"/>
    <x v="0"/>
    <n v="41.674399999999999"/>
    <n v="3.3842020000000002"/>
    <n v="5.7474220000000003"/>
    <m/>
  </r>
  <r>
    <x v="0"/>
    <x v="0"/>
    <x v="66"/>
    <x v="0"/>
    <x v="2"/>
    <x v="1"/>
    <x v="6"/>
    <x v="6"/>
    <x v="4"/>
    <x v="4"/>
    <n v="272957.99300000002"/>
    <n v="-61163.460714000001"/>
    <n v="211794.532286"/>
    <x v="0"/>
    <n v="211794.532286"/>
    <n v="420.598792"/>
    <n v="113403.44375400001"/>
    <m/>
  </r>
  <r>
    <x v="0"/>
    <x v="0"/>
    <x v="66"/>
    <x v="0"/>
    <x v="2"/>
    <x v="1"/>
    <x v="6"/>
    <x v="6"/>
    <x v="5"/>
    <x v="5"/>
    <n v="223112.99944000001"/>
    <n v="-60653.361169000003"/>
    <n v="162459.638271"/>
    <x v="0"/>
    <n v="162459.638271"/>
    <n v="0"/>
    <n v="64173.728950999997"/>
    <m/>
  </r>
  <r>
    <x v="0"/>
    <x v="0"/>
    <x v="66"/>
    <x v="0"/>
    <x v="2"/>
    <x v="1"/>
    <x v="6"/>
    <x v="6"/>
    <x v="6"/>
    <x v="6"/>
    <n v="223112.99944000001"/>
    <n v="-60653.361169000003"/>
    <n v="162459.638271"/>
    <x v="0"/>
    <n v="162459.638271"/>
    <n v="0"/>
    <n v="64173.728950999997"/>
    <m/>
  </r>
  <r>
    <x v="0"/>
    <x v="0"/>
    <x v="66"/>
    <x v="0"/>
    <x v="2"/>
    <x v="1"/>
    <x v="6"/>
    <x v="6"/>
    <x v="7"/>
    <x v="7"/>
    <n v="223112.99944000001"/>
    <n v="-60653.361169000003"/>
    <n v="162459.638271"/>
    <x v="0"/>
    <n v="162459.638271"/>
    <n v="0"/>
    <n v="64173.728950999997"/>
    <m/>
  </r>
  <r>
    <x v="0"/>
    <x v="0"/>
    <x v="66"/>
    <x v="0"/>
    <x v="2"/>
    <x v="1"/>
    <x v="6"/>
    <x v="6"/>
    <x v="35"/>
    <x v="31"/>
    <n v="49844.993560000003"/>
    <n v="-510.09954499999998"/>
    <n v="49334.894014999998"/>
    <x v="0"/>
    <n v="49334.894014999998"/>
    <n v="420.598792"/>
    <n v="49229.714803000003"/>
    <m/>
  </r>
  <r>
    <x v="0"/>
    <x v="0"/>
    <x v="66"/>
    <x v="0"/>
    <x v="2"/>
    <x v="1"/>
    <x v="6"/>
    <x v="6"/>
    <x v="13"/>
    <x v="12"/>
    <n v="0"/>
    <n v="81573.623284000001"/>
    <n v="81573.623284000001"/>
    <x v="0"/>
    <n v="81573.623284000001"/>
    <n v="0"/>
    <n v="0"/>
    <m/>
  </r>
  <r>
    <x v="0"/>
    <x v="0"/>
    <x v="66"/>
    <x v="0"/>
    <x v="2"/>
    <x v="1"/>
    <x v="6"/>
    <x v="6"/>
    <x v="14"/>
    <x v="13"/>
    <n v="597409.11399999994"/>
    <n v="87409.195074000003"/>
    <n v="684818.30907399999"/>
    <x v="0"/>
    <n v="684818.30907399999"/>
    <n v="90998.363400999995"/>
    <n v="294911.06714900001"/>
    <m/>
  </r>
  <r>
    <x v="0"/>
    <x v="0"/>
    <x v="66"/>
    <x v="0"/>
    <x v="3"/>
    <x v="0"/>
    <x v="6"/>
    <x v="6"/>
    <x v="0"/>
    <x v="0"/>
    <n v="324451.12099999998"/>
    <n v="66999.032504000003"/>
    <n v="391450.15350399999"/>
    <x v="0"/>
    <n v="391450.15350399999"/>
    <n v="121355.72283100001"/>
    <n v="225516.43033800001"/>
    <m/>
  </r>
  <r>
    <x v="0"/>
    <x v="0"/>
    <x v="66"/>
    <x v="0"/>
    <x v="3"/>
    <x v="0"/>
    <x v="6"/>
    <x v="6"/>
    <x v="28"/>
    <x v="1"/>
    <n v="154402.75752399999"/>
    <n v="-15578.19"/>
    <n v="138824.56752400001"/>
    <x v="0"/>
    <n v="138824.56752400001"/>
    <n v="27096.932429"/>
    <n v="30491.229210000001"/>
    <m/>
  </r>
  <r>
    <x v="0"/>
    <x v="0"/>
    <x v="66"/>
    <x v="0"/>
    <x v="3"/>
    <x v="0"/>
    <x v="6"/>
    <x v="6"/>
    <x v="29"/>
    <x v="2"/>
    <n v="170010.62179500001"/>
    <n v="-45362.245715999998"/>
    <n v="124648.37607899999"/>
    <x v="0"/>
    <n v="124648.37607899999"/>
    <n v="59160.411903"/>
    <n v="111137.88377099999"/>
    <m/>
  </r>
  <r>
    <x v="0"/>
    <x v="0"/>
    <x v="66"/>
    <x v="0"/>
    <x v="3"/>
    <x v="0"/>
    <x v="6"/>
    <x v="6"/>
    <x v="30"/>
    <x v="14"/>
    <n v="2.7416809999999998"/>
    <n v="5.8910479999999996"/>
    <n v="8.6327289999999994"/>
    <x v="0"/>
    <n v="8.6327289999999994"/>
    <n v="0"/>
    <n v="2.7416809999999998"/>
    <m/>
  </r>
  <r>
    <x v="0"/>
    <x v="0"/>
    <x v="66"/>
    <x v="0"/>
    <x v="3"/>
    <x v="0"/>
    <x v="6"/>
    <x v="6"/>
    <x v="31"/>
    <x v="27"/>
    <n v="0"/>
    <n v="127926.902772"/>
    <n v="127926.902772"/>
    <x v="0"/>
    <n v="127926.902772"/>
    <n v="35094.989537000001"/>
    <n v="83878.828253999993"/>
    <m/>
  </r>
  <r>
    <x v="0"/>
    <x v="0"/>
    <x v="66"/>
    <x v="0"/>
    <x v="3"/>
    <x v="0"/>
    <x v="6"/>
    <x v="6"/>
    <x v="34"/>
    <x v="30"/>
    <n v="35"/>
    <n v="6.6744000000000003"/>
    <n v="41.674399999999999"/>
    <x v="0"/>
    <n v="41.674399999999999"/>
    <n v="3.3889619999999998"/>
    <n v="5.7474220000000003"/>
    <m/>
  </r>
  <r>
    <x v="0"/>
    <x v="0"/>
    <x v="66"/>
    <x v="0"/>
    <x v="3"/>
    <x v="0"/>
    <x v="6"/>
    <x v="6"/>
    <x v="4"/>
    <x v="4"/>
    <n v="272957.99300000002"/>
    <n v="-61163.460714000001"/>
    <n v="211794.532286"/>
    <x v="0"/>
    <n v="211794.532286"/>
    <n v="498.73058200000003"/>
    <n v="128154.626055"/>
    <m/>
  </r>
  <r>
    <x v="0"/>
    <x v="0"/>
    <x v="66"/>
    <x v="0"/>
    <x v="3"/>
    <x v="0"/>
    <x v="6"/>
    <x v="6"/>
    <x v="5"/>
    <x v="5"/>
    <n v="223112.99944000001"/>
    <n v="-60653.361169000003"/>
    <n v="162459.638271"/>
    <x v="0"/>
    <n v="162459.638271"/>
    <n v="0"/>
    <n v="78924.911252000005"/>
    <m/>
  </r>
  <r>
    <x v="0"/>
    <x v="0"/>
    <x v="66"/>
    <x v="0"/>
    <x v="3"/>
    <x v="0"/>
    <x v="6"/>
    <x v="6"/>
    <x v="6"/>
    <x v="6"/>
    <n v="223112.99944000001"/>
    <n v="-60653.361169000003"/>
    <n v="162459.638271"/>
    <x v="0"/>
    <n v="162459.638271"/>
    <n v="0"/>
    <n v="78924.911252000005"/>
    <m/>
  </r>
  <r>
    <x v="0"/>
    <x v="0"/>
    <x v="66"/>
    <x v="0"/>
    <x v="3"/>
    <x v="0"/>
    <x v="6"/>
    <x v="6"/>
    <x v="7"/>
    <x v="7"/>
    <n v="223112.99944000001"/>
    <n v="-60653.361169000003"/>
    <n v="162459.638271"/>
    <x v="0"/>
    <n v="162459.638271"/>
    <n v="0"/>
    <n v="78924.911252000005"/>
    <m/>
  </r>
  <r>
    <x v="0"/>
    <x v="0"/>
    <x v="66"/>
    <x v="0"/>
    <x v="3"/>
    <x v="0"/>
    <x v="6"/>
    <x v="6"/>
    <x v="35"/>
    <x v="31"/>
    <n v="49844.993560000003"/>
    <n v="-510.09954499999998"/>
    <n v="49334.894014999998"/>
    <x v="0"/>
    <n v="49334.894014999998"/>
    <n v="498.73058200000003"/>
    <n v="49229.714803000003"/>
    <m/>
  </r>
  <r>
    <x v="0"/>
    <x v="0"/>
    <x v="66"/>
    <x v="0"/>
    <x v="3"/>
    <x v="0"/>
    <x v="6"/>
    <x v="6"/>
    <x v="13"/>
    <x v="12"/>
    <n v="0"/>
    <n v="81573.623284000001"/>
    <n v="81573.623284000001"/>
    <x v="0"/>
    <n v="81573.623284000001"/>
    <n v="0"/>
    <n v="0"/>
    <m/>
  </r>
  <r>
    <x v="0"/>
    <x v="0"/>
    <x v="66"/>
    <x v="0"/>
    <x v="3"/>
    <x v="0"/>
    <x v="6"/>
    <x v="6"/>
    <x v="14"/>
    <x v="13"/>
    <n v="597409.11399999994"/>
    <n v="87409.195074000003"/>
    <n v="684818.30907399999"/>
    <x v="0"/>
    <n v="684818.30907399999"/>
    <n v="121854.453413"/>
    <n v="353671.05639300001"/>
    <m/>
  </r>
  <r>
    <x v="0"/>
    <x v="0"/>
    <x v="66"/>
    <x v="0"/>
    <x v="4"/>
    <x v="0"/>
    <x v="6"/>
    <x v="6"/>
    <x v="0"/>
    <x v="0"/>
    <n v="324451.12099999998"/>
    <n v="67563.284004000001"/>
    <n v="392014.405004"/>
    <x v="0"/>
    <n v="392014.405004"/>
    <n v="156551.54207600001"/>
    <n v="246176.863644"/>
    <m/>
  </r>
  <r>
    <x v="0"/>
    <x v="0"/>
    <x v="66"/>
    <x v="0"/>
    <x v="4"/>
    <x v="0"/>
    <x v="6"/>
    <x v="6"/>
    <x v="28"/>
    <x v="1"/>
    <n v="154402.75752399999"/>
    <n v="-39070.197999999997"/>
    <n v="115332.559524"/>
    <x v="0"/>
    <n v="115332.559524"/>
    <n v="35525.168566"/>
    <n v="39873.205803999997"/>
    <m/>
  </r>
  <r>
    <x v="0"/>
    <x v="0"/>
    <x v="66"/>
    <x v="0"/>
    <x v="4"/>
    <x v="0"/>
    <x v="6"/>
    <x v="6"/>
    <x v="29"/>
    <x v="2"/>
    <n v="170010.62179500001"/>
    <n v="-43197.250674000003"/>
    <n v="126813.371121"/>
    <x v="0"/>
    <n v="126813.371121"/>
    <n v="70131.388084999999"/>
    <n v="110700.934603"/>
    <m/>
  </r>
  <r>
    <x v="0"/>
    <x v="0"/>
    <x v="66"/>
    <x v="0"/>
    <x v="4"/>
    <x v="0"/>
    <x v="6"/>
    <x v="6"/>
    <x v="30"/>
    <x v="14"/>
    <n v="2.7416809999999998"/>
    <n v="16.74849"/>
    <n v="19.490171"/>
    <x v="0"/>
    <n v="19.490171"/>
    <n v="0"/>
    <n v="2.7416809999999998"/>
    <m/>
  </r>
  <r>
    <x v="0"/>
    <x v="0"/>
    <x v="66"/>
    <x v="0"/>
    <x v="4"/>
    <x v="0"/>
    <x v="6"/>
    <x v="6"/>
    <x v="31"/>
    <x v="27"/>
    <n v="0"/>
    <n v="149746.795228"/>
    <n v="149746.795228"/>
    <x v="0"/>
    <n v="149746.795228"/>
    <n v="50891.503383000003"/>
    <n v="95594.234133999998"/>
    <m/>
  </r>
  <r>
    <x v="0"/>
    <x v="0"/>
    <x v="66"/>
    <x v="0"/>
    <x v="4"/>
    <x v="0"/>
    <x v="6"/>
    <x v="6"/>
    <x v="34"/>
    <x v="30"/>
    <n v="35"/>
    <n v="67.188959999999994"/>
    <n v="102.18895999999999"/>
    <x v="0"/>
    <n v="102.18895999999999"/>
    <n v="3.4820419999999999"/>
    <n v="5.7474220000000003"/>
    <m/>
  </r>
  <r>
    <x v="0"/>
    <x v="0"/>
    <x v="66"/>
    <x v="0"/>
    <x v="4"/>
    <x v="0"/>
    <x v="6"/>
    <x v="6"/>
    <x v="4"/>
    <x v="4"/>
    <n v="272957.99300000002"/>
    <n v="-61163.460714000001"/>
    <n v="211794.532286"/>
    <x v="0"/>
    <n v="211794.532286"/>
    <n v="2427.0871240000001"/>
    <n v="132434.03151500001"/>
    <m/>
  </r>
  <r>
    <x v="0"/>
    <x v="0"/>
    <x v="66"/>
    <x v="0"/>
    <x v="4"/>
    <x v="0"/>
    <x v="6"/>
    <x v="6"/>
    <x v="5"/>
    <x v="5"/>
    <n v="223112.99944000001"/>
    <n v="-60653.361169000003"/>
    <n v="162459.638271"/>
    <x v="0"/>
    <n v="162459.638271"/>
    <n v="0"/>
    <n v="83204.316712"/>
    <m/>
  </r>
  <r>
    <x v="0"/>
    <x v="0"/>
    <x v="66"/>
    <x v="0"/>
    <x v="4"/>
    <x v="0"/>
    <x v="6"/>
    <x v="6"/>
    <x v="6"/>
    <x v="6"/>
    <n v="223112.99944000001"/>
    <n v="-60653.361169000003"/>
    <n v="162459.638271"/>
    <x v="0"/>
    <n v="162459.638271"/>
    <n v="0"/>
    <n v="83204.316712"/>
    <m/>
  </r>
  <r>
    <x v="0"/>
    <x v="0"/>
    <x v="66"/>
    <x v="0"/>
    <x v="4"/>
    <x v="0"/>
    <x v="6"/>
    <x v="6"/>
    <x v="7"/>
    <x v="7"/>
    <n v="223112.99944000001"/>
    <n v="-60653.361169000003"/>
    <n v="162459.638271"/>
    <x v="0"/>
    <n v="162459.638271"/>
    <n v="0"/>
    <n v="83204.316712"/>
    <m/>
  </r>
  <r>
    <x v="0"/>
    <x v="0"/>
    <x v="66"/>
    <x v="0"/>
    <x v="4"/>
    <x v="0"/>
    <x v="6"/>
    <x v="6"/>
    <x v="35"/>
    <x v="31"/>
    <n v="49844.993560000003"/>
    <n v="-510.09954499999998"/>
    <n v="49334.894014999998"/>
    <x v="0"/>
    <n v="49334.894014999998"/>
    <n v="2427.0871240000001"/>
    <n v="49229.714803000003"/>
    <m/>
  </r>
  <r>
    <x v="0"/>
    <x v="0"/>
    <x v="66"/>
    <x v="0"/>
    <x v="4"/>
    <x v="0"/>
    <x v="6"/>
    <x v="6"/>
    <x v="13"/>
    <x v="12"/>
    <n v="0"/>
    <n v="81573.623284000001"/>
    <n v="81573.623284000001"/>
    <x v="0"/>
    <n v="81573.623284000001"/>
    <n v="0"/>
    <n v="0"/>
    <m/>
  </r>
  <r>
    <x v="0"/>
    <x v="0"/>
    <x v="66"/>
    <x v="0"/>
    <x v="4"/>
    <x v="0"/>
    <x v="6"/>
    <x v="6"/>
    <x v="14"/>
    <x v="13"/>
    <n v="597409.11399999994"/>
    <n v="87973.446574000001"/>
    <n v="685382.560574"/>
    <x v="0"/>
    <n v="685382.560574"/>
    <n v="158978.6292"/>
    <n v="378610.89515900001"/>
    <m/>
  </r>
  <r>
    <x v="0"/>
    <x v="0"/>
    <x v="66"/>
    <x v="0"/>
    <x v="5"/>
    <x v="2"/>
    <x v="6"/>
    <x v="6"/>
    <x v="0"/>
    <x v="0"/>
    <n v="324451.12099999998"/>
    <n v="93857.413832999999"/>
    <n v="418308.53483299998"/>
    <x v="0"/>
    <n v="418308.53483299998"/>
    <n v="189742.692037"/>
    <n v="300559.08687300002"/>
    <m/>
  </r>
  <r>
    <x v="0"/>
    <x v="0"/>
    <x v="66"/>
    <x v="0"/>
    <x v="5"/>
    <x v="2"/>
    <x v="6"/>
    <x v="6"/>
    <x v="28"/>
    <x v="1"/>
    <n v="154402.75752399999"/>
    <n v="-39070.197999999997"/>
    <n v="115332.559524"/>
    <x v="0"/>
    <n v="115332.559524"/>
    <n v="49581.741148000001"/>
    <n v="55273.021348000002"/>
    <m/>
  </r>
  <r>
    <x v="0"/>
    <x v="0"/>
    <x v="66"/>
    <x v="0"/>
    <x v="5"/>
    <x v="2"/>
    <x v="6"/>
    <x v="6"/>
    <x v="29"/>
    <x v="2"/>
    <n v="170010.62179500001"/>
    <n v="-44334.437839999999"/>
    <n v="125676.183955"/>
    <x v="0"/>
    <n v="125676.183955"/>
    <n v="74455.536699000004"/>
    <n v="114307.565435"/>
    <m/>
  </r>
  <r>
    <x v="0"/>
    <x v="0"/>
    <x v="66"/>
    <x v="0"/>
    <x v="5"/>
    <x v="2"/>
    <x v="6"/>
    <x v="6"/>
    <x v="30"/>
    <x v="14"/>
    <n v="2.7416809999999998"/>
    <n v="16.74849"/>
    <n v="19.490171"/>
    <x v="0"/>
    <n v="19.490171"/>
    <n v="0"/>
    <n v="2.7416809999999998"/>
    <m/>
  </r>
  <r>
    <x v="0"/>
    <x v="0"/>
    <x v="66"/>
    <x v="0"/>
    <x v="5"/>
    <x v="2"/>
    <x v="6"/>
    <x v="6"/>
    <x v="31"/>
    <x v="27"/>
    <n v="0"/>
    <n v="177068.112223"/>
    <n v="177068.112223"/>
    <x v="0"/>
    <n v="177068.112223"/>
    <n v="65701.818562"/>
    <n v="130779.392523"/>
    <m/>
  </r>
  <r>
    <x v="0"/>
    <x v="0"/>
    <x v="66"/>
    <x v="0"/>
    <x v="5"/>
    <x v="2"/>
    <x v="6"/>
    <x v="6"/>
    <x v="34"/>
    <x v="30"/>
    <n v="35"/>
    <n v="177.18896000000001"/>
    <n v="212.18896000000001"/>
    <x v="0"/>
    <n v="212.18896000000001"/>
    <n v="3.595628"/>
    <n v="196.36588599999999"/>
    <m/>
  </r>
  <r>
    <x v="0"/>
    <x v="0"/>
    <x v="66"/>
    <x v="0"/>
    <x v="5"/>
    <x v="2"/>
    <x v="6"/>
    <x v="6"/>
    <x v="4"/>
    <x v="4"/>
    <n v="272957.99300000002"/>
    <n v="-61163.460714000001"/>
    <n v="211794.532286"/>
    <x v="0"/>
    <n v="211794.532286"/>
    <n v="3967.2579569999998"/>
    <n v="134975.571723"/>
    <m/>
  </r>
  <r>
    <x v="0"/>
    <x v="0"/>
    <x v="66"/>
    <x v="0"/>
    <x v="5"/>
    <x v="2"/>
    <x v="6"/>
    <x v="6"/>
    <x v="5"/>
    <x v="5"/>
    <n v="223112.99944000001"/>
    <n v="-60653.361169000003"/>
    <n v="162459.638271"/>
    <x v="0"/>
    <n v="162459.638271"/>
    <n v="0"/>
    <n v="85745.856935000003"/>
    <m/>
  </r>
  <r>
    <x v="0"/>
    <x v="0"/>
    <x v="66"/>
    <x v="0"/>
    <x v="5"/>
    <x v="2"/>
    <x v="6"/>
    <x v="6"/>
    <x v="6"/>
    <x v="6"/>
    <n v="223112.99944000001"/>
    <n v="-60653.361169000003"/>
    <n v="162459.638271"/>
    <x v="0"/>
    <n v="162459.638271"/>
    <n v="0"/>
    <n v="85745.856935000003"/>
    <m/>
  </r>
  <r>
    <x v="0"/>
    <x v="0"/>
    <x v="66"/>
    <x v="0"/>
    <x v="5"/>
    <x v="2"/>
    <x v="6"/>
    <x v="6"/>
    <x v="7"/>
    <x v="7"/>
    <n v="223112.99944000001"/>
    <n v="-60653.361169000003"/>
    <n v="162459.638271"/>
    <x v="0"/>
    <n v="162459.638271"/>
    <n v="0"/>
    <n v="85745.856935000003"/>
    <m/>
  </r>
  <r>
    <x v="0"/>
    <x v="0"/>
    <x v="66"/>
    <x v="0"/>
    <x v="5"/>
    <x v="2"/>
    <x v="6"/>
    <x v="6"/>
    <x v="35"/>
    <x v="31"/>
    <n v="49844.993560000003"/>
    <n v="-510.09954499999998"/>
    <n v="49334.894014999998"/>
    <x v="0"/>
    <n v="49334.894014999998"/>
    <n v="3967.2579569999998"/>
    <n v="49229.714787999997"/>
    <m/>
  </r>
  <r>
    <x v="0"/>
    <x v="0"/>
    <x v="66"/>
    <x v="0"/>
    <x v="5"/>
    <x v="2"/>
    <x v="6"/>
    <x v="6"/>
    <x v="13"/>
    <x v="12"/>
    <n v="0"/>
    <n v="81573.623284000001"/>
    <n v="81573.623284000001"/>
    <x v="0"/>
    <n v="81573.623284000001"/>
    <n v="0"/>
    <n v="0"/>
    <m/>
  </r>
  <r>
    <x v="0"/>
    <x v="0"/>
    <x v="66"/>
    <x v="0"/>
    <x v="5"/>
    <x v="2"/>
    <x v="6"/>
    <x v="6"/>
    <x v="14"/>
    <x v="13"/>
    <n v="597409.11399999994"/>
    <n v="114267.576403"/>
    <n v="711676.69040299999"/>
    <x v="0"/>
    <n v="711676.69040299999"/>
    <n v="193709.949994"/>
    <n v="435534.65859599999"/>
    <m/>
  </r>
  <r>
    <x v="0"/>
    <x v="0"/>
    <x v="66"/>
    <x v="0"/>
    <x v="6"/>
    <x v="0"/>
    <x v="6"/>
    <x v="6"/>
    <x v="0"/>
    <x v="0"/>
    <n v="324451.12099999998"/>
    <n v="104118.635293"/>
    <n v="428569.75629300001"/>
    <x v="0"/>
    <n v="428569.75629300001"/>
    <n v="220312.63608600001"/>
    <n v="323006.00470300001"/>
    <m/>
  </r>
  <r>
    <x v="0"/>
    <x v="0"/>
    <x v="66"/>
    <x v="0"/>
    <x v="6"/>
    <x v="0"/>
    <x v="6"/>
    <x v="6"/>
    <x v="28"/>
    <x v="1"/>
    <n v="154402.75752399999"/>
    <n v="-39070.197999999997"/>
    <n v="115332.559524"/>
    <x v="0"/>
    <n v="115332.559524"/>
    <n v="57339.192328999998"/>
    <n v="62916.799648"/>
    <m/>
  </r>
  <r>
    <x v="0"/>
    <x v="0"/>
    <x v="66"/>
    <x v="0"/>
    <x v="6"/>
    <x v="0"/>
    <x v="6"/>
    <x v="6"/>
    <x v="29"/>
    <x v="2"/>
    <n v="170010.62179500001"/>
    <n v="-44738.529397999999"/>
    <n v="125272.092397"/>
    <x v="0"/>
    <n v="125272.092397"/>
    <n v="80672.057793999993"/>
    <n v="116261.771243"/>
    <m/>
  </r>
  <r>
    <x v="0"/>
    <x v="0"/>
    <x v="66"/>
    <x v="0"/>
    <x v="6"/>
    <x v="0"/>
    <x v="6"/>
    <x v="6"/>
    <x v="30"/>
    <x v="14"/>
    <n v="2.7416809999999998"/>
    <n v="16.74849"/>
    <n v="19.490171"/>
    <x v="0"/>
    <n v="19.490171"/>
    <n v="0"/>
    <n v="2.7416809999999998"/>
    <m/>
  </r>
  <r>
    <x v="0"/>
    <x v="0"/>
    <x v="66"/>
    <x v="0"/>
    <x v="6"/>
    <x v="0"/>
    <x v="6"/>
    <x v="6"/>
    <x v="31"/>
    <x v="27"/>
    <n v="0"/>
    <n v="187733.42524099999"/>
    <n v="187733.42524099999"/>
    <x v="0"/>
    <n v="187733.42524099999"/>
    <n v="82106.976790999994"/>
    <n v="143628.326245"/>
    <m/>
  </r>
  <r>
    <x v="0"/>
    <x v="0"/>
    <x v="66"/>
    <x v="0"/>
    <x v="6"/>
    <x v="0"/>
    <x v="6"/>
    <x v="6"/>
    <x v="34"/>
    <x v="30"/>
    <n v="35"/>
    <n v="177.18896000000001"/>
    <n v="212.18896000000001"/>
    <x v="0"/>
    <n v="212.18896000000001"/>
    <n v="194.40917200000001"/>
    <n v="196.36588599999999"/>
    <m/>
  </r>
  <r>
    <x v="0"/>
    <x v="0"/>
    <x v="66"/>
    <x v="0"/>
    <x v="6"/>
    <x v="0"/>
    <x v="6"/>
    <x v="6"/>
    <x v="4"/>
    <x v="4"/>
    <n v="272957.99300000002"/>
    <n v="-61163.460714000001"/>
    <n v="211794.532286"/>
    <x v="0"/>
    <n v="211794.532286"/>
    <n v="6348.0384530000001"/>
    <n v="134975.571723"/>
    <m/>
  </r>
  <r>
    <x v="0"/>
    <x v="0"/>
    <x v="66"/>
    <x v="0"/>
    <x v="6"/>
    <x v="0"/>
    <x v="6"/>
    <x v="6"/>
    <x v="5"/>
    <x v="5"/>
    <n v="223112.99944000001"/>
    <n v="-60653.361169000003"/>
    <n v="162459.638271"/>
    <x v="0"/>
    <n v="162459.638271"/>
    <n v="60.840935000000002"/>
    <n v="85745.856935000003"/>
    <m/>
  </r>
  <r>
    <x v="0"/>
    <x v="0"/>
    <x v="66"/>
    <x v="0"/>
    <x v="6"/>
    <x v="0"/>
    <x v="6"/>
    <x v="6"/>
    <x v="6"/>
    <x v="6"/>
    <n v="223112.99944000001"/>
    <n v="-60653.361169000003"/>
    <n v="162459.638271"/>
    <x v="0"/>
    <n v="162459.638271"/>
    <n v="60.840935000000002"/>
    <n v="85745.856935000003"/>
    <m/>
  </r>
  <r>
    <x v="0"/>
    <x v="0"/>
    <x v="66"/>
    <x v="0"/>
    <x v="6"/>
    <x v="0"/>
    <x v="6"/>
    <x v="6"/>
    <x v="7"/>
    <x v="7"/>
    <n v="223112.99944000001"/>
    <n v="-60653.361169000003"/>
    <n v="162459.638271"/>
    <x v="0"/>
    <n v="162459.638271"/>
    <n v="60.840935000000002"/>
    <n v="85745.856935000003"/>
    <m/>
  </r>
  <r>
    <x v="0"/>
    <x v="0"/>
    <x v="66"/>
    <x v="0"/>
    <x v="6"/>
    <x v="0"/>
    <x v="6"/>
    <x v="6"/>
    <x v="35"/>
    <x v="31"/>
    <n v="49844.993560000003"/>
    <n v="-510.09954499999998"/>
    <n v="49334.894014999998"/>
    <x v="0"/>
    <n v="49334.894014999998"/>
    <n v="6287.1975179999999"/>
    <n v="49229.714787999997"/>
    <m/>
  </r>
  <r>
    <x v="0"/>
    <x v="0"/>
    <x v="66"/>
    <x v="0"/>
    <x v="6"/>
    <x v="0"/>
    <x v="6"/>
    <x v="6"/>
    <x v="13"/>
    <x v="12"/>
    <n v="0"/>
    <n v="81573.623284000001"/>
    <n v="81573.623284000001"/>
    <x v="0"/>
    <n v="81573.623284000001"/>
    <n v="0"/>
    <n v="0"/>
    <m/>
  </r>
  <r>
    <x v="0"/>
    <x v="0"/>
    <x v="66"/>
    <x v="0"/>
    <x v="6"/>
    <x v="0"/>
    <x v="6"/>
    <x v="6"/>
    <x v="14"/>
    <x v="13"/>
    <n v="597409.11399999994"/>
    <n v="124528.797863"/>
    <n v="721937.91186300002"/>
    <x v="0"/>
    <n v="721937.91186300002"/>
    <n v="226660.674539"/>
    <n v="457981.57642599999"/>
    <m/>
  </r>
  <r>
    <x v="0"/>
    <x v="0"/>
    <x v="66"/>
    <x v="0"/>
    <x v="7"/>
    <x v="0"/>
    <x v="6"/>
    <x v="6"/>
    <x v="0"/>
    <x v="0"/>
    <n v="324451.12099999998"/>
    <n v="119063.143793"/>
    <n v="443514.26479300001"/>
    <x v="0"/>
    <n v="443514.26479300001"/>
    <n v="250337.60787000001"/>
    <n v="354321.225813"/>
    <m/>
  </r>
  <r>
    <x v="0"/>
    <x v="0"/>
    <x v="66"/>
    <x v="0"/>
    <x v="7"/>
    <x v="0"/>
    <x v="6"/>
    <x v="6"/>
    <x v="28"/>
    <x v="1"/>
    <n v="154402.75752399999"/>
    <n v="-39070.197999999997"/>
    <n v="115332.559524"/>
    <x v="0"/>
    <n v="115332.559524"/>
    <n v="64090.370324000003"/>
    <n v="70076.324322999993"/>
    <m/>
  </r>
  <r>
    <x v="0"/>
    <x v="0"/>
    <x v="66"/>
    <x v="0"/>
    <x v="7"/>
    <x v="0"/>
    <x v="6"/>
    <x v="6"/>
    <x v="29"/>
    <x v="2"/>
    <n v="170010.62179500001"/>
    <n v="-43663.642358999998"/>
    <n v="126346.97943599999"/>
    <x v="0"/>
    <n v="126346.97943599999"/>
    <n v="86076.118667999996"/>
    <n v="119083.501718"/>
    <m/>
  </r>
  <r>
    <x v="0"/>
    <x v="0"/>
    <x v="66"/>
    <x v="0"/>
    <x v="7"/>
    <x v="0"/>
    <x v="6"/>
    <x v="6"/>
    <x v="30"/>
    <x v="14"/>
    <n v="2.7416809999999998"/>
    <n v="353.570269"/>
    <n v="356.31195000000002"/>
    <x v="0"/>
    <n v="356.31195000000002"/>
    <n v="0"/>
    <n v="2.7416809999999998"/>
    <m/>
  </r>
  <r>
    <x v="0"/>
    <x v="0"/>
    <x v="66"/>
    <x v="0"/>
    <x v="7"/>
    <x v="0"/>
    <x v="6"/>
    <x v="6"/>
    <x v="31"/>
    <x v="27"/>
    <n v="0"/>
    <n v="201120.69523499999"/>
    <n v="201120.69523499999"/>
    <x v="0"/>
    <n v="201120.69523499999"/>
    <n v="99976.525425999993"/>
    <n v="164962.29220500001"/>
    <m/>
  </r>
  <r>
    <x v="0"/>
    <x v="0"/>
    <x v="66"/>
    <x v="0"/>
    <x v="7"/>
    <x v="0"/>
    <x v="6"/>
    <x v="6"/>
    <x v="34"/>
    <x v="30"/>
    <n v="35"/>
    <n v="322.71864799999997"/>
    <n v="357.71864799999997"/>
    <x v="0"/>
    <n v="357.71864799999997"/>
    <n v="194.59345200000001"/>
    <n v="196.36588599999999"/>
    <m/>
  </r>
  <r>
    <x v="0"/>
    <x v="0"/>
    <x v="66"/>
    <x v="0"/>
    <x v="7"/>
    <x v="0"/>
    <x v="6"/>
    <x v="6"/>
    <x v="4"/>
    <x v="4"/>
    <n v="272957.99300000002"/>
    <n v="-61163.460714000001"/>
    <n v="211794.532286"/>
    <x v="0"/>
    <n v="211794.532286"/>
    <n v="7166.4032150000003"/>
    <n v="135548.89724600001"/>
    <m/>
  </r>
  <r>
    <x v="0"/>
    <x v="0"/>
    <x v="66"/>
    <x v="0"/>
    <x v="7"/>
    <x v="0"/>
    <x v="6"/>
    <x v="6"/>
    <x v="5"/>
    <x v="5"/>
    <n v="223112.99944000001"/>
    <n v="-60653.361169000003"/>
    <n v="162459.638271"/>
    <x v="0"/>
    <n v="162459.638271"/>
    <n v="91.104465000000005"/>
    <n v="86319.182457999996"/>
    <m/>
  </r>
  <r>
    <x v="0"/>
    <x v="0"/>
    <x v="66"/>
    <x v="0"/>
    <x v="7"/>
    <x v="0"/>
    <x v="6"/>
    <x v="6"/>
    <x v="6"/>
    <x v="6"/>
    <n v="223112.99944000001"/>
    <n v="-60653.361169000003"/>
    <n v="162459.638271"/>
    <x v="0"/>
    <n v="162459.638271"/>
    <n v="91.104465000000005"/>
    <n v="86319.182457999996"/>
    <m/>
  </r>
  <r>
    <x v="0"/>
    <x v="0"/>
    <x v="66"/>
    <x v="0"/>
    <x v="7"/>
    <x v="0"/>
    <x v="6"/>
    <x v="6"/>
    <x v="7"/>
    <x v="7"/>
    <n v="223112.99944000001"/>
    <n v="-60653.361169000003"/>
    <n v="162459.638271"/>
    <x v="0"/>
    <n v="162459.638271"/>
    <n v="91.104465000000005"/>
    <n v="86319.182457999996"/>
    <m/>
  </r>
  <r>
    <x v="0"/>
    <x v="0"/>
    <x v="66"/>
    <x v="0"/>
    <x v="7"/>
    <x v="0"/>
    <x v="6"/>
    <x v="6"/>
    <x v="35"/>
    <x v="31"/>
    <n v="49844.993560000003"/>
    <n v="-510.09954499999998"/>
    <n v="49334.894014999998"/>
    <x v="0"/>
    <n v="49334.894014999998"/>
    <n v="7075.2987499999999"/>
    <n v="49229.714787999997"/>
    <m/>
  </r>
  <r>
    <x v="0"/>
    <x v="0"/>
    <x v="66"/>
    <x v="0"/>
    <x v="7"/>
    <x v="0"/>
    <x v="6"/>
    <x v="6"/>
    <x v="13"/>
    <x v="12"/>
    <n v="0"/>
    <n v="81573.623284000001"/>
    <n v="81573.623284000001"/>
    <x v="0"/>
    <n v="81573.623284000001"/>
    <n v="0"/>
    <n v="0"/>
    <m/>
  </r>
  <r>
    <x v="0"/>
    <x v="0"/>
    <x v="66"/>
    <x v="0"/>
    <x v="7"/>
    <x v="0"/>
    <x v="6"/>
    <x v="6"/>
    <x v="14"/>
    <x v="13"/>
    <n v="597409.11399999994"/>
    <n v="139473.30636300001"/>
    <n v="736882.42036300001"/>
    <x v="0"/>
    <n v="736882.42036300001"/>
    <n v="257504.01108500001"/>
    <n v="489870.12305900001"/>
    <m/>
  </r>
  <r>
    <x v="0"/>
    <x v="0"/>
    <x v="67"/>
    <x v="0"/>
    <x v="0"/>
    <x v="0"/>
    <x v="6"/>
    <x v="6"/>
    <x v="0"/>
    <x v="0"/>
    <n v="302858.86900000001"/>
    <n v="0"/>
    <n v="302858.86900000001"/>
    <x v="0"/>
    <n v="302858.86900000001"/>
    <n v="13152.614245000001"/>
    <n v="97231.62444"/>
    <m/>
  </r>
  <r>
    <x v="0"/>
    <x v="0"/>
    <x v="67"/>
    <x v="0"/>
    <x v="0"/>
    <x v="0"/>
    <x v="6"/>
    <x v="6"/>
    <x v="28"/>
    <x v="1"/>
    <n v="151367.79199999999"/>
    <n v="0"/>
    <n v="151367.79199999999"/>
    <x v="0"/>
    <n v="151367.79199999999"/>
    <n v="5720.7141799999999"/>
    <n v="7053.6137799999997"/>
    <m/>
  </r>
  <r>
    <x v="0"/>
    <x v="0"/>
    <x v="67"/>
    <x v="0"/>
    <x v="0"/>
    <x v="0"/>
    <x v="6"/>
    <x v="6"/>
    <x v="29"/>
    <x v="2"/>
    <n v="151478.524"/>
    <n v="0"/>
    <n v="151478.524"/>
    <x v="0"/>
    <n v="151478.524"/>
    <n v="7431.9000649999998"/>
    <n v="90177.838459999999"/>
    <m/>
  </r>
  <r>
    <x v="0"/>
    <x v="0"/>
    <x v="67"/>
    <x v="0"/>
    <x v="0"/>
    <x v="0"/>
    <x v="6"/>
    <x v="6"/>
    <x v="34"/>
    <x v="30"/>
    <n v="12.553000000000001"/>
    <n v="0"/>
    <n v="12.553000000000001"/>
    <x v="0"/>
    <n v="12.553000000000001"/>
    <n v="0"/>
    <n v="0.17219999999999999"/>
    <m/>
  </r>
  <r>
    <x v="0"/>
    <x v="0"/>
    <x v="67"/>
    <x v="0"/>
    <x v="0"/>
    <x v="0"/>
    <x v="6"/>
    <x v="6"/>
    <x v="4"/>
    <x v="4"/>
    <n v="79280.69"/>
    <n v="0"/>
    <n v="79280.69"/>
    <x v="0"/>
    <n v="79280.69"/>
    <n v="0"/>
    <n v="940.91060000000004"/>
    <m/>
  </r>
  <r>
    <x v="0"/>
    <x v="0"/>
    <x v="67"/>
    <x v="0"/>
    <x v="0"/>
    <x v="0"/>
    <x v="6"/>
    <x v="6"/>
    <x v="5"/>
    <x v="5"/>
    <n v="24594.646731000001"/>
    <n v="0"/>
    <n v="24594.646731000001"/>
    <x v="0"/>
    <n v="24594.646731000001"/>
    <n v="0"/>
    <n v="940.91060000000004"/>
    <m/>
  </r>
  <r>
    <x v="0"/>
    <x v="0"/>
    <x v="67"/>
    <x v="0"/>
    <x v="0"/>
    <x v="0"/>
    <x v="6"/>
    <x v="6"/>
    <x v="6"/>
    <x v="6"/>
    <n v="24594.646731000001"/>
    <n v="0"/>
    <n v="24594.646731000001"/>
    <x v="0"/>
    <n v="24594.646731000001"/>
    <n v="0"/>
    <n v="940.91060000000004"/>
    <m/>
  </r>
  <r>
    <x v="0"/>
    <x v="0"/>
    <x v="67"/>
    <x v="0"/>
    <x v="0"/>
    <x v="0"/>
    <x v="6"/>
    <x v="6"/>
    <x v="7"/>
    <x v="7"/>
    <n v="24594.646731000001"/>
    <n v="0"/>
    <n v="24594.646731000001"/>
    <x v="0"/>
    <n v="24594.646731000001"/>
    <n v="0"/>
    <n v="940.91060000000004"/>
    <m/>
  </r>
  <r>
    <x v="0"/>
    <x v="0"/>
    <x v="67"/>
    <x v="0"/>
    <x v="0"/>
    <x v="0"/>
    <x v="6"/>
    <x v="6"/>
    <x v="35"/>
    <x v="31"/>
    <n v="54686.043269000002"/>
    <n v="0"/>
    <n v="54686.043269000002"/>
    <x v="0"/>
    <n v="54686.043269000002"/>
    <n v="0"/>
    <n v="0"/>
    <m/>
  </r>
  <r>
    <x v="0"/>
    <x v="0"/>
    <x v="67"/>
    <x v="0"/>
    <x v="0"/>
    <x v="0"/>
    <x v="6"/>
    <x v="6"/>
    <x v="13"/>
    <x v="12"/>
    <n v="0"/>
    <n v="0"/>
    <n v="0"/>
    <x v="0"/>
    <n v="0"/>
    <n v="0"/>
    <n v="0"/>
    <m/>
  </r>
  <r>
    <x v="0"/>
    <x v="0"/>
    <x v="67"/>
    <x v="0"/>
    <x v="0"/>
    <x v="0"/>
    <x v="6"/>
    <x v="6"/>
    <x v="14"/>
    <x v="13"/>
    <n v="382139.55900000001"/>
    <n v="0"/>
    <n v="382139.55900000001"/>
    <x v="0"/>
    <n v="382139.55900000001"/>
    <n v="13152.614245000001"/>
    <n v="98172.535040000002"/>
    <m/>
  </r>
  <r>
    <x v="0"/>
    <x v="0"/>
    <x v="67"/>
    <x v="0"/>
    <x v="1"/>
    <x v="0"/>
    <x v="6"/>
    <x v="6"/>
    <x v="0"/>
    <x v="0"/>
    <n v="302858.86900000001"/>
    <n v="0"/>
    <n v="302858.86900000001"/>
    <x v="0"/>
    <n v="302858.86900000001"/>
    <n v="42580.842385000004"/>
    <n v="133014.220783"/>
    <m/>
  </r>
  <r>
    <x v="0"/>
    <x v="0"/>
    <x v="67"/>
    <x v="0"/>
    <x v="1"/>
    <x v="0"/>
    <x v="6"/>
    <x v="6"/>
    <x v="28"/>
    <x v="1"/>
    <n v="151367.79199999999"/>
    <n v="11097.838"/>
    <n v="140269.954"/>
    <x v="0"/>
    <n v="140269.954"/>
    <n v="11724.106012"/>
    <n v="13168.011912"/>
    <m/>
  </r>
  <r>
    <x v="0"/>
    <x v="0"/>
    <x v="67"/>
    <x v="0"/>
    <x v="1"/>
    <x v="0"/>
    <x v="6"/>
    <x v="6"/>
    <x v="29"/>
    <x v="2"/>
    <n v="151478.524"/>
    <n v="44682.934585000003"/>
    <n v="106795.58941499999"/>
    <x v="0"/>
    <n v="106795.58941499999"/>
    <n v="26828.717114999999"/>
    <n v="94434.349453999996"/>
    <m/>
  </r>
  <r>
    <x v="0"/>
    <x v="0"/>
    <x v="67"/>
    <x v="0"/>
    <x v="1"/>
    <x v="0"/>
    <x v="6"/>
    <x v="6"/>
    <x v="31"/>
    <x v="27"/>
    <n v="0"/>
    <n v="55780.772584999999"/>
    <n v="55780.772584999999"/>
    <x v="0"/>
    <n v="55780.772584999999"/>
    <n v="4027.8470579999998"/>
    <n v="25411.568246999999"/>
    <m/>
  </r>
  <r>
    <x v="0"/>
    <x v="0"/>
    <x v="67"/>
    <x v="0"/>
    <x v="1"/>
    <x v="0"/>
    <x v="6"/>
    <x v="6"/>
    <x v="34"/>
    <x v="30"/>
    <n v="12.553000000000001"/>
    <n v="0"/>
    <n v="12.553000000000001"/>
    <x v="0"/>
    <n v="12.553000000000001"/>
    <n v="0.17219999999999999"/>
    <n v="0.29116999999999998"/>
    <m/>
  </r>
  <r>
    <x v="0"/>
    <x v="0"/>
    <x v="67"/>
    <x v="0"/>
    <x v="1"/>
    <x v="0"/>
    <x v="6"/>
    <x v="6"/>
    <x v="4"/>
    <x v="4"/>
    <n v="79280.69"/>
    <n v="0"/>
    <n v="79280.69"/>
    <x v="0"/>
    <n v="79280.69"/>
    <n v="2615.9156109999999"/>
    <n v="51640.108616999998"/>
    <m/>
  </r>
  <r>
    <x v="0"/>
    <x v="0"/>
    <x v="67"/>
    <x v="0"/>
    <x v="1"/>
    <x v="0"/>
    <x v="6"/>
    <x v="6"/>
    <x v="5"/>
    <x v="5"/>
    <n v="24594.646731000001"/>
    <n v="0"/>
    <n v="24594.646731000001"/>
    <x v="0"/>
    <n v="24594.646731000001"/>
    <n v="0"/>
    <n v="940.91060000000004"/>
    <m/>
  </r>
  <r>
    <x v="0"/>
    <x v="0"/>
    <x v="67"/>
    <x v="0"/>
    <x v="1"/>
    <x v="0"/>
    <x v="6"/>
    <x v="6"/>
    <x v="6"/>
    <x v="6"/>
    <n v="24594.646731000001"/>
    <n v="0"/>
    <n v="24594.646731000001"/>
    <x v="0"/>
    <n v="24594.646731000001"/>
    <n v="0"/>
    <n v="940.91060000000004"/>
    <m/>
  </r>
  <r>
    <x v="0"/>
    <x v="0"/>
    <x v="67"/>
    <x v="0"/>
    <x v="1"/>
    <x v="0"/>
    <x v="6"/>
    <x v="6"/>
    <x v="7"/>
    <x v="7"/>
    <n v="24594.646731000001"/>
    <n v="0"/>
    <n v="24594.646731000001"/>
    <x v="0"/>
    <n v="24594.646731000001"/>
    <n v="0"/>
    <n v="940.91060000000004"/>
    <m/>
  </r>
  <r>
    <x v="0"/>
    <x v="0"/>
    <x v="67"/>
    <x v="0"/>
    <x v="1"/>
    <x v="0"/>
    <x v="6"/>
    <x v="6"/>
    <x v="35"/>
    <x v="31"/>
    <n v="54686.043269000002"/>
    <n v="0"/>
    <n v="54686.043269000002"/>
    <x v="0"/>
    <n v="54686.043269000002"/>
    <n v="2615.9156109999999"/>
    <n v="50699.198017000002"/>
    <m/>
  </r>
  <r>
    <x v="0"/>
    <x v="0"/>
    <x v="67"/>
    <x v="0"/>
    <x v="1"/>
    <x v="0"/>
    <x v="6"/>
    <x v="6"/>
    <x v="13"/>
    <x v="12"/>
    <n v="0"/>
    <n v="0"/>
    <n v="0"/>
    <x v="0"/>
    <n v="0"/>
    <n v="0"/>
    <n v="0"/>
    <m/>
  </r>
  <r>
    <x v="0"/>
    <x v="0"/>
    <x v="67"/>
    <x v="0"/>
    <x v="1"/>
    <x v="0"/>
    <x v="6"/>
    <x v="6"/>
    <x v="14"/>
    <x v="13"/>
    <n v="382139.55900000001"/>
    <n v="0"/>
    <n v="382139.55900000001"/>
    <x v="0"/>
    <n v="382139.55900000001"/>
    <n v="45196.757996"/>
    <n v="184654.32939999999"/>
    <m/>
  </r>
  <r>
    <x v="0"/>
    <x v="0"/>
    <x v="67"/>
    <x v="0"/>
    <x v="2"/>
    <x v="1"/>
    <x v="6"/>
    <x v="6"/>
    <x v="0"/>
    <x v="0"/>
    <n v="302858.86900000001"/>
    <n v="31714.93173"/>
    <n v="334573.80073000002"/>
    <x v="0"/>
    <n v="334573.80073000002"/>
    <n v="66191.041981999995"/>
    <n v="152143.55793400001"/>
    <m/>
  </r>
  <r>
    <x v="0"/>
    <x v="0"/>
    <x v="67"/>
    <x v="0"/>
    <x v="2"/>
    <x v="1"/>
    <x v="6"/>
    <x v="6"/>
    <x v="28"/>
    <x v="1"/>
    <n v="151367.79199999999"/>
    <n v="-11097.838"/>
    <n v="140269.954"/>
    <x v="0"/>
    <n v="140269.954"/>
    <n v="17600.755904000001"/>
    <n v="18979.628804"/>
    <m/>
  </r>
  <r>
    <x v="0"/>
    <x v="0"/>
    <x v="67"/>
    <x v="0"/>
    <x v="2"/>
    <x v="1"/>
    <x v="6"/>
    <x v="6"/>
    <x v="29"/>
    <x v="2"/>
    <n v="151478.524"/>
    <n v="-38996.522584999999"/>
    <n v="112482.00141500001"/>
    <x v="0"/>
    <n v="112482.00141500001"/>
    <n v="43654.887737999998"/>
    <n v="97041.025880999994"/>
    <m/>
  </r>
  <r>
    <x v="0"/>
    <x v="0"/>
    <x v="67"/>
    <x v="0"/>
    <x v="2"/>
    <x v="1"/>
    <x v="6"/>
    <x v="6"/>
    <x v="31"/>
    <x v="27"/>
    <n v="0"/>
    <n v="81649.106715000002"/>
    <n v="81649.106715000002"/>
    <x v="0"/>
    <n v="81649.106715000002"/>
    <n v="4935.1071700000002"/>
    <n v="36122.588518999997"/>
    <m/>
  </r>
  <r>
    <x v="0"/>
    <x v="0"/>
    <x v="67"/>
    <x v="0"/>
    <x v="2"/>
    <x v="1"/>
    <x v="6"/>
    <x v="6"/>
    <x v="34"/>
    <x v="30"/>
    <n v="12.553000000000001"/>
    <n v="160.18559999999999"/>
    <n v="172.73859999999999"/>
    <x v="0"/>
    <n v="172.73859999999999"/>
    <n v="0.29116999999999998"/>
    <n v="0.31473000000000001"/>
    <m/>
  </r>
  <r>
    <x v="0"/>
    <x v="0"/>
    <x v="67"/>
    <x v="0"/>
    <x v="2"/>
    <x v="1"/>
    <x v="6"/>
    <x v="6"/>
    <x v="4"/>
    <x v="4"/>
    <n v="79280.69"/>
    <n v="5696.2449999999999"/>
    <n v="84976.934999999998"/>
    <x v="0"/>
    <n v="84976.934999999998"/>
    <n v="6872.9744620000001"/>
    <n v="70363.740028999993"/>
    <m/>
  </r>
  <r>
    <x v="0"/>
    <x v="0"/>
    <x v="67"/>
    <x v="0"/>
    <x v="2"/>
    <x v="1"/>
    <x v="6"/>
    <x v="6"/>
    <x v="5"/>
    <x v="5"/>
    <n v="24594.646731000001"/>
    <n v="9683.09"/>
    <n v="34277.736730999997"/>
    <x v="0"/>
    <n v="34277.736730999997"/>
    <n v="0"/>
    <n v="19664.542012000002"/>
    <m/>
  </r>
  <r>
    <x v="0"/>
    <x v="0"/>
    <x v="67"/>
    <x v="0"/>
    <x v="2"/>
    <x v="1"/>
    <x v="6"/>
    <x v="6"/>
    <x v="6"/>
    <x v="6"/>
    <n v="24594.646731000001"/>
    <n v="9683.09"/>
    <n v="34277.736730999997"/>
    <x v="0"/>
    <n v="34277.736730999997"/>
    <n v="0"/>
    <n v="19664.542012000002"/>
    <m/>
  </r>
  <r>
    <x v="0"/>
    <x v="0"/>
    <x v="67"/>
    <x v="0"/>
    <x v="2"/>
    <x v="1"/>
    <x v="6"/>
    <x v="6"/>
    <x v="7"/>
    <x v="7"/>
    <n v="24594.646731000001"/>
    <n v="9683.09"/>
    <n v="34277.736730999997"/>
    <x v="0"/>
    <n v="34277.736730999997"/>
    <n v="0"/>
    <n v="19664.542012000002"/>
    <m/>
  </r>
  <r>
    <x v="0"/>
    <x v="0"/>
    <x v="67"/>
    <x v="0"/>
    <x v="2"/>
    <x v="1"/>
    <x v="6"/>
    <x v="6"/>
    <x v="35"/>
    <x v="31"/>
    <n v="54686.043269000002"/>
    <n v="-3986.8449999999998"/>
    <n v="50699.198269"/>
    <x v="0"/>
    <n v="50699.198269"/>
    <n v="6872.9744620000001"/>
    <n v="50699.198017000002"/>
    <m/>
  </r>
  <r>
    <x v="0"/>
    <x v="0"/>
    <x v="67"/>
    <x v="0"/>
    <x v="2"/>
    <x v="1"/>
    <x v="6"/>
    <x v="6"/>
    <x v="13"/>
    <x v="12"/>
    <n v="0"/>
    <n v="0"/>
    <n v="0"/>
    <x v="0"/>
    <n v="0"/>
    <n v="0"/>
    <n v="0"/>
    <m/>
  </r>
  <r>
    <x v="0"/>
    <x v="0"/>
    <x v="67"/>
    <x v="0"/>
    <x v="2"/>
    <x v="1"/>
    <x v="6"/>
    <x v="6"/>
    <x v="14"/>
    <x v="13"/>
    <n v="382139.55900000001"/>
    <n v="37411.176729999999"/>
    <n v="419550.73573000001"/>
    <x v="0"/>
    <n v="419550.73573000001"/>
    <n v="73064.016443999993"/>
    <n v="222507.29796299999"/>
    <m/>
  </r>
  <r>
    <x v="0"/>
    <x v="0"/>
    <x v="67"/>
    <x v="0"/>
    <x v="3"/>
    <x v="0"/>
    <x v="6"/>
    <x v="6"/>
    <x v="0"/>
    <x v="0"/>
    <n v="302858.86900000001"/>
    <n v="39796.405694000001"/>
    <n v="342655.27469400002"/>
    <x v="0"/>
    <n v="342655.27469400002"/>
    <n v="97874.300153999997"/>
    <n v="211279.84753200001"/>
    <m/>
  </r>
  <r>
    <x v="0"/>
    <x v="0"/>
    <x v="67"/>
    <x v="0"/>
    <x v="3"/>
    <x v="0"/>
    <x v="6"/>
    <x v="6"/>
    <x v="28"/>
    <x v="1"/>
    <n v="151367.79199999999"/>
    <n v="-18449.609666"/>
    <n v="132918.18233400001"/>
    <x v="0"/>
    <n v="132918.18233400001"/>
    <n v="22171.491354000002"/>
    <n v="24942.065805999999"/>
    <m/>
  </r>
  <r>
    <x v="0"/>
    <x v="0"/>
    <x v="67"/>
    <x v="0"/>
    <x v="3"/>
    <x v="0"/>
    <x v="6"/>
    <x v="6"/>
    <x v="29"/>
    <x v="2"/>
    <n v="151478.524"/>
    <n v="-37017.464023"/>
    <n v="114461.059977"/>
    <x v="0"/>
    <n v="114461.059977"/>
    <n v="57824.632318999997"/>
    <n v="105628.442579"/>
    <m/>
  </r>
  <r>
    <x v="0"/>
    <x v="0"/>
    <x v="67"/>
    <x v="0"/>
    <x v="3"/>
    <x v="0"/>
    <x v="6"/>
    <x v="6"/>
    <x v="31"/>
    <x v="27"/>
    <n v="0"/>
    <n v="95103.264118999999"/>
    <n v="95103.264118999999"/>
    <x v="0"/>
    <n v="95103.264118999999"/>
    <n v="17877.885310999998"/>
    <n v="80709.008317"/>
    <m/>
  </r>
  <r>
    <x v="0"/>
    <x v="0"/>
    <x v="67"/>
    <x v="0"/>
    <x v="3"/>
    <x v="0"/>
    <x v="6"/>
    <x v="6"/>
    <x v="34"/>
    <x v="30"/>
    <n v="12.553000000000001"/>
    <n v="160.21526399999999"/>
    <n v="172.76826399999999"/>
    <x v="0"/>
    <n v="172.76826399999999"/>
    <n v="0.29116999999999998"/>
    <n v="0.33083000000000001"/>
    <m/>
  </r>
  <r>
    <x v="0"/>
    <x v="0"/>
    <x v="67"/>
    <x v="0"/>
    <x v="3"/>
    <x v="0"/>
    <x v="6"/>
    <x v="6"/>
    <x v="4"/>
    <x v="4"/>
    <n v="79280.69"/>
    <n v="5696.2449999999999"/>
    <n v="84976.934999999998"/>
    <x v="0"/>
    <n v="84976.934999999998"/>
    <n v="8374.3817180000005"/>
    <n v="70312.806733999998"/>
    <m/>
  </r>
  <r>
    <x v="0"/>
    <x v="0"/>
    <x v="67"/>
    <x v="0"/>
    <x v="3"/>
    <x v="0"/>
    <x v="6"/>
    <x v="6"/>
    <x v="5"/>
    <x v="5"/>
    <n v="24594.646731000001"/>
    <n v="9683.09"/>
    <n v="34277.736730999997"/>
    <x v="0"/>
    <n v="34277.736730999997"/>
    <n v="0"/>
    <n v="19664.542012000002"/>
    <m/>
  </r>
  <r>
    <x v="0"/>
    <x v="0"/>
    <x v="67"/>
    <x v="0"/>
    <x v="3"/>
    <x v="0"/>
    <x v="6"/>
    <x v="6"/>
    <x v="6"/>
    <x v="6"/>
    <n v="24594.646731000001"/>
    <n v="9683.09"/>
    <n v="34277.736730999997"/>
    <x v="0"/>
    <n v="34277.736730999997"/>
    <n v="0"/>
    <n v="19664.542012000002"/>
    <m/>
  </r>
  <r>
    <x v="0"/>
    <x v="0"/>
    <x v="67"/>
    <x v="0"/>
    <x v="3"/>
    <x v="0"/>
    <x v="6"/>
    <x v="6"/>
    <x v="7"/>
    <x v="7"/>
    <n v="24594.646731000001"/>
    <n v="9683.09"/>
    <n v="34277.736730999997"/>
    <x v="0"/>
    <n v="34277.736730999997"/>
    <n v="0"/>
    <n v="19664.542012000002"/>
    <m/>
  </r>
  <r>
    <x v="0"/>
    <x v="0"/>
    <x v="67"/>
    <x v="0"/>
    <x v="3"/>
    <x v="0"/>
    <x v="6"/>
    <x v="6"/>
    <x v="35"/>
    <x v="31"/>
    <n v="54686.043269000002"/>
    <n v="-3986.8449999999998"/>
    <n v="50699.198269"/>
    <x v="0"/>
    <n v="50699.198269"/>
    <n v="8374.3817180000005"/>
    <n v="50648.264722"/>
    <m/>
  </r>
  <r>
    <x v="0"/>
    <x v="0"/>
    <x v="67"/>
    <x v="0"/>
    <x v="3"/>
    <x v="0"/>
    <x v="6"/>
    <x v="6"/>
    <x v="13"/>
    <x v="12"/>
    <n v="0"/>
    <n v="0"/>
    <n v="0"/>
    <x v="0"/>
    <n v="0"/>
    <n v="0"/>
    <n v="0"/>
    <m/>
  </r>
  <r>
    <x v="0"/>
    <x v="0"/>
    <x v="67"/>
    <x v="0"/>
    <x v="3"/>
    <x v="0"/>
    <x v="6"/>
    <x v="6"/>
    <x v="14"/>
    <x v="13"/>
    <n v="382139.55900000001"/>
    <n v="45492.650694000004"/>
    <n v="427632.20969400002"/>
    <x v="0"/>
    <n v="427632.20969400002"/>
    <n v="106248.681872"/>
    <n v="281592.65426600003"/>
    <m/>
  </r>
  <r>
    <x v="0"/>
    <x v="0"/>
    <x v="67"/>
    <x v="0"/>
    <x v="4"/>
    <x v="0"/>
    <x v="6"/>
    <x v="6"/>
    <x v="0"/>
    <x v="0"/>
    <n v="302858.86900000001"/>
    <n v="46915.843381999999"/>
    <n v="349774.712382"/>
    <x v="0"/>
    <n v="349774.712382"/>
    <n v="132112.78696500001"/>
    <n v="235466.64515500001"/>
    <m/>
  </r>
  <r>
    <x v="0"/>
    <x v="0"/>
    <x v="67"/>
    <x v="0"/>
    <x v="4"/>
    <x v="0"/>
    <x v="6"/>
    <x v="6"/>
    <x v="28"/>
    <x v="1"/>
    <n v="151367.79199999999"/>
    <n v="-54823.571647999997"/>
    <n v="96544.220352000004"/>
    <x v="0"/>
    <n v="96544.220352000004"/>
    <n v="30522.182144999999"/>
    <n v="32264.781505999999"/>
    <m/>
  </r>
  <r>
    <x v="0"/>
    <x v="0"/>
    <x v="67"/>
    <x v="0"/>
    <x v="4"/>
    <x v="0"/>
    <x v="6"/>
    <x v="6"/>
    <x v="29"/>
    <x v="2"/>
    <n v="151478.524"/>
    <n v="-38507.178709"/>
    <n v="112971.34529100001"/>
    <x v="0"/>
    <n v="112971.34529100001"/>
    <n v="72579.461739000006"/>
    <n v="104404.77194399999"/>
    <m/>
  </r>
  <r>
    <x v="0"/>
    <x v="0"/>
    <x v="67"/>
    <x v="0"/>
    <x v="4"/>
    <x v="0"/>
    <x v="6"/>
    <x v="6"/>
    <x v="31"/>
    <x v="27"/>
    <n v="0"/>
    <n v="140086.378475"/>
    <n v="140086.378475"/>
    <x v="0"/>
    <n v="140086.378475"/>
    <n v="29010.812250999999"/>
    <n v="98796.668174999999"/>
    <m/>
  </r>
  <r>
    <x v="0"/>
    <x v="0"/>
    <x v="67"/>
    <x v="0"/>
    <x v="4"/>
    <x v="0"/>
    <x v="6"/>
    <x v="6"/>
    <x v="34"/>
    <x v="30"/>
    <n v="12.553000000000001"/>
    <n v="160.21526399999999"/>
    <n v="172.76826399999999"/>
    <x v="0"/>
    <n v="172.76826399999999"/>
    <n v="0.33083000000000001"/>
    <n v="0.42353000000000002"/>
    <m/>
  </r>
  <r>
    <x v="0"/>
    <x v="0"/>
    <x v="67"/>
    <x v="0"/>
    <x v="4"/>
    <x v="0"/>
    <x v="6"/>
    <x v="6"/>
    <x v="4"/>
    <x v="4"/>
    <n v="79280.69"/>
    <n v="47676.137491000001"/>
    <n v="126956.827491"/>
    <x v="0"/>
    <n v="126956.827491"/>
    <n v="9745.8826370000006"/>
    <n v="72709.545337999996"/>
    <m/>
  </r>
  <r>
    <x v="0"/>
    <x v="0"/>
    <x v="67"/>
    <x v="0"/>
    <x v="4"/>
    <x v="0"/>
    <x v="6"/>
    <x v="6"/>
    <x v="5"/>
    <x v="5"/>
    <n v="24594.646731000001"/>
    <n v="51662.982491000002"/>
    <n v="76257.629222000003"/>
    <x v="0"/>
    <n v="76257.629222000003"/>
    <n v="0"/>
    <n v="22795.959078"/>
    <m/>
  </r>
  <r>
    <x v="0"/>
    <x v="0"/>
    <x v="67"/>
    <x v="0"/>
    <x v="4"/>
    <x v="0"/>
    <x v="6"/>
    <x v="6"/>
    <x v="6"/>
    <x v="6"/>
    <n v="24594.646731000001"/>
    <n v="51662.982491000002"/>
    <n v="76257.629222000003"/>
    <x v="0"/>
    <n v="76257.629222000003"/>
    <n v="0"/>
    <n v="22795.959078"/>
    <m/>
  </r>
  <r>
    <x v="0"/>
    <x v="0"/>
    <x v="67"/>
    <x v="0"/>
    <x v="4"/>
    <x v="0"/>
    <x v="6"/>
    <x v="6"/>
    <x v="7"/>
    <x v="7"/>
    <n v="24594.646731000001"/>
    <n v="51662.982491000002"/>
    <n v="76257.629222000003"/>
    <x v="0"/>
    <n v="76257.629222000003"/>
    <n v="0"/>
    <n v="22795.959078"/>
    <m/>
  </r>
  <r>
    <x v="0"/>
    <x v="0"/>
    <x v="67"/>
    <x v="0"/>
    <x v="4"/>
    <x v="0"/>
    <x v="6"/>
    <x v="6"/>
    <x v="35"/>
    <x v="31"/>
    <n v="54686.043269000002"/>
    <n v="-3986.8449999999998"/>
    <n v="50699.198269"/>
    <x v="0"/>
    <n v="50699.198269"/>
    <n v="9745.8826370000006"/>
    <n v="49913.586259999996"/>
    <m/>
  </r>
  <r>
    <x v="0"/>
    <x v="0"/>
    <x v="67"/>
    <x v="0"/>
    <x v="4"/>
    <x v="0"/>
    <x v="6"/>
    <x v="6"/>
    <x v="13"/>
    <x v="12"/>
    <n v="0"/>
    <n v="0"/>
    <n v="0"/>
    <x v="0"/>
    <n v="0"/>
    <n v="0"/>
    <n v="0"/>
    <m/>
  </r>
  <r>
    <x v="0"/>
    <x v="0"/>
    <x v="67"/>
    <x v="0"/>
    <x v="4"/>
    <x v="0"/>
    <x v="6"/>
    <x v="6"/>
    <x v="14"/>
    <x v="13"/>
    <n v="382139.55900000001"/>
    <n v="94591.980872999993"/>
    <n v="476731.539873"/>
    <x v="0"/>
    <n v="476731.539873"/>
    <n v="141858.66960200001"/>
    <n v="308176.19049299997"/>
    <m/>
  </r>
  <r>
    <x v="0"/>
    <x v="0"/>
    <x v="67"/>
    <x v="0"/>
    <x v="5"/>
    <x v="2"/>
    <x v="6"/>
    <x v="6"/>
    <x v="0"/>
    <x v="0"/>
    <n v="302858.86900000001"/>
    <n v="47871.497982000001"/>
    <n v="350730.36698200001"/>
    <x v="0"/>
    <n v="350730.36698200001"/>
    <n v="164839.323267"/>
    <n v="283919.92080800002"/>
    <m/>
  </r>
  <r>
    <x v="0"/>
    <x v="0"/>
    <x v="67"/>
    <x v="0"/>
    <x v="5"/>
    <x v="2"/>
    <x v="6"/>
    <x v="6"/>
    <x v="28"/>
    <x v="1"/>
    <n v="151367.79199999999"/>
    <n v="-54823.571647999997"/>
    <n v="96544.220352000004"/>
    <x v="0"/>
    <n v="96544.220352000004"/>
    <n v="42636.305973000002"/>
    <n v="44695.521373000003"/>
    <m/>
  </r>
  <r>
    <x v="0"/>
    <x v="0"/>
    <x v="67"/>
    <x v="0"/>
    <x v="5"/>
    <x v="2"/>
    <x v="6"/>
    <x v="6"/>
    <x v="29"/>
    <x v="2"/>
    <n v="151478.524"/>
    <n v="-38573.325938000002"/>
    <n v="112905.198062"/>
    <x v="0"/>
    <n v="112905.198062"/>
    <n v="79146.580988000002"/>
    <n v="106948.431866"/>
    <m/>
  </r>
  <r>
    <x v="0"/>
    <x v="0"/>
    <x v="67"/>
    <x v="0"/>
    <x v="5"/>
    <x v="2"/>
    <x v="6"/>
    <x v="6"/>
    <x v="31"/>
    <x v="27"/>
    <n v="0"/>
    <n v="141108.18030400001"/>
    <n v="141108.18030400001"/>
    <x v="0"/>
    <n v="141108.18030400001"/>
    <n v="42906.476926000003"/>
    <n v="132116.83718900001"/>
    <m/>
  </r>
  <r>
    <x v="0"/>
    <x v="0"/>
    <x v="67"/>
    <x v="0"/>
    <x v="5"/>
    <x v="2"/>
    <x v="6"/>
    <x v="6"/>
    <x v="34"/>
    <x v="30"/>
    <n v="12.553000000000001"/>
    <n v="160.21526399999999"/>
    <n v="172.76826399999999"/>
    <x v="0"/>
    <n v="172.76826399999999"/>
    <n v="149.95938000000001"/>
    <n v="159.13038"/>
    <m/>
  </r>
  <r>
    <x v="0"/>
    <x v="0"/>
    <x v="67"/>
    <x v="0"/>
    <x v="5"/>
    <x v="2"/>
    <x v="6"/>
    <x v="6"/>
    <x v="4"/>
    <x v="4"/>
    <n v="79280.69"/>
    <n v="47676.137491000001"/>
    <n v="126956.827491"/>
    <x v="0"/>
    <n v="126956.827491"/>
    <n v="11830.796555000001"/>
    <n v="111275.831131"/>
    <m/>
  </r>
  <r>
    <x v="0"/>
    <x v="0"/>
    <x v="67"/>
    <x v="0"/>
    <x v="5"/>
    <x v="2"/>
    <x v="6"/>
    <x v="6"/>
    <x v="5"/>
    <x v="5"/>
    <n v="24594.646731000001"/>
    <n v="51662.982491000002"/>
    <n v="76257.629222000003"/>
    <x v="0"/>
    <n v="76257.629222000003"/>
    <n v="5.4511560000000001"/>
    <n v="61599.544870999998"/>
    <m/>
  </r>
  <r>
    <x v="0"/>
    <x v="0"/>
    <x v="67"/>
    <x v="0"/>
    <x v="5"/>
    <x v="2"/>
    <x v="6"/>
    <x v="6"/>
    <x v="6"/>
    <x v="6"/>
    <n v="24594.646731000001"/>
    <n v="51662.982491000002"/>
    <n v="76257.629222000003"/>
    <x v="0"/>
    <n v="76257.629222000003"/>
    <n v="5.4511560000000001"/>
    <n v="61599.544870999998"/>
    <m/>
  </r>
  <r>
    <x v="0"/>
    <x v="0"/>
    <x v="67"/>
    <x v="0"/>
    <x v="5"/>
    <x v="2"/>
    <x v="6"/>
    <x v="6"/>
    <x v="7"/>
    <x v="7"/>
    <n v="24594.646731000001"/>
    <n v="51662.982491000002"/>
    <n v="76257.629222000003"/>
    <x v="0"/>
    <n v="76257.629222000003"/>
    <n v="5.4511560000000001"/>
    <n v="61599.544870999998"/>
    <m/>
  </r>
  <r>
    <x v="0"/>
    <x v="0"/>
    <x v="67"/>
    <x v="0"/>
    <x v="5"/>
    <x v="2"/>
    <x v="6"/>
    <x v="6"/>
    <x v="35"/>
    <x v="31"/>
    <n v="54686.043269000002"/>
    <n v="-3986.8449999999998"/>
    <n v="50699.198269"/>
    <x v="0"/>
    <n v="50699.198269"/>
    <n v="11825.345399"/>
    <n v="49676.286260000001"/>
    <m/>
  </r>
  <r>
    <x v="0"/>
    <x v="0"/>
    <x v="67"/>
    <x v="0"/>
    <x v="5"/>
    <x v="2"/>
    <x v="6"/>
    <x v="6"/>
    <x v="13"/>
    <x v="12"/>
    <n v="0"/>
    <n v="0"/>
    <n v="0"/>
    <x v="0"/>
    <n v="0"/>
    <n v="0"/>
    <n v="0"/>
    <m/>
  </r>
  <r>
    <x v="0"/>
    <x v="0"/>
    <x v="67"/>
    <x v="0"/>
    <x v="5"/>
    <x v="2"/>
    <x v="6"/>
    <x v="6"/>
    <x v="14"/>
    <x v="13"/>
    <n v="382139.55900000001"/>
    <n v="95547.635473000002"/>
    <n v="477687.19447300001"/>
    <x v="0"/>
    <n v="477687.19447300001"/>
    <n v="176670.11982200001"/>
    <n v="395195.75193899998"/>
    <m/>
  </r>
  <r>
    <x v="0"/>
    <x v="0"/>
    <x v="67"/>
    <x v="0"/>
    <x v="6"/>
    <x v="0"/>
    <x v="6"/>
    <x v="6"/>
    <x v="0"/>
    <x v="0"/>
    <n v="302858.86900000001"/>
    <n v="79874.671015999993"/>
    <n v="382733.54001599998"/>
    <x v="0"/>
    <n v="382733.54001599998"/>
    <n v="195828.72299099999"/>
    <n v="309030.79291399999"/>
    <m/>
  </r>
  <r>
    <x v="0"/>
    <x v="0"/>
    <x v="67"/>
    <x v="0"/>
    <x v="6"/>
    <x v="0"/>
    <x v="6"/>
    <x v="6"/>
    <x v="28"/>
    <x v="1"/>
    <n v="151367.79199999999"/>
    <n v="-54823.571647999997"/>
    <n v="96544.220352000004"/>
    <x v="0"/>
    <n v="96544.220352000004"/>
    <n v="49404.919470000001"/>
    <n v="50824.183969999998"/>
    <m/>
  </r>
  <r>
    <x v="0"/>
    <x v="0"/>
    <x v="67"/>
    <x v="0"/>
    <x v="6"/>
    <x v="0"/>
    <x v="6"/>
    <x v="6"/>
    <x v="29"/>
    <x v="2"/>
    <n v="151478.524"/>
    <n v="-31710.655235999999"/>
    <n v="119767.868764"/>
    <x v="0"/>
    <n v="119767.868764"/>
    <n v="83932.079041000005"/>
    <n v="111713.48566599999"/>
    <m/>
  </r>
  <r>
    <x v="0"/>
    <x v="0"/>
    <x v="67"/>
    <x v="0"/>
    <x v="6"/>
    <x v="0"/>
    <x v="6"/>
    <x v="6"/>
    <x v="30"/>
    <x v="14"/>
    <n v="0"/>
    <n v="695.09903999999995"/>
    <n v="695.09903999999995"/>
    <x v="0"/>
    <n v="695.09903999999995"/>
    <n v="0"/>
    <n v="0"/>
    <m/>
  </r>
  <r>
    <x v="0"/>
    <x v="0"/>
    <x v="67"/>
    <x v="0"/>
    <x v="6"/>
    <x v="0"/>
    <x v="6"/>
    <x v="6"/>
    <x v="31"/>
    <x v="27"/>
    <n v="0"/>
    <n v="165478.087699"/>
    <n v="165478.087699"/>
    <x v="0"/>
    <n v="165478.087699"/>
    <n v="62300.119378000003"/>
    <n v="146294.62587600001"/>
    <m/>
  </r>
  <r>
    <x v="0"/>
    <x v="0"/>
    <x v="67"/>
    <x v="0"/>
    <x v="6"/>
    <x v="0"/>
    <x v="6"/>
    <x v="6"/>
    <x v="34"/>
    <x v="30"/>
    <n v="12.553000000000001"/>
    <n v="235.711161"/>
    <n v="248.264161"/>
    <x v="0"/>
    <n v="248.264161"/>
    <n v="191.60510199999999"/>
    <n v="198.49740199999999"/>
    <m/>
  </r>
  <r>
    <x v="0"/>
    <x v="0"/>
    <x v="67"/>
    <x v="0"/>
    <x v="6"/>
    <x v="0"/>
    <x v="6"/>
    <x v="6"/>
    <x v="4"/>
    <x v="4"/>
    <n v="79280.69"/>
    <n v="47676.137491000001"/>
    <n v="126956.827491"/>
    <x v="0"/>
    <n v="126956.827491"/>
    <n v="12952.630707"/>
    <n v="112286.73166999999"/>
    <m/>
  </r>
  <r>
    <x v="0"/>
    <x v="0"/>
    <x v="67"/>
    <x v="0"/>
    <x v="6"/>
    <x v="0"/>
    <x v="6"/>
    <x v="6"/>
    <x v="5"/>
    <x v="5"/>
    <n v="24594.646731000001"/>
    <n v="51662.982491000002"/>
    <n v="76257.629222000003"/>
    <x v="0"/>
    <n v="76257.629222000003"/>
    <n v="41.828868"/>
    <n v="62610.44541"/>
    <m/>
  </r>
  <r>
    <x v="0"/>
    <x v="0"/>
    <x v="67"/>
    <x v="0"/>
    <x v="6"/>
    <x v="0"/>
    <x v="6"/>
    <x v="6"/>
    <x v="6"/>
    <x v="6"/>
    <n v="24594.646731000001"/>
    <n v="51662.982491000002"/>
    <n v="76257.629222000003"/>
    <x v="0"/>
    <n v="76257.629222000003"/>
    <n v="41.828868"/>
    <n v="62610.44541"/>
    <m/>
  </r>
  <r>
    <x v="0"/>
    <x v="0"/>
    <x v="67"/>
    <x v="0"/>
    <x v="6"/>
    <x v="0"/>
    <x v="6"/>
    <x v="6"/>
    <x v="7"/>
    <x v="7"/>
    <n v="24594.646731000001"/>
    <n v="51662.982491000002"/>
    <n v="76257.629222000003"/>
    <x v="0"/>
    <n v="76257.629222000003"/>
    <n v="41.828868"/>
    <n v="62610.44541"/>
    <m/>
  </r>
  <r>
    <x v="0"/>
    <x v="0"/>
    <x v="67"/>
    <x v="0"/>
    <x v="6"/>
    <x v="0"/>
    <x v="6"/>
    <x v="6"/>
    <x v="35"/>
    <x v="31"/>
    <n v="54686.043269000002"/>
    <n v="-3986.8449999999998"/>
    <n v="50699.198269"/>
    <x v="0"/>
    <n v="50699.198269"/>
    <n v="12910.801839"/>
    <n v="49676.286260000001"/>
    <m/>
  </r>
  <r>
    <x v="0"/>
    <x v="0"/>
    <x v="67"/>
    <x v="0"/>
    <x v="6"/>
    <x v="0"/>
    <x v="6"/>
    <x v="6"/>
    <x v="13"/>
    <x v="12"/>
    <n v="0"/>
    <n v="0"/>
    <n v="0"/>
    <x v="0"/>
    <n v="0"/>
    <n v="0"/>
    <n v="0"/>
    <m/>
  </r>
  <r>
    <x v="0"/>
    <x v="0"/>
    <x v="67"/>
    <x v="0"/>
    <x v="6"/>
    <x v="0"/>
    <x v="6"/>
    <x v="6"/>
    <x v="14"/>
    <x v="13"/>
    <n v="382139.55900000001"/>
    <n v="127550.80850699999"/>
    <n v="509690.36750699999"/>
    <x v="0"/>
    <n v="509690.36750699999"/>
    <n v="208781.35369799999"/>
    <n v="421317.524584"/>
    <m/>
  </r>
  <r>
    <x v="0"/>
    <x v="0"/>
    <x v="67"/>
    <x v="0"/>
    <x v="7"/>
    <x v="0"/>
    <x v="6"/>
    <x v="6"/>
    <x v="0"/>
    <x v="0"/>
    <n v="302858.86900000001"/>
    <n v="101895.466073"/>
    <n v="404754.33507299999"/>
    <x v="0"/>
    <n v="404754.33507299999"/>
    <n v="227269.50570899999"/>
    <n v="349459.470286"/>
    <m/>
  </r>
  <r>
    <x v="0"/>
    <x v="0"/>
    <x v="67"/>
    <x v="0"/>
    <x v="7"/>
    <x v="0"/>
    <x v="6"/>
    <x v="6"/>
    <x v="28"/>
    <x v="1"/>
    <n v="151367.79199999999"/>
    <n v="-54823.571647999997"/>
    <n v="96544.220352000004"/>
    <x v="0"/>
    <n v="96544.220352000004"/>
    <n v="55679.797917999997"/>
    <n v="57117.922704999997"/>
    <m/>
  </r>
  <r>
    <x v="0"/>
    <x v="0"/>
    <x v="67"/>
    <x v="0"/>
    <x v="7"/>
    <x v="0"/>
    <x v="6"/>
    <x v="6"/>
    <x v="29"/>
    <x v="2"/>
    <n v="151478.524"/>
    <n v="-31710.655235999999"/>
    <n v="119767.868764"/>
    <x v="0"/>
    <n v="119767.868764"/>
    <n v="88405.661445999998"/>
    <n v="113553.47756299999"/>
    <m/>
  </r>
  <r>
    <x v="0"/>
    <x v="0"/>
    <x v="67"/>
    <x v="0"/>
    <x v="7"/>
    <x v="0"/>
    <x v="6"/>
    <x v="6"/>
    <x v="30"/>
    <x v="14"/>
    <n v="0"/>
    <n v="695.09903999999995"/>
    <n v="695.09903999999995"/>
    <x v="0"/>
    <n v="695.09903999999995"/>
    <n v="0"/>
    <n v="0"/>
    <m/>
  </r>
  <r>
    <x v="0"/>
    <x v="0"/>
    <x v="67"/>
    <x v="0"/>
    <x v="7"/>
    <x v="0"/>
    <x v="6"/>
    <x v="6"/>
    <x v="31"/>
    <x v="27"/>
    <n v="0"/>
    <n v="187498.88275600001"/>
    <n v="187498.88275600001"/>
    <x v="0"/>
    <n v="187498.88275600001"/>
    <n v="82985.548943000002"/>
    <n v="178562.159316"/>
    <m/>
  </r>
  <r>
    <x v="0"/>
    <x v="0"/>
    <x v="67"/>
    <x v="0"/>
    <x v="7"/>
    <x v="0"/>
    <x v="6"/>
    <x v="6"/>
    <x v="34"/>
    <x v="30"/>
    <n v="12.553000000000001"/>
    <n v="235.711161"/>
    <n v="248.264161"/>
    <x v="0"/>
    <n v="248.264161"/>
    <n v="198.49740199999999"/>
    <n v="225.91070199999999"/>
    <m/>
  </r>
  <r>
    <x v="0"/>
    <x v="0"/>
    <x v="67"/>
    <x v="0"/>
    <x v="7"/>
    <x v="0"/>
    <x v="6"/>
    <x v="6"/>
    <x v="4"/>
    <x v="4"/>
    <n v="79280.69"/>
    <n v="47676.137491000001"/>
    <n v="126956.827491"/>
    <x v="0"/>
    <n v="126956.827491"/>
    <n v="14137.300617000001"/>
    <n v="112288.912132"/>
    <m/>
  </r>
  <r>
    <x v="0"/>
    <x v="0"/>
    <x v="67"/>
    <x v="0"/>
    <x v="7"/>
    <x v="0"/>
    <x v="6"/>
    <x v="6"/>
    <x v="5"/>
    <x v="5"/>
    <n v="24594.646731000001"/>
    <n v="52397.660951999998"/>
    <n v="76992.307683000006"/>
    <x v="0"/>
    <n v="76992.307683000006"/>
    <n v="45.099561000000001"/>
    <n v="62612.625871999997"/>
    <m/>
  </r>
  <r>
    <x v="0"/>
    <x v="0"/>
    <x v="67"/>
    <x v="0"/>
    <x v="7"/>
    <x v="0"/>
    <x v="6"/>
    <x v="6"/>
    <x v="6"/>
    <x v="6"/>
    <n v="24594.646731000001"/>
    <n v="52397.660951999998"/>
    <n v="76992.307683000006"/>
    <x v="0"/>
    <n v="76992.307683000006"/>
    <n v="45.099561000000001"/>
    <n v="62612.625871999997"/>
    <m/>
  </r>
  <r>
    <x v="0"/>
    <x v="0"/>
    <x v="67"/>
    <x v="0"/>
    <x v="7"/>
    <x v="0"/>
    <x v="6"/>
    <x v="6"/>
    <x v="7"/>
    <x v="7"/>
    <n v="24594.646731000001"/>
    <n v="52397.660951999998"/>
    <n v="76992.307683000006"/>
    <x v="0"/>
    <n v="76992.307683000006"/>
    <n v="45.099561000000001"/>
    <n v="62612.625871999997"/>
    <m/>
  </r>
  <r>
    <x v="0"/>
    <x v="0"/>
    <x v="67"/>
    <x v="0"/>
    <x v="7"/>
    <x v="0"/>
    <x v="6"/>
    <x v="6"/>
    <x v="35"/>
    <x v="31"/>
    <n v="54686.043269000002"/>
    <n v="-4721.5234609999998"/>
    <n v="49964.519807999997"/>
    <x v="0"/>
    <n v="49964.519807999997"/>
    <n v="14092.201056"/>
    <n v="49676.286260000001"/>
    <m/>
  </r>
  <r>
    <x v="0"/>
    <x v="0"/>
    <x v="67"/>
    <x v="0"/>
    <x v="7"/>
    <x v="0"/>
    <x v="6"/>
    <x v="6"/>
    <x v="13"/>
    <x v="12"/>
    <n v="0"/>
    <n v="0"/>
    <n v="0"/>
    <x v="0"/>
    <n v="0"/>
    <n v="0"/>
    <n v="0"/>
    <m/>
  </r>
  <r>
    <x v="0"/>
    <x v="0"/>
    <x v="67"/>
    <x v="0"/>
    <x v="7"/>
    <x v="0"/>
    <x v="6"/>
    <x v="6"/>
    <x v="14"/>
    <x v="13"/>
    <n v="382139.55900000001"/>
    <n v="149571.60356399999"/>
    <n v="531711.162564"/>
    <x v="0"/>
    <n v="531711.162564"/>
    <n v="241406.80632599999"/>
    <n v="461748.38241800002"/>
    <m/>
  </r>
  <r>
    <x v="0"/>
    <x v="0"/>
    <x v="68"/>
    <x v="0"/>
    <x v="0"/>
    <x v="0"/>
    <x v="6"/>
    <x v="6"/>
    <x v="0"/>
    <x v="0"/>
    <n v="294532.66100000002"/>
    <n v="0"/>
    <n v="294532.66100000002"/>
    <x v="0"/>
    <n v="294532.66100000002"/>
    <n v="14520.874884000001"/>
    <n v="51661.938751000002"/>
    <m/>
  </r>
  <r>
    <x v="0"/>
    <x v="0"/>
    <x v="68"/>
    <x v="0"/>
    <x v="0"/>
    <x v="0"/>
    <x v="6"/>
    <x v="6"/>
    <x v="28"/>
    <x v="1"/>
    <n v="97472.8"/>
    <n v="0"/>
    <n v="97472.8"/>
    <x v="0"/>
    <n v="97472.8"/>
    <n v="4240.429443"/>
    <n v="4244.4977200000003"/>
    <m/>
  </r>
  <r>
    <x v="0"/>
    <x v="0"/>
    <x v="68"/>
    <x v="0"/>
    <x v="0"/>
    <x v="0"/>
    <x v="6"/>
    <x v="6"/>
    <x v="29"/>
    <x v="2"/>
    <n v="196358.878566"/>
    <n v="0"/>
    <n v="196358.878566"/>
    <x v="0"/>
    <n v="196358.878566"/>
    <n v="10127.667342000001"/>
    <n v="47264.646132000002"/>
    <m/>
  </r>
  <r>
    <x v="0"/>
    <x v="0"/>
    <x v="68"/>
    <x v="0"/>
    <x v="0"/>
    <x v="0"/>
    <x v="6"/>
    <x v="6"/>
    <x v="30"/>
    <x v="14"/>
    <n v="570.98243400000001"/>
    <n v="0"/>
    <n v="570.98243400000001"/>
    <x v="0"/>
    <n v="570.98243400000001"/>
    <n v="152.32364200000001"/>
    <n v="152.32364200000001"/>
    <m/>
  </r>
  <r>
    <x v="0"/>
    <x v="0"/>
    <x v="68"/>
    <x v="0"/>
    <x v="0"/>
    <x v="0"/>
    <x v="6"/>
    <x v="6"/>
    <x v="34"/>
    <x v="30"/>
    <n v="130"/>
    <n v="0"/>
    <n v="130"/>
    <x v="0"/>
    <n v="130"/>
    <n v="0.454457"/>
    <n v="0.47125699999999998"/>
    <m/>
  </r>
  <r>
    <x v="0"/>
    <x v="0"/>
    <x v="68"/>
    <x v="0"/>
    <x v="0"/>
    <x v="0"/>
    <x v="6"/>
    <x v="6"/>
    <x v="4"/>
    <x v="4"/>
    <n v="203665.68599999999"/>
    <n v="0"/>
    <n v="203665.68599999999"/>
    <x v="0"/>
    <n v="203665.68599999999"/>
    <n v="510.92181199999999"/>
    <n v="95944.945412000001"/>
    <m/>
  </r>
  <r>
    <x v="0"/>
    <x v="0"/>
    <x v="68"/>
    <x v="0"/>
    <x v="0"/>
    <x v="0"/>
    <x v="6"/>
    <x v="6"/>
    <x v="5"/>
    <x v="5"/>
    <n v="190665.68599999999"/>
    <n v="0"/>
    <n v="190665.68599999999"/>
    <x v="0"/>
    <n v="190665.68599999999"/>
    <n v="0"/>
    <n v="95434.0236"/>
    <m/>
  </r>
  <r>
    <x v="0"/>
    <x v="0"/>
    <x v="68"/>
    <x v="0"/>
    <x v="0"/>
    <x v="0"/>
    <x v="6"/>
    <x v="6"/>
    <x v="6"/>
    <x v="6"/>
    <n v="190665.68599999999"/>
    <n v="0"/>
    <n v="190665.68599999999"/>
    <x v="0"/>
    <n v="190665.68599999999"/>
    <n v="0"/>
    <n v="95434.0236"/>
    <m/>
  </r>
  <r>
    <x v="0"/>
    <x v="0"/>
    <x v="68"/>
    <x v="0"/>
    <x v="0"/>
    <x v="0"/>
    <x v="6"/>
    <x v="6"/>
    <x v="7"/>
    <x v="7"/>
    <n v="190665.68599999999"/>
    <n v="0"/>
    <n v="190665.68599999999"/>
    <x v="0"/>
    <n v="190665.68599999999"/>
    <n v="0"/>
    <n v="95434.0236"/>
    <m/>
  </r>
  <r>
    <x v="0"/>
    <x v="0"/>
    <x v="68"/>
    <x v="0"/>
    <x v="0"/>
    <x v="0"/>
    <x v="6"/>
    <x v="6"/>
    <x v="35"/>
    <x v="31"/>
    <n v="13000"/>
    <n v="0"/>
    <n v="13000"/>
    <x v="0"/>
    <n v="13000"/>
    <n v="510.92181199999999"/>
    <n v="510.92181199999999"/>
    <m/>
  </r>
  <r>
    <x v="0"/>
    <x v="0"/>
    <x v="68"/>
    <x v="0"/>
    <x v="0"/>
    <x v="0"/>
    <x v="6"/>
    <x v="6"/>
    <x v="13"/>
    <x v="12"/>
    <n v="14100"/>
    <n v="0"/>
    <n v="14100"/>
    <x v="0"/>
    <n v="14100"/>
    <n v="0"/>
    <n v="0"/>
    <m/>
  </r>
  <r>
    <x v="0"/>
    <x v="0"/>
    <x v="68"/>
    <x v="0"/>
    <x v="0"/>
    <x v="0"/>
    <x v="6"/>
    <x v="6"/>
    <x v="14"/>
    <x v="13"/>
    <n v="512298.34700000001"/>
    <n v="0"/>
    <n v="512298.34700000001"/>
    <x v="0"/>
    <n v="512298.34700000001"/>
    <n v="15031.796695999999"/>
    <n v="147606.88416300001"/>
    <m/>
  </r>
  <r>
    <x v="0"/>
    <x v="0"/>
    <x v="68"/>
    <x v="0"/>
    <x v="1"/>
    <x v="0"/>
    <x v="6"/>
    <x v="6"/>
    <x v="0"/>
    <x v="0"/>
    <n v="294532.66100000002"/>
    <n v="6742.6880959999999"/>
    <n v="301275.34909600002"/>
    <x v="0"/>
    <n v="301275.34909600002"/>
    <n v="38233.873500000002"/>
    <n v="124907.565193"/>
    <m/>
  </r>
  <r>
    <x v="0"/>
    <x v="0"/>
    <x v="68"/>
    <x v="0"/>
    <x v="1"/>
    <x v="0"/>
    <x v="6"/>
    <x v="6"/>
    <x v="28"/>
    <x v="1"/>
    <n v="97472.8"/>
    <n v="3197.385104"/>
    <n v="94275.414896000002"/>
    <x v="0"/>
    <n v="94275.414896000002"/>
    <n v="8634.2913210000006"/>
    <n v="9005.2993210000004"/>
    <m/>
  </r>
  <r>
    <x v="0"/>
    <x v="0"/>
    <x v="68"/>
    <x v="0"/>
    <x v="1"/>
    <x v="0"/>
    <x v="6"/>
    <x v="6"/>
    <x v="29"/>
    <x v="2"/>
    <n v="196358.878566"/>
    <n v="86408.021724999999"/>
    <n v="109950.856841"/>
    <x v="0"/>
    <n v="109950.856841"/>
    <n v="17917.039121000002"/>
    <n v="88662.251420000001"/>
    <m/>
  </r>
  <r>
    <x v="0"/>
    <x v="0"/>
    <x v="68"/>
    <x v="0"/>
    <x v="1"/>
    <x v="0"/>
    <x v="6"/>
    <x v="6"/>
    <x v="30"/>
    <x v="14"/>
    <n v="570.98243400000001"/>
    <n v="0"/>
    <n v="570.98243400000001"/>
    <x v="0"/>
    <n v="570.98243400000001"/>
    <n v="152.32364200000001"/>
    <n v="555.88030200000003"/>
    <m/>
  </r>
  <r>
    <x v="0"/>
    <x v="0"/>
    <x v="68"/>
    <x v="0"/>
    <x v="1"/>
    <x v="0"/>
    <x v="6"/>
    <x v="6"/>
    <x v="31"/>
    <x v="27"/>
    <n v="0"/>
    <n v="96348.094924999998"/>
    <n v="96348.094924999998"/>
    <x v="0"/>
    <n v="96348.094924999998"/>
    <n v="11528.535755999999"/>
    <n v="26681.66963"/>
    <m/>
  </r>
  <r>
    <x v="0"/>
    <x v="0"/>
    <x v="68"/>
    <x v="0"/>
    <x v="1"/>
    <x v="0"/>
    <x v="6"/>
    <x v="6"/>
    <x v="34"/>
    <x v="30"/>
    <n v="130"/>
    <n v="0"/>
    <n v="130"/>
    <x v="0"/>
    <n v="130"/>
    <n v="1.6836599999999999"/>
    <n v="2.4645199999999998"/>
    <m/>
  </r>
  <r>
    <x v="0"/>
    <x v="0"/>
    <x v="68"/>
    <x v="0"/>
    <x v="1"/>
    <x v="0"/>
    <x v="6"/>
    <x v="6"/>
    <x v="4"/>
    <x v="4"/>
    <n v="203665.68599999999"/>
    <n v="0"/>
    <n v="203665.68599999999"/>
    <x v="0"/>
    <n v="203665.68599999999"/>
    <n v="1509.0001279999999"/>
    <n v="97043.502424999999"/>
    <m/>
  </r>
  <r>
    <x v="0"/>
    <x v="0"/>
    <x v="68"/>
    <x v="0"/>
    <x v="1"/>
    <x v="0"/>
    <x v="6"/>
    <x v="6"/>
    <x v="5"/>
    <x v="5"/>
    <n v="190665.68599999999"/>
    <n v="71137.842554000003"/>
    <n v="119527.843446"/>
    <x v="0"/>
    <n v="119527.843446"/>
    <n v="0"/>
    <n v="95434.0236"/>
    <m/>
  </r>
  <r>
    <x v="0"/>
    <x v="0"/>
    <x v="68"/>
    <x v="0"/>
    <x v="1"/>
    <x v="0"/>
    <x v="6"/>
    <x v="6"/>
    <x v="6"/>
    <x v="6"/>
    <n v="190665.68599999999"/>
    <n v="71137.842554000003"/>
    <n v="119527.843446"/>
    <x v="0"/>
    <n v="119527.843446"/>
    <n v="0"/>
    <n v="95434.0236"/>
    <m/>
  </r>
  <r>
    <x v="0"/>
    <x v="0"/>
    <x v="68"/>
    <x v="0"/>
    <x v="1"/>
    <x v="0"/>
    <x v="6"/>
    <x v="6"/>
    <x v="7"/>
    <x v="7"/>
    <n v="190665.68599999999"/>
    <n v="71137.842554000003"/>
    <n v="119527.843446"/>
    <x v="0"/>
    <n v="119527.843446"/>
    <n v="0"/>
    <n v="95434.0236"/>
    <m/>
  </r>
  <r>
    <x v="0"/>
    <x v="0"/>
    <x v="68"/>
    <x v="0"/>
    <x v="1"/>
    <x v="0"/>
    <x v="6"/>
    <x v="6"/>
    <x v="35"/>
    <x v="31"/>
    <n v="13000"/>
    <n v="71137.842554000003"/>
    <n v="84137.842554000003"/>
    <x v="0"/>
    <n v="84137.842554000003"/>
    <n v="1509.0001279999999"/>
    <n v="1609.4788249999999"/>
    <m/>
  </r>
  <r>
    <x v="0"/>
    <x v="0"/>
    <x v="68"/>
    <x v="0"/>
    <x v="1"/>
    <x v="0"/>
    <x v="6"/>
    <x v="6"/>
    <x v="13"/>
    <x v="12"/>
    <n v="14100"/>
    <n v="0"/>
    <n v="14100"/>
    <x v="0"/>
    <n v="14100"/>
    <n v="0"/>
    <n v="0"/>
    <m/>
  </r>
  <r>
    <x v="0"/>
    <x v="0"/>
    <x v="68"/>
    <x v="0"/>
    <x v="1"/>
    <x v="0"/>
    <x v="6"/>
    <x v="6"/>
    <x v="14"/>
    <x v="13"/>
    <n v="512298.34700000001"/>
    <n v="6742.6880959999999"/>
    <n v="519041.03509600001"/>
    <x v="0"/>
    <n v="519041.03509600001"/>
    <n v="39742.873628000001"/>
    <n v="221951.067618"/>
    <m/>
  </r>
  <r>
    <x v="0"/>
    <x v="0"/>
    <x v="68"/>
    <x v="0"/>
    <x v="2"/>
    <x v="1"/>
    <x v="6"/>
    <x v="6"/>
    <x v="0"/>
    <x v="0"/>
    <n v="294532.66100000002"/>
    <n v="62322.060790000003"/>
    <n v="356854.72178999998"/>
    <x v="0"/>
    <n v="356854.72178999998"/>
    <n v="68469.889322000003"/>
    <n v="216113.174768"/>
    <m/>
  </r>
  <r>
    <x v="0"/>
    <x v="0"/>
    <x v="68"/>
    <x v="0"/>
    <x v="2"/>
    <x v="1"/>
    <x v="6"/>
    <x v="6"/>
    <x v="28"/>
    <x v="1"/>
    <n v="97472.8"/>
    <n v="-3197.385104"/>
    <n v="94275.414896000002"/>
    <x v="0"/>
    <n v="94275.414896000002"/>
    <n v="13386.532870999999"/>
    <n v="13703.087234000001"/>
    <m/>
  </r>
  <r>
    <x v="0"/>
    <x v="0"/>
    <x v="68"/>
    <x v="0"/>
    <x v="2"/>
    <x v="1"/>
    <x v="6"/>
    <x v="6"/>
    <x v="29"/>
    <x v="2"/>
    <n v="196358.878566"/>
    <n v="-70799.261377000003"/>
    <n v="125559.617189"/>
    <x v="0"/>
    <n v="125559.617189"/>
    <n v="36000.188709000002"/>
    <n v="110785.06121299999"/>
    <m/>
  </r>
  <r>
    <x v="0"/>
    <x v="0"/>
    <x v="68"/>
    <x v="0"/>
    <x v="2"/>
    <x v="1"/>
    <x v="6"/>
    <x v="6"/>
    <x v="30"/>
    <x v="14"/>
    <n v="570.98243400000001"/>
    <n v="917.50124900000003"/>
    <n v="1488.4836829999999"/>
    <x v="0"/>
    <n v="1488.4836829999999"/>
    <n v="555.88030200000003"/>
    <n v="676.367302"/>
    <m/>
  </r>
  <r>
    <x v="0"/>
    <x v="0"/>
    <x v="68"/>
    <x v="0"/>
    <x v="2"/>
    <x v="1"/>
    <x v="6"/>
    <x v="6"/>
    <x v="31"/>
    <x v="27"/>
    <n v="0"/>
    <n v="135373.074846"/>
    <n v="135373.074846"/>
    <x v="0"/>
    <n v="135373.074846"/>
    <n v="18514.639695000002"/>
    <n v="90899.541083000004"/>
    <m/>
  </r>
  <r>
    <x v="0"/>
    <x v="0"/>
    <x v="68"/>
    <x v="0"/>
    <x v="2"/>
    <x v="1"/>
    <x v="6"/>
    <x v="6"/>
    <x v="34"/>
    <x v="30"/>
    <n v="130"/>
    <n v="28.131176"/>
    <n v="158.13117600000001"/>
    <x v="0"/>
    <n v="158.13117600000001"/>
    <n v="12.647745"/>
    <n v="49.117936"/>
    <m/>
  </r>
  <r>
    <x v="0"/>
    <x v="0"/>
    <x v="68"/>
    <x v="0"/>
    <x v="2"/>
    <x v="1"/>
    <x v="6"/>
    <x v="6"/>
    <x v="4"/>
    <x v="4"/>
    <n v="203665.68599999999"/>
    <n v="61171.593119999998"/>
    <n v="264837.27912000002"/>
    <x v="0"/>
    <n v="264837.27912000002"/>
    <n v="3530.5905069999999"/>
    <n v="240760.33727399999"/>
    <m/>
  </r>
  <r>
    <x v="0"/>
    <x v="0"/>
    <x v="68"/>
    <x v="0"/>
    <x v="2"/>
    <x v="1"/>
    <x v="6"/>
    <x v="6"/>
    <x v="5"/>
    <x v="5"/>
    <n v="190665.68599999999"/>
    <n v="-9966.2494339999994"/>
    <n v="180699.43656599999"/>
    <x v="0"/>
    <n v="180699.43656599999"/>
    <n v="0"/>
    <n v="95450.901599999997"/>
    <m/>
  </r>
  <r>
    <x v="0"/>
    <x v="0"/>
    <x v="68"/>
    <x v="0"/>
    <x v="2"/>
    <x v="1"/>
    <x v="6"/>
    <x v="6"/>
    <x v="6"/>
    <x v="6"/>
    <n v="190665.68599999999"/>
    <n v="-9966.2494339999994"/>
    <n v="180699.43656599999"/>
    <x v="0"/>
    <n v="180699.43656599999"/>
    <n v="0"/>
    <n v="95450.901599999997"/>
    <m/>
  </r>
  <r>
    <x v="0"/>
    <x v="0"/>
    <x v="68"/>
    <x v="0"/>
    <x v="2"/>
    <x v="1"/>
    <x v="6"/>
    <x v="6"/>
    <x v="7"/>
    <x v="7"/>
    <n v="190665.68599999999"/>
    <n v="-9966.2494339999994"/>
    <n v="180699.43656599999"/>
    <x v="0"/>
    <n v="180699.43656599999"/>
    <n v="0"/>
    <n v="95450.901599999997"/>
    <m/>
  </r>
  <r>
    <x v="0"/>
    <x v="0"/>
    <x v="68"/>
    <x v="0"/>
    <x v="2"/>
    <x v="1"/>
    <x v="6"/>
    <x v="6"/>
    <x v="35"/>
    <x v="31"/>
    <n v="13000"/>
    <n v="71137.842554000003"/>
    <n v="84137.842554000003"/>
    <x v="0"/>
    <n v="84137.842554000003"/>
    <n v="3530.5905069999999"/>
    <n v="145309.43567400001"/>
    <m/>
  </r>
  <r>
    <x v="0"/>
    <x v="0"/>
    <x v="68"/>
    <x v="0"/>
    <x v="2"/>
    <x v="1"/>
    <x v="6"/>
    <x v="6"/>
    <x v="13"/>
    <x v="12"/>
    <n v="14100"/>
    <n v="1.5640000000000001E-2"/>
    <n v="14100.01564"/>
    <x v="0"/>
    <n v="14100.01564"/>
    <n v="0"/>
    <n v="0"/>
    <m/>
  </r>
  <r>
    <x v="0"/>
    <x v="0"/>
    <x v="68"/>
    <x v="0"/>
    <x v="2"/>
    <x v="1"/>
    <x v="6"/>
    <x v="6"/>
    <x v="14"/>
    <x v="13"/>
    <n v="512298.34700000001"/>
    <n v="123493.66955000001"/>
    <n v="635792.01654999994"/>
    <x v="0"/>
    <n v="635792.01654999994"/>
    <n v="72000.479829000004"/>
    <n v="456873.51204200002"/>
    <m/>
  </r>
  <r>
    <x v="0"/>
    <x v="0"/>
    <x v="68"/>
    <x v="0"/>
    <x v="3"/>
    <x v="0"/>
    <x v="6"/>
    <x v="6"/>
    <x v="0"/>
    <x v="0"/>
    <n v="294532.66100000002"/>
    <n v="75833.504627999995"/>
    <n v="370366.16562799999"/>
    <x v="0"/>
    <n v="370366.16562799999"/>
    <n v="102613.55269900001"/>
    <n v="259208.86222400001"/>
    <m/>
  </r>
  <r>
    <x v="0"/>
    <x v="0"/>
    <x v="68"/>
    <x v="0"/>
    <x v="3"/>
    <x v="0"/>
    <x v="6"/>
    <x v="6"/>
    <x v="28"/>
    <x v="1"/>
    <n v="97472.8"/>
    <n v="-3197.385104"/>
    <n v="94275.414896000002"/>
    <x v="0"/>
    <n v="94275.414896000002"/>
    <n v="17840.316027000001"/>
    <n v="18466.190213999998"/>
    <m/>
  </r>
  <r>
    <x v="0"/>
    <x v="0"/>
    <x v="68"/>
    <x v="0"/>
    <x v="3"/>
    <x v="0"/>
    <x v="6"/>
    <x v="6"/>
    <x v="29"/>
    <x v="2"/>
    <n v="196358.878566"/>
    <n v="-63005.201608000003"/>
    <n v="133353.676958"/>
    <x v="0"/>
    <n v="133353.676958"/>
    <n v="52896.207923000002"/>
    <n v="119721.139083"/>
    <m/>
  </r>
  <r>
    <x v="0"/>
    <x v="0"/>
    <x v="68"/>
    <x v="0"/>
    <x v="3"/>
    <x v="0"/>
    <x v="6"/>
    <x v="6"/>
    <x v="30"/>
    <x v="14"/>
    <n v="570.98243400000001"/>
    <n v="917.50124900000003"/>
    <n v="1488.4836829999999"/>
    <x v="0"/>
    <n v="1488.4836829999999"/>
    <n v="777.73373300000003"/>
    <n v="1018.4461"/>
    <m/>
  </r>
  <r>
    <x v="0"/>
    <x v="0"/>
    <x v="68"/>
    <x v="0"/>
    <x v="3"/>
    <x v="0"/>
    <x v="6"/>
    <x v="6"/>
    <x v="31"/>
    <x v="27"/>
    <n v="0"/>
    <n v="141090.458915"/>
    <n v="141090.458915"/>
    <x v="0"/>
    <n v="141090.458915"/>
    <n v="31091.109022000001"/>
    <n v="119940.254059"/>
    <m/>
  </r>
  <r>
    <x v="0"/>
    <x v="0"/>
    <x v="68"/>
    <x v="0"/>
    <x v="3"/>
    <x v="0"/>
    <x v="6"/>
    <x v="6"/>
    <x v="34"/>
    <x v="30"/>
    <n v="130"/>
    <n v="28.131176"/>
    <n v="158.13117600000001"/>
    <x v="0"/>
    <n v="158.13117600000001"/>
    <n v="8.1859940000000009"/>
    <n v="62.832768000000002"/>
    <m/>
  </r>
  <r>
    <x v="0"/>
    <x v="0"/>
    <x v="68"/>
    <x v="0"/>
    <x v="3"/>
    <x v="0"/>
    <x v="6"/>
    <x v="6"/>
    <x v="4"/>
    <x v="4"/>
    <n v="203665.68599999999"/>
    <n v="61485.284795"/>
    <n v="265150.97079499997"/>
    <x v="0"/>
    <n v="265150.97079499997"/>
    <n v="7820.2452370000001"/>
    <n v="240972.896007"/>
    <m/>
  </r>
  <r>
    <x v="0"/>
    <x v="0"/>
    <x v="68"/>
    <x v="0"/>
    <x v="3"/>
    <x v="0"/>
    <x v="6"/>
    <x v="6"/>
    <x v="5"/>
    <x v="5"/>
    <n v="190665.68599999999"/>
    <n v="-70824.150878999993"/>
    <n v="119841.53512099999"/>
    <x v="0"/>
    <n v="119841.53512099999"/>
    <n v="2268.064351"/>
    <n v="95663.460334000003"/>
    <m/>
  </r>
  <r>
    <x v="0"/>
    <x v="0"/>
    <x v="68"/>
    <x v="0"/>
    <x v="3"/>
    <x v="0"/>
    <x v="6"/>
    <x v="6"/>
    <x v="6"/>
    <x v="6"/>
    <n v="190665.68599999999"/>
    <n v="-70824.150878999993"/>
    <n v="119841.53512099999"/>
    <x v="0"/>
    <n v="119841.53512099999"/>
    <n v="2268.064351"/>
    <n v="95663.460334000003"/>
    <m/>
  </r>
  <r>
    <x v="0"/>
    <x v="0"/>
    <x v="68"/>
    <x v="0"/>
    <x v="3"/>
    <x v="0"/>
    <x v="6"/>
    <x v="6"/>
    <x v="7"/>
    <x v="7"/>
    <n v="190665.68599999999"/>
    <n v="-70824.150878999993"/>
    <n v="119841.53512099999"/>
    <x v="0"/>
    <n v="119841.53512099999"/>
    <n v="2268.064351"/>
    <n v="95663.460334000003"/>
    <m/>
  </r>
  <r>
    <x v="0"/>
    <x v="0"/>
    <x v="68"/>
    <x v="0"/>
    <x v="3"/>
    <x v="0"/>
    <x v="6"/>
    <x v="6"/>
    <x v="35"/>
    <x v="31"/>
    <n v="13000"/>
    <n v="132309.43567400001"/>
    <n v="145309.43567400001"/>
    <x v="0"/>
    <n v="145309.43567400001"/>
    <n v="5552.1808860000001"/>
    <n v="145309.435673"/>
    <m/>
  </r>
  <r>
    <x v="0"/>
    <x v="0"/>
    <x v="68"/>
    <x v="0"/>
    <x v="3"/>
    <x v="0"/>
    <x v="6"/>
    <x v="6"/>
    <x v="13"/>
    <x v="12"/>
    <n v="14100"/>
    <n v="1.5640000000000001E-2"/>
    <n v="14100.01564"/>
    <x v="0"/>
    <n v="14100.01564"/>
    <n v="0"/>
    <n v="0"/>
    <m/>
  </r>
  <r>
    <x v="0"/>
    <x v="0"/>
    <x v="68"/>
    <x v="0"/>
    <x v="3"/>
    <x v="0"/>
    <x v="6"/>
    <x v="6"/>
    <x v="14"/>
    <x v="13"/>
    <n v="512298.34700000001"/>
    <n v="137318.80506300001"/>
    <n v="649617.15206300002"/>
    <x v="0"/>
    <n v="649617.15206300002"/>
    <n v="110433.797936"/>
    <n v="500181.75823099999"/>
    <m/>
  </r>
  <r>
    <x v="0"/>
    <x v="0"/>
    <x v="68"/>
    <x v="0"/>
    <x v="4"/>
    <x v="0"/>
    <x v="6"/>
    <x v="6"/>
    <x v="0"/>
    <x v="0"/>
    <n v="294532.66100000002"/>
    <n v="76924.104328000001"/>
    <n v="371456.76532800001"/>
    <x v="0"/>
    <n v="371456.76532800001"/>
    <n v="132798.49278100001"/>
    <n v="274972.80831499997"/>
    <m/>
  </r>
  <r>
    <x v="0"/>
    <x v="0"/>
    <x v="68"/>
    <x v="0"/>
    <x v="4"/>
    <x v="0"/>
    <x v="6"/>
    <x v="6"/>
    <x v="28"/>
    <x v="1"/>
    <n v="97472.8"/>
    <n v="-20840.570385999999"/>
    <n v="76632.229613999996"/>
    <x v="0"/>
    <n v="76632.229613999996"/>
    <n v="23041.472604999999"/>
    <n v="23985.539817000001"/>
    <m/>
  </r>
  <r>
    <x v="0"/>
    <x v="0"/>
    <x v="68"/>
    <x v="0"/>
    <x v="4"/>
    <x v="0"/>
    <x v="6"/>
    <x v="6"/>
    <x v="29"/>
    <x v="2"/>
    <n v="196358.878566"/>
    <n v="-60272.024581999998"/>
    <n v="136086.85398399999"/>
    <x v="0"/>
    <n v="136086.85398399999"/>
    <n v="66342.954006"/>
    <n v="123570.657724"/>
    <m/>
  </r>
  <r>
    <x v="0"/>
    <x v="0"/>
    <x v="68"/>
    <x v="0"/>
    <x v="4"/>
    <x v="0"/>
    <x v="6"/>
    <x v="6"/>
    <x v="30"/>
    <x v="14"/>
    <n v="570.98243400000001"/>
    <n v="1278.6424939999999"/>
    <n v="1849.624928"/>
    <x v="0"/>
    <n v="1849.624928"/>
    <n v="777.73373300000003"/>
    <n v="1343.8602249999999"/>
    <m/>
  </r>
  <r>
    <x v="0"/>
    <x v="0"/>
    <x v="68"/>
    <x v="0"/>
    <x v="4"/>
    <x v="0"/>
    <x v="6"/>
    <x v="6"/>
    <x v="31"/>
    <x v="27"/>
    <n v="0"/>
    <n v="156639.92562600001"/>
    <n v="156639.92562600001"/>
    <x v="0"/>
    <n v="156639.92562600001"/>
    <n v="42627.780411"/>
    <n v="125877.473623"/>
    <m/>
  </r>
  <r>
    <x v="0"/>
    <x v="0"/>
    <x v="68"/>
    <x v="0"/>
    <x v="4"/>
    <x v="0"/>
    <x v="6"/>
    <x v="6"/>
    <x v="34"/>
    <x v="30"/>
    <n v="130"/>
    <n v="118.131176"/>
    <n v="248.13117600000001"/>
    <x v="0"/>
    <n v="248.13117600000001"/>
    <n v="8.5520259999999997"/>
    <n v="195.276926"/>
    <m/>
  </r>
  <r>
    <x v="0"/>
    <x v="0"/>
    <x v="68"/>
    <x v="0"/>
    <x v="4"/>
    <x v="0"/>
    <x v="6"/>
    <x v="6"/>
    <x v="4"/>
    <x v="4"/>
    <n v="203665.68599999999"/>
    <n v="72973.377223999996"/>
    <n v="276639.06322399998"/>
    <x v="0"/>
    <n v="276639.06322399998"/>
    <n v="10493.591713"/>
    <n v="241023.67276399999"/>
    <m/>
  </r>
  <r>
    <x v="0"/>
    <x v="0"/>
    <x v="68"/>
    <x v="0"/>
    <x v="4"/>
    <x v="0"/>
    <x v="6"/>
    <x v="6"/>
    <x v="5"/>
    <x v="5"/>
    <n v="190665.68599999999"/>
    <n v="-59336.058449999997"/>
    <n v="131329.62755"/>
    <x v="0"/>
    <n v="131329.62755"/>
    <n v="1.098735"/>
    <n v="95714.237091000003"/>
    <m/>
  </r>
  <r>
    <x v="0"/>
    <x v="0"/>
    <x v="68"/>
    <x v="0"/>
    <x v="4"/>
    <x v="0"/>
    <x v="6"/>
    <x v="6"/>
    <x v="6"/>
    <x v="6"/>
    <n v="190665.68599999999"/>
    <n v="-59336.058449999997"/>
    <n v="131329.62755"/>
    <x v="0"/>
    <n v="131329.62755"/>
    <n v="1.098735"/>
    <n v="95714.237091000003"/>
    <m/>
  </r>
  <r>
    <x v="0"/>
    <x v="0"/>
    <x v="68"/>
    <x v="0"/>
    <x v="4"/>
    <x v="0"/>
    <x v="6"/>
    <x v="6"/>
    <x v="7"/>
    <x v="7"/>
    <n v="190665.68599999999"/>
    <n v="-59336.058449999997"/>
    <n v="131329.62755"/>
    <x v="0"/>
    <n v="131329.62755"/>
    <n v="1.098735"/>
    <n v="95714.237091000003"/>
    <m/>
  </r>
  <r>
    <x v="0"/>
    <x v="0"/>
    <x v="68"/>
    <x v="0"/>
    <x v="4"/>
    <x v="0"/>
    <x v="6"/>
    <x v="6"/>
    <x v="35"/>
    <x v="31"/>
    <n v="13000"/>
    <n v="132309.43567400001"/>
    <n v="145309.43567400001"/>
    <x v="0"/>
    <n v="145309.43567400001"/>
    <n v="10492.492978"/>
    <n v="145309.435673"/>
    <m/>
  </r>
  <r>
    <x v="0"/>
    <x v="0"/>
    <x v="68"/>
    <x v="0"/>
    <x v="4"/>
    <x v="0"/>
    <x v="6"/>
    <x v="6"/>
    <x v="13"/>
    <x v="12"/>
    <n v="14100"/>
    <n v="1.5640000000000001E-2"/>
    <n v="14100.01564"/>
    <x v="0"/>
    <n v="14100.01564"/>
    <n v="0"/>
    <n v="0"/>
    <m/>
  </r>
  <r>
    <x v="0"/>
    <x v="0"/>
    <x v="68"/>
    <x v="0"/>
    <x v="4"/>
    <x v="0"/>
    <x v="6"/>
    <x v="6"/>
    <x v="14"/>
    <x v="13"/>
    <n v="512298.34700000001"/>
    <n v="149897.49719200001"/>
    <n v="662195.84419199999"/>
    <x v="0"/>
    <n v="662195.84419199999"/>
    <n v="143292.08449400001"/>
    <n v="515996.48107899999"/>
    <m/>
  </r>
  <r>
    <x v="0"/>
    <x v="0"/>
    <x v="68"/>
    <x v="0"/>
    <x v="5"/>
    <x v="2"/>
    <x v="6"/>
    <x v="6"/>
    <x v="0"/>
    <x v="0"/>
    <n v="294532.66100000002"/>
    <n v="117785.449398"/>
    <n v="412318.11039799999"/>
    <x v="0"/>
    <n v="412318.11039799999"/>
    <n v="167409.27480399999"/>
    <n v="302883.75435800001"/>
    <m/>
  </r>
  <r>
    <x v="0"/>
    <x v="0"/>
    <x v="68"/>
    <x v="0"/>
    <x v="5"/>
    <x v="2"/>
    <x v="6"/>
    <x v="6"/>
    <x v="28"/>
    <x v="1"/>
    <n v="97472.8"/>
    <n v="-20840.570385999999"/>
    <n v="76632.229613999996"/>
    <x v="0"/>
    <n v="76632.229613999996"/>
    <n v="32044.541824"/>
    <n v="33369.530330000001"/>
    <m/>
  </r>
  <r>
    <x v="0"/>
    <x v="0"/>
    <x v="68"/>
    <x v="0"/>
    <x v="5"/>
    <x v="2"/>
    <x v="6"/>
    <x v="6"/>
    <x v="29"/>
    <x v="2"/>
    <n v="196358.878566"/>
    <n v="-53402.024581999998"/>
    <n v="142956.85398399999"/>
    <x v="0"/>
    <n v="142956.85398399999"/>
    <n v="75487.691422000004"/>
    <n v="127276.731048"/>
    <m/>
  </r>
  <r>
    <x v="0"/>
    <x v="0"/>
    <x v="68"/>
    <x v="0"/>
    <x v="5"/>
    <x v="2"/>
    <x v="6"/>
    <x v="6"/>
    <x v="30"/>
    <x v="14"/>
    <n v="570.98243400000001"/>
    <n v="1746.768018"/>
    <n v="2317.7504520000002"/>
    <x v="0"/>
    <n v="2317.7504520000002"/>
    <n v="882.48400000000004"/>
    <n v="1626.3494209999999"/>
    <m/>
  </r>
  <r>
    <x v="0"/>
    <x v="0"/>
    <x v="68"/>
    <x v="0"/>
    <x v="5"/>
    <x v="2"/>
    <x v="6"/>
    <x v="6"/>
    <x v="31"/>
    <x v="27"/>
    <n v="0"/>
    <n v="190163.14517199999"/>
    <n v="190163.14517199999"/>
    <x v="0"/>
    <n v="190163.14517199999"/>
    <n v="58840.212573999997"/>
    <n v="140402.46547299999"/>
    <m/>
  </r>
  <r>
    <x v="0"/>
    <x v="0"/>
    <x v="68"/>
    <x v="0"/>
    <x v="5"/>
    <x v="2"/>
    <x v="6"/>
    <x v="6"/>
    <x v="34"/>
    <x v="30"/>
    <n v="130"/>
    <n v="118.131176"/>
    <n v="248.13117600000001"/>
    <x v="0"/>
    <n v="248.13117600000001"/>
    <n v="154.34498400000001"/>
    <n v="208.67808600000001"/>
    <m/>
  </r>
  <r>
    <x v="0"/>
    <x v="0"/>
    <x v="68"/>
    <x v="0"/>
    <x v="5"/>
    <x v="2"/>
    <x v="6"/>
    <x v="6"/>
    <x v="4"/>
    <x v="4"/>
    <n v="203665.68599999999"/>
    <n v="77510.991089999996"/>
    <n v="281176.67709000001"/>
    <x v="0"/>
    <n v="281176.67709000001"/>
    <n v="13868.70501"/>
    <n v="244315.21483700001"/>
    <m/>
  </r>
  <r>
    <x v="0"/>
    <x v="0"/>
    <x v="68"/>
    <x v="0"/>
    <x v="5"/>
    <x v="2"/>
    <x v="6"/>
    <x v="6"/>
    <x v="5"/>
    <x v="5"/>
    <n v="190665.68599999999"/>
    <n v="-54798.444583999997"/>
    <n v="135867.241416"/>
    <x v="0"/>
    <n v="135867.241416"/>
    <n v="1.098735"/>
    <n v="99005.779164000007"/>
    <m/>
  </r>
  <r>
    <x v="0"/>
    <x v="0"/>
    <x v="68"/>
    <x v="0"/>
    <x v="5"/>
    <x v="2"/>
    <x v="6"/>
    <x v="6"/>
    <x v="6"/>
    <x v="6"/>
    <n v="190665.68599999999"/>
    <n v="-54798.444583999997"/>
    <n v="135867.241416"/>
    <x v="0"/>
    <n v="135867.241416"/>
    <n v="1.098735"/>
    <n v="99005.779164000007"/>
    <m/>
  </r>
  <r>
    <x v="0"/>
    <x v="0"/>
    <x v="68"/>
    <x v="0"/>
    <x v="5"/>
    <x v="2"/>
    <x v="6"/>
    <x v="6"/>
    <x v="7"/>
    <x v="7"/>
    <n v="190665.68599999999"/>
    <n v="-54798.444583999997"/>
    <n v="135867.241416"/>
    <x v="0"/>
    <n v="135867.241416"/>
    <n v="1.098735"/>
    <n v="99005.779164000007"/>
    <m/>
  </r>
  <r>
    <x v="0"/>
    <x v="0"/>
    <x v="68"/>
    <x v="0"/>
    <x v="5"/>
    <x v="2"/>
    <x v="6"/>
    <x v="6"/>
    <x v="35"/>
    <x v="31"/>
    <n v="13000"/>
    <n v="132309.43567400001"/>
    <n v="145309.43567400001"/>
    <x v="0"/>
    <n v="145309.43567400001"/>
    <n v="13867.606275"/>
    <n v="145309.435673"/>
    <m/>
  </r>
  <r>
    <x v="0"/>
    <x v="0"/>
    <x v="68"/>
    <x v="0"/>
    <x v="5"/>
    <x v="2"/>
    <x v="6"/>
    <x v="6"/>
    <x v="13"/>
    <x v="12"/>
    <n v="14100"/>
    <n v="1.5640000000000001E-2"/>
    <n v="14100.01564"/>
    <x v="0"/>
    <n v="14100.01564"/>
    <n v="0"/>
    <n v="0"/>
    <m/>
  </r>
  <r>
    <x v="0"/>
    <x v="0"/>
    <x v="68"/>
    <x v="0"/>
    <x v="5"/>
    <x v="2"/>
    <x v="6"/>
    <x v="6"/>
    <x v="14"/>
    <x v="13"/>
    <n v="512298.34700000001"/>
    <n v="195296.45612799999"/>
    <n v="707594.803128"/>
    <x v="0"/>
    <n v="707594.803128"/>
    <n v="181277.97981399999"/>
    <n v="547198.96919500001"/>
    <m/>
  </r>
  <r>
    <x v="0"/>
    <x v="0"/>
    <x v="68"/>
    <x v="0"/>
    <x v="6"/>
    <x v="0"/>
    <x v="6"/>
    <x v="6"/>
    <x v="0"/>
    <x v="0"/>
    <n v="294532.66100000002"/>
    <n v="132891.396889"/>
    <n v="427424.05788899999"/>
    <x v="0"/>
    <n v="427424.05788899999"/>
    <n v="195681.08199599999"/>
    <n v="328124.78451899998"/>
    <m/>
  </r>
  <r>
    <x v="0"/>
    <x v="0"/>
    <x v="68"/>
    <x v="0"/>
    <x v="6"/>
    <x v="0"/>
    <x v="6"/>
    <x v="6"/>
    <x v="28"/>
    <x v="1"/>
    <n v="97472.8"/>
    <n v="-20840.570385999999"/>
    <n v="76632.229613999996"/>
    <x v="0"/>
    <n v="76632.229613999996"/>
    <n v="37030.707398999999"/>
    <n v="39093.933711999998"/>
    <m/>
  </r>
  <r>
    <x v="0"/>
    <x v="0"/>
    <x v="68"/>
    <x v="0"/>
    <x v="6"/>
    <x v="0"/>
    <x v="6"/>
    <x v="6"/>
    <x v="29"/>
    <x v="2"/>
    <n v="196358.878566"/>
    <n v="-55446.582784999999"/>
    <n v="140912.29578099999"/>
    <x v="0"/>
    <n v="140912.29578099999"/>
    <n v="80908.846739999994"/>
    <n v="129384.787581"/>
    <m/>
  </r>
  <r>
    <x v="0"/>
    <x v="0"/>
    <x v="68"/>
    <x v="0"/>
    <x v="6"/>
    <x v="0"/>
    <x v="6"/>
    <x v="6"/>
    <x v="30"/>
    <x v="14"/>
    <n v="570.98243400000001"/>
    <n v="2152.6375429999998"/>
    <n v="2723.6199769999998"/>
    <x v="0"/>
    <n v="2723.6199769999998"/>
    <n v="1345.7983850000001"/>
    <n v="1872.3796729999999"/>
    <m/>
  </r>
  <r>
    <x v="0"/>
    <x v="0"/>
    <x v="68"/>
    <x v="0"/>
    <x v="6"/>
    <x v="0"/>
    <x v="6"/>
    <x v="6"/>
    <x v="31"/>
    <x v="27"/>
    <n v="0"/>
    <n v="206874.35990099999"/>
    <n v="206874.35990099999"/>
    <x v="0"/>
    <n v="206874.35990099999"/>
    <n v="76234.561128000001"/>
    <n v="157557.778311"/>
    <m/>
  </r>
  <r>
    <x v="0"/>
    <x v="0"/>
    <x v="68"/>
    <x v="0"/>
    <x v="6"/>
    <x v="0"/>
    <x v="6"/>
    <x v="6"/>
    <x v="34"/>
    <x v="30"/>
    <n v="130"/>
    <n v="151.552616"/>
    <n v="281.552616"/>
    <x v="0"/>
    <n v="281.552616"/>
    <n v="161.16834399999999"/>
    <n v="215.90524199999999"/>
    <m/>
  </r>
  <r>
    <x v="0"/>
    <x v="0"/>
    <x v="68"/>
    <x v="0"/>
    <x v="6"/>
    <x v="0"/>
    <x v="6"/>
    <x v="6"/>
    <x v="4"/>
    <x v="4"/>
    <n v="203665.68599999999"/>
    <n v="77510.991089999996"/>
    <n v="281176.67709000001"/>
    <x v="0"/>
    <n v="281176.67709000001"/>
    <n v="20316.401279000002"/>
    <n v="244315.21483700001"/>
    <m/>
  </r>
  <r>
    <x v="0"/>
    <x v="0"/>
    <x v="68"/>
    <x v="0"/>
    <x v="6"/>
    <x v="0"/>
    <x v="6"/>
    <x v="6"/>
    <x v="5"/>
    <x v="5"/>
    <n v="190665.68599999999"/>
    <n v="-54798.444583999997"/>
    <n v="135867.241416"/>
    <x v="0"/>
    <n v="135867.241416"/>
    <n v="1.098735"/>
    <n v="99005.779164000007"/>
    <m/>
  </r>
  <r>
    <x v="0"/>
    <x v="0"/>
    <x v="68"/>
    <x v="0"/>
    <x v="6"/>
    <x v="0"/>
    <x v="6"/>
    <x v="6"/>
    <x v="6"/>
    <x v="6"/>
    <n v="190665.68599999999"/>
    <n v="-54798.444583999997"/>
    <n v="135867.241416"/>
    <x v="0"/>
    <n v="135867.241416"/>
    <n v="1.098735"/>
    <n v="99005.779164000007"/>
    <m/>
  </r>
  <r>
    <x v="0"/>
    <x v="0"/>
    <x v="68"/>
    <x v="0"/>
    <x v="6"/>
    <x v="0"/>
    <x v="6"/>
    <x v="6"/>
    <x v="7"/>
    <x v="7"/>
    <n v="190665.68599999999"/>
    <n v="-54798.444583999997"/>
    <n v="135867.241416"/>
    <x v="0"/>
    <n v="135867.241416"/>
    <n v="1.098735"/>
    <n v="99005.779164000007"/>
    <m/>
  </r>
  <r>
    <x v="0"/>
    <x v="0"/>
    <x v="68"/>
    <x v="0"/>
    <x v="6"/>
    <x v="0"/>
    <x v="6"/>
    <x v="6"/>
    <x v="35"/>
    <x v="31"/>
    <n v="13000"/>
    <n v="132309.43567400001"/>
    <n v="145309.43567400001"/>
    <x v="0"/>
    <n v="145309.43567400001"/>
    <n v="20315.302543999998"/>
    <n v="145309.435673"/>
    <m/>
  </r>
  <r>
    <x v="0"/>
    <x v="0"/>
    <x v="68"/>
    <x v="0"/>
    <x v="6"/>
    <x v="0"/>
    <x v="6"/>
    <x v="6"/>
    <x v="13"/>
    <x v="12"/>
    <n v="14100"/>
    <n v="1.5640000000000001E-2"/>
    <n v="14100.01564"/>
    <x v="0"/>
    <n v="14100.01564"/>
    <n v="0"/>
    <n v="0"/>
    <m/>
  </r>
  <r>
    <x v="0"/>
    <x v="0"/>
    <x v="68"/>
    <x v="0"/>
    <x v="6"/>
    <x v="0"/>
    <x v="6"/>
    <x v="6"/>
    <x v="14"/>
    <x v="13"/>
    <n v="512298.34700000001"/>
    <n v="210402.40361899999"/>
    <n v="722700.75061900006"/>
    <x v="0"/>
    <n v="722700.75061900006"/>
    <n v="215997.48327500001"/>
    <n v="572439.99935599999"/>
    <m/>
  </r>
  <r>
    <x v="0"/>
    <x v="0"/>
    <x v="68"/>
    <x v="0"/>
    <x v="7"/>
    <x v="0"/>
    <x v="6"/>
    <x v="6"/>
    <x v="0"/>
    <x v="0"/>
    <n v="294532.66100000002"/>
    <n v="147137.66742000001"/>
    <n v="441670.32841999998"/>
    <x v="0"/>
    <n v="441670.32841999998"/>
    <n v="226780.13122499999"/>
    <n v="384740.53139800002"/>
    <m/>
  </r>
  <r>
    <x v="0"/>
    <x v="0"/>
    <x v="68"/>
    <x v="0"/>
    <x v="7"/>
    <x v="0"/>
    <x v="6"/>
    <x v="6"/>
    <x v="28"/>
    <x v="1"/>
    <n v="97472.8"/>
    <n v="-20840.570385999999"/>
    <n v="76632.229613999996"/>
    <x v="0"/>
    <n v="76632.229613999996"/>
    <n v="41525.064287000001"/>
    <n v="43927.34966"/>
    <m/>
  </r>
  <r>
    <x v="0"/>
    <x v="0"/>
    <x v="68"/>
    <x v="0"/>
    <x v="7"/>
    <x v="0"/>
    <x v="6"/>
    <x v="6"/>
    <x v="29"/>
    <x v="2"/>
    <n v="196358.878566"/>
    <n v="-54991.728614"/>
    <n v="141367.14995200001"/>
    <x v="0"/>
    <n v="141367.14995200001"/>
    <n v="88534.641854999994"/>
    <n v="134969.21824799999"/>
    <m/>
  </r>
  <r>
    <x v="0"/>
    <x v="0"/>
    <x v="68"/>
    <x v="0"/>
    <x v="7"/>
    <x v="0"/>
    <x v="6"/>
    <x v="6"/>
    <x v="30"/>
    <x v="14"/>
    <n v="570.98243400000001"/>
    <n v="2481.1453379999998"/>
    <n v="3052.1277719999998"/>
    <x v="0"/>
    <n v="3052.1277719999998"/>
    <n v="1713.7559229999999"/>
    <n v="2604.2116289999999"/>
    <m/>
  </r>
  <r>
    <x v="0"/>
    <x v="0"/>
    <x v="68"/>
    <x v="0"/>
    <x v="7"/>
    <x v="0"/>
    <x v="6"/>
    <x v="6"/>
    <x v="31"/>
    <x v="27"/>
    <n v="0"/>
    <n v="220329.26846600001"/>
    <n v="220329.26846600001"/>
    <x v="0"/>
    <n v="220329.26846600001"/>
    <n v="94807.873552999998"/>
    <n v="202985.411135"/>
    <m/>
  </r>
  <r>
    <x v="0"/>
    <x v="0"/>
    <x v="68"/>
    <x v="0"/>
    <x v="7"/>
    <x v="0"/>
    <x v="6"/>
    <x v="6"/>
    <x v="34"/>
    <x v="30"/>
    <n v="130"/>
    <n v="159.552616"/>
    <n v="289.552616"/>
    <x v="0"/>
    <n v="289.552616"/>
    <n v="198.79560699999999"/>
    <n v="254.34072599999999"/>
    <m/>
  </r>
  <r>
    <x v="0"/>
    <x v="0"/>
    <x v="68"/>
    <x v="0"/>
    <x v="7"/>
    <x v="0"/>
    <x v="6"/>
    <x v="6"/>
    <x v="4"/>
    <x v="4"/>
    <n v="203665.68599999999"/>
    <n v="77510.991089999996"/>
    <n v="281176.67709000001"/>
    <x v="0"/>
    <n v="281176.67709000001"/>
    <n v="26140.775356999999"/>
    <n v="245655.40739199999"/>
    <m/>
  </r>
  <r>
    <x v="0"/>
    <x v="0"/>
    <x v="68"/>
    <x v="0"/>
    <x v="7"/>
    <x v="0"/>
    <x v="6"/>
    <x v="6"/>
    <x v="5"/>
    <x v="5"/>
    <n v="190665.68599999999"/>
    <n v="-54798.444583999997"/>
    <n v="135867.241416"/>
    <x v="0"/>
    <n v="135867.241416"/>
    <n v="4004.6443359999998"/>
    <n v="100345.97171899999"/>
    <m/>
  </r>
  <r>
    <x v="0"/>
    <x v="0"/>
    <x v="68"/>
    <x v="0"/>
    <x v="7"/>
    <x v="0"/>
    <x v="6"/>
    <x v="6"/>
    <x v="6"/>
    <x v="6"/>
    <n v="190665.68599999999"/>
    <n v="-54798.444583999997"/>
    <n v="135867.241416"/>
    <x v="0"/>
    <n v="135867.241416"/>
    <n v="4004.6443359999998"/>
    <n v="100345.97171899999"/>
    <m/>
  </r>
  <r>
    <x v="0"/>
    <x v="0"/>
    <x v="68"/>
    <x v="0"/>
    <x v="7"/>
    <x v="0"/>
    <x v="6"/>
    <x v="6"/>
    <x v="7"/>
    <x v="7"/>
    <n v="190665.68599999999"/>
    <n v="-54798.444583999997"/>
    <n v="135867.241416"/>
    <x v="0"/>
    <n v="135867.241416"/>
    <n v="4004.6443359999998"/>
    <n v="100345.97171899999"/>
    <m/>
  </r>
  <r>
    <x v="0"/>
    <x v="0"/>
    <x v="68"/>
    <x v="0"/>
    <x v="7"/>
    <x v="0"/>
    <x v="6"/>
    <x v="6"/>
    <x v="35"/>
    <x v="31"/>
    <n v="13000"/>
    <n v="132309.43567400001"/>
    <n v="145309.43567400001"/>
    <x v="0"/>
    <n v="145309.43567400001"/>
    <n v="22136.131021000001"/>
    <n v="145309.435673"/>
    <m/>
  </r>
  <r>
    <x v="0"/>
    <x v="0"/>
    <x v="68"/>
    <x v="0"/>
    <x v="7"/>
    <x v="0"/>
    <x v="6"/>
    <x v="6"/>
    <x v="13"/>
    <x v="12"/>
    <n v="14100"/>
    <n v="1.5640000000000001E-2"/>
    <n v="14100.01564"/>
    <x v="0"/>
    <n v="14100.01564"/>
    <n v="0"/>
    <n v="0"/>
    <m/>
  </r>
  <r>
    <x v="0"/>
    <x v="0"/>
    <x v="68"/>
    <x v="0"/>
    <x v="7"/>
    <x v="0"/>
    <x v="6"/>
    <x v="6"/>
    <x v="14"/>
    <x v="13"/>
    <n v="512298.34700000001"/>
    <n v="224648.67415000001"/>
    <n v="736947.02115000004"/>
    <x v="0"/>
    <n v="736947.02115000004"/>
    <n v="252920.906582"/>
    <n v="630395.93879000004"/>
    <m/>
  </r>
  <r>
    <x v="0"/>
    <x v="0"/>
    <x v="69"/>
    <x v="0"/>
    <x v="0"/>
    <x v="0"/>
    <x v="6"/>
    <x v="6"/>
    <x v="0"/>
    <x v="0"/>
    <n v="337877.25900000002"/>
    <n v="0"/>
    <n v="337877.25900000002"/>
    <x v="0"/>
    <n v="337877.25900000002"/>
    <n v="7628.4935530000002"/>
    <n v="97787.240674999994"/>
    <m/>
  </r>
  <r>
    <x v="0"/>
    <x v="0"/>
    <x v="69"/>
    <x v="0"/>
    <x v="0"/>
    <x v="0"/>
    <x v="6"/>
    <x v="6"/>
    <x v="28"/>
    <x v="1"/>
    <n v="162078.383"/>
    <n v="0"/>
    <n v="162078.383"/>
    <x v="0"/>
    <n v="162078.383"/>
    <n v="6091.2463299999999"/>
    <n v="8746.1274250000006"/>
    <m/>
  </r>
  <r>
    <x v="0"/>
    <x v="0"/>
    <x v="69"/>
    <x v="0"/>
    <x v="0"/>
    <x v="0"/>
    <x v="6"/>
    <x v="6"/>
    <x v="29"/>
    <x v="2"/>
    <n v="172645.891"/>
    <n v="0"/>
    <n v="172645.891"/>
    <x v="0"/>
    <n v="172645.891"/>
    <n v="1316.9964359999999"/>
    <n v="88436.570657999997"/>
    <m/>
  </r>
  <r>
    <x v="0"/>
    <x v="0"/>
    <x v="69"/>
    <x v="0"/>
    <x v="0"/>
    <x v="0"/>
    <x v="6"/>
    <x v="6"/>
    <x v="30"/>
    <x v="14"/>
    <n v="3039.89"/>
    <n v="0"/>
    <n v="3039.89"/>
    <x v="0"/>
    <n v="3039.89"/>
    <n v="220.250787"/>
    <n v="585.75727199999994"/>
    <m/>
  </r>
  <r>
    <x v="0"/>
    <x v="0"/>
    <x v="69"/>
    <x v="0"/>
    <x v="0"/>
    <x v="0"/>
    <x v="6"/>
    <x v="6"/>
    <x v="34"/>
    <x v="30"/>
    <n v="113.095"/>
    <n v="0"/>
    <n v="113.095"/>
    <x v="0"/>
    <n v="113.095"/>
    <n v="0"/>
    <n v="18.785319999999999"/>
    <m/>
  </r>
  <r>
    <x v="0"/>
    <x v="0"/>
    <x v="69"/>
    <x v="0"/>
    <x v="0"/>
    <x v="0"/>
    <x v="6"/>
    <x v="6"/>
    <x v="13"/>
    <x v="12"/>
    <n v="0"/>
    <n v="0"/>
    <n v="0"/>
    <x v="0"/>
    <n v="0"/>
    <n v="0"/>
    <n v="0"/>
    <m/>
  </r>
  <r>
    <x v="0"/>
    <x v="0"/>
    <x v="69"/>
    <x v="0"/>
    <x v="0"/>
    <x v="0"/>
    <x v="6"/>
    <x v="6"/>
    <x v="14"/>
    <x v="13"/>
    <n v="337877.25900000002"/>
    <n v="0"/>
    <n v="337877.25900000002"/>
    <x v="0"/>
    <n v="337877.25900000002"/>
    <n v="7628.4935530000002"/>
    <n v="97787.240674999994"/>
    <m/>
  </r>
  <r>
    <x v="0"/>
    <x v="0"/>
    <x v="69"/>
    <x v="0"/>
    <x v="1"/>
    <x v="0"/>
    <x v="6"/>
    <x v="6"/>
    <x v="0"/>
    <x v="0"/>
    <n v="337877.25900000002"/>
    <n v="0"/>
    <n v="337877.25900000002"/>
    <x v="0"/>
    <n v="337877.25900000002"/>
    <n v="45028.248476000001"/>
    <n v="151098.143748"/>
    <m/>
  </r>
  <r>
    <x v="0"/>
    <x v="0"/>
    <x v="69"/>
    <x v="0"/>
    <x v="1"/>
    <x v="0"/>
    <x v="6"/>
    <x v="6"/>
    <x v="28"/>
    <x v="1"/>
    <n v="162078.383"/>
    <n v="3907.819"/>
    <n v="158170.56400000001"/>
    <x v="0"/>
    <n v="158170.56400000001"/>
    <n v="13045.880853000001"/>
    <n v="15439.94391"/>
    <m/>
  </r>
  <r>
    <x v="0"/>
    <x v="0"/>
    <x v="69"/>
    <x v="0"/>
    <x v="1"/>
    <x v="0"/>
    <x v="6"/>
    <x v="6"/>
    <x v="29"/>
    <x v="2"/>
    <n v="172645.891"/>
    <n v="62669.001609999999"/>
    <n v="109976.88939"/>
    <x v="0"/>
    <n v="109976.88939"/>
    <n v="31750.574302000001"/>
    <n v="96030.826377000005"/>
    <m/>
  </r>
  <r>
    <x v="0"/>
    <x v="0"/>
    <x v="69"/>
    <x v="0"/>
    <x v="1"/>
    <x v="0"/>
    <x v="6"/>
    <x v="6"/>
    <x v="30"/>
    <x v="14"/>
    <n v="3039.89"/>
    <n v="0"/>
    <n v="3039.89"/>
    <x v="0"/>
    <n v="3039.89"/>
    <n v="227.660787"/>
    <n v="585.75727199999994"/>
    <m/>
  </r>
  <r>
    <x v="0"/>
    <x v="0"/>
    <x v="69"/>
    <x v="0"/>
    <x v="1"/>
    <x v="0"/>
    <x v="6"/>
    <x v="6"/>
    <x v="31"/>
    <x v="27"/>
    <n v="0"/>
    <n v="66576.820609999995"/>
    <n v="66576.820609999995"/>
    <x v="0"/>
    <n v="66576.820609999995"/>
    <n v="0"/>
    <n v="38980.963388999997"/>
    <m/>
  </r>
  <r>
    <x v="0"/>
    <x v="0"/>
    <x v="69"/>
    <x v="0"/>
    <x v="1"/>
    <x v="0"/>
    <x v="6"/>
    <x v="6"/>
    <x v="34"/>
    <x v="30"/>
    <n v="113.095"/>
    <n v="0"/>
    <n v="113.095"/>
    <x v="0"/>
    <n v="113.095"/>
    <n v="4.1325339999999997"/>
    <n v="60.652799999999999"/>
    <m/>
  </r>
  <r>
    <x v="0"/>
    <x v="0"/>
    <x v="69"/>
    <x v="0"/>
    <x v="1"/>
    <x v="0"/>
    <x v="6"/>
    <x v="6"/>
    <x v="13"/>
    <x v="12"/>
    <n v="0"/>
    <n v="0"/>
    <n v="0"/>
    <x v="0"/>
    <n v="0"/>
    <n v="0"/>
    <n v="0"/>
    <m/>
  </r>
  <r>
    <x v="0"/>
    <x v="0"/>
    <x v="69"/>
    <x v="0"/>
    <x v="1"/>
    <x v="0"/>
    <x v="6"/>
    <x v="6"/>
    <x v="14"/>
    <x v="13"/>
    <n v="337877.25900000002"/>
    <n v="0"/>
    <n v="337877.25900000002"/>
    <x v="0"/>
    <n v="337877.25900000002"/>
    <n v="45028.248476000001"/>
    <n v="151098.143748"/>
    <m/>
  </r>
  <r>
    <x v="0"/>
    <x v="0"/>
    <x v="69"/>
    <x v="0"/>
    <x v="2"/>
    <x v="1"/>
    <x v="6"/>
    <x v="6"/>
    <x v="0"/>
    <x v="0"/>
    <n v="337877.25900000002"/>
    <n v="37118.335125999998"/>
    <n v="374995.59412600001"/>
    <x v="0"/>
    <n v="374995.59412600001"/>
    <n v="74804.762377000006"/>
    <n v="186035.917747"/>
    <m/>
  </r>
  <r>
    <x v="0"/>
    <x v="0"/>
    <x v="69"/>
    <x v="0"/>
    <x v="2"/>
    <x v="1"/>
    <x v="6"/>
    <x v="6"/>
    <x v="28"/>
    <x v="1"/>
    <n v="162078.383"/>
    <n v="-3907.819"/>
    <n v="158170.56400000001"/>
    <x v="0"/>
    <n v="158170.56400000001"/>
    <n v="19581.812633000001"/>
    <n v="21935.866432999999"/>
    <m/>
  </r>
  <r>
    <x v="0"/>
    <x v="0"/>
    <x v="69"/>
    <x v="0"/>
    <x v="2"/>
    <x v="1"/>
    <x v="6"/>
    <x v="6"/>
    <x v="29"/>
    <x v="2"/>
    <n v="172645.891"/>
    <n v="-59239.244835999998"/>
    <n v="113406.64616400001"/>
    <x v="0"/>
    <n v="113406.64616400001"/>
    <n v="38911.642501000002"/>
    <n v="98044.715863999998"/>
    <m/>
  </r>
  <r>
    <x v="0"/>
    <x v="0"/>
    <x v="69"/>
    <x v="0"/>
    <x v="2"/>
    <x v="1"/>
    <x v="6"/>
    <x v="6"/>
    <x v="30"/>
    <x v="14"/>
    <n v="3039.89"/>
    <n v="0"/>
    <n v="3039.89"/>
    <x v="0"/>
    <n v="3039.89"/>
    <n v="414.35860000000002"/>
    <n v="585.75727199999994"/>
    <m/>
  </r>
  <r>
    <x v="0"/>
    <x v="0"/>
    <x v="69"/>
    <x v="0"/>
    <x v="2"/>
    <x v="1"/>
    <x v="6"/>
    <x v="6"/>
    <x v="31"/>
    <x v="27"/>
    <n v="0"/>
    <n v="100258.724562"/>
    <n v="100258.724562"/>
    <x v="0"/>
    <n v="100258.724562"/>
    <n v="15892.509249999999"/>
    <n v="65408.010858000001"/>
    <m/>
  </r>
  <r>
    <x v="0"/>
    <x v="0"/>
    <x v="69"/>
    <x v="0"/>
    <x v="2"/>
    <x v="1"/>
    <x v="6"/>
    <x v="6"/>
    <x v="34"/>
    <x v="30"/>
    <n v="113.095"/>
    <n v="6.6744000000000003"/>
    <n v="119.7694"/>
    <x v="0"/>
    <n v="119.7694"/>
    <n v="4.4393929999999999"/>
    <n v="61.567320000000002"/>
    <m/>
  </r>
  <r>
    <x v="0"/>
    <x v="0"/>
    <x v="69"/>
    <x v="0"/>
    <x v="2"/>
    <x v="1"/>
    <x v="6"/>
    <x v="6"/>
    <x v="4"/>
    <x v="4"/>
    <n v="0"/>
    <n v="51130.349468"/>
    <n v="51130.349468"/>
    <x v="0"/>
    <n v="51130.349468"/>
    <n v="0"/>
    <n v="0"/>
    <m/>
  </r>
  <r>
    <x v="0"/>
    <x v="0"/>
    <x v="69"/>
    <x v="0"/>
    <x v="2"/>
    <x v="1"/>
    <x v="6"/>
    <x v="6"/>
    <x v="5"/>
    <x v="5"/>
    <n v="0"/>
    <n v="43938.098644999998"/>
    <n v="43938.098644999998"/>
    <x v="0"/>
    <n v="43938.098644999998"/>
    <n v="0"/>
    <n v="0"/>
    <m/>
  </r>
  <r>
    <x v="0"/>
    <x v="0"/>
    <x v="69"/>
    <x v="0"/>
    <x v="2"/>
    <x v="1"/>
    <x v="6"/>
    <x v="6"/>
    <x v="6"/>
    <x v="6"/>
    <n v="0"/>
    <n v="43938.098644999998"/>
    <n v="43938.098644999998"/>
    <x v="0"/>
    <n v="43938.098644999998"/>
    <n v="0"/>
    <n v="0"/>
    <m/>
  </r>
  <r>
    <x v="0"/>
    <x v="0"/>
    <x v="69"/>
    <x v="0"/>
    <x v="2"/>
    <x v="1"/>
    <x v="6"/>
    <x v="6"/>
    <x v="7"/>
    <x v="7"/>
    <n v="0"/>
    <n v="43938.098644999998"/>
    <n v="43938.098644999998"/>
    <x v="0"/>
    <n v="43938.098644999998"/>
    <n v="0"/>
    <n v="0"/>
    <m/>
  </r>
  <r>
    <x v="0"/>
    <x v="0"/>
    <x v="69"/>
    <x v="0"/>
    <x v="2"/>
    <x v="1"/>
    <x v="6"/>
    <x v="6"/>
    <x v="35"/>
    <x v="31"/>
    <n v="0"/>
    <n v="7192.2508230000003"/>
    <n v="7192.2508230000003"/>
    <x v="0"/>
    <n v="7192.2508230000003"/>
    <n v="0"/>
    <n v="0"/>
    <m/>
  </r>
  <r>
    <x v="0"/>
    <x v="0"/>
    <x v="69"/>
    <x v="0"/>
    <x v="2"/>
    <x v="1"/>
    <x v="6"/>
    <x v="6"/>
    <x v="13"/>
    <x v="12"/>
    <n v="0"/>
    <n v="0"/>
    <n v="0"/>
    <x v="0"/>
    <n v="0"/>
    <n v="0"/>
    <n v="0"/>
    <m/>
  </r>
  <r>
    <x v="0"/>
    <x v="0"/>
    <x v="69"/>
    <x v="0"/>
    <x v="2"/>
    <x v="1"/>
    <x v="6"/>
    <x v="6"/>
    <x v="14"/>
    <x v="13"/>
    <n v="337877.25900000002"/>
    <n v="88248.684594000006"/>
    <n v="426125.94359400001"/>
    <x v="0"/>
    <n v="426125.94359400001"/>
    <n v="74804.762377000006"/>
    <n v="186035.917747"/>
    <m/>
  </r>
  <r>
    <x v="0"/>
    <x v="0"/>
    <x v="69"/>
    <x v="0"/>
    <x v="3"/>
    <x v="0"/>
    <x v="6"/>
    <x v="6"/>
    <x v="0"/>
    <x v="0"/>
    <n v="337877.25900000002"/>
    <n v="37118.335125999998"/>
    <n v="374995.59412600001"/>
    <x v="0"/>
    <n v="374995.59412600001"/>
    <n v="109132.958103"/>
    <n v="206807.00305299999"/>
    <m/>
  </r>
  <r>
    <x v="0"/>
    <x v="0"/>
    <x v="69"/>
    <x v="0"/>
    <x v="3"/>
    <x v="0"/>
    <x v="6"/>
    <x v="6"/>
    <x v="28"/>
    <x v="1"/>
    <n v="162078.383"/>
    <n v="-14904.896000000001"/>
    <n v="147173.48699999999"/>
    <x v="0"/>
    <n v="147173.48699999999"/>
    <n v="26834.462124999998"/>
    <n v="29423.774425"/>
    <m/>
  </r>
  <r>
    <x v="0"/>
    <x v="0"/>
    <x v="69"/>
    <x v="0"/>
    <x v="3"/>
    <x v="0"/>
    <x v="6"/>
    <x v="6"/>
    <x v="29"/>
    <x v="2"/>
    <n v="172645.891"/>
    <n v="-59807.965683000002"/>
    <n v="112837.925317"/>
    <x v="0"/>
    <n v="112837.925317"/>
    <n v="50538.042142999999"/>
    <n v="99638.231069000001"/>
    <m/>
  </r>
  <r>
    <x v="0"/>
    <x v="0"/>
    <x v="69"/>
    <x v="0"/>
    <x v="3"/>
    <x v="0"/>
    <x v="6"/>
    <x v="6"/>
    <x v="30"/>
    <x v="14"/>
    <n v="3039.89"/>
    <n v="0"/>
    <n v="3039.89"/>
    <x v="0"/>
    <n v="3039.89"/>
    <n v="418.96550000000002"/>
    <n v="603.31333199999995"/>
    <m/>
  </r>
  <r>
    <x v="0"/>
    <x v="0"/>
    <x v="69"/>
    <x v="0"/>
    <x v="3"/>
    <x v="0"/>
    <x v="6"/>
    <x v="6"/>
    <x v="31"/>
    <x v="27"/>
    <n v="0"/>
    <n v="111824.522409"/>
    <n v="111824.522409"/>
    <x v="0"/>
    <n v="111824.522409"/>
    <n v="31290.899810999999"/>
    <n v="77073.442507"/>
    <m/>
  </r>
  <r>
    <x v="0"/>
    <x v="0"/>
    <x v="69"/>
    <x v="0"/>
    <x v="3"/>
    <x v="0"/>
    <x v="6"/>
    <x v="6"/>
    <x v="34"/>
    <x v="30"/>
    <n v="113.095"/>
    <n v="6.6744000000000003"/>
    <n v="119.7694"/>
    <x v="0"/>
    <n v="119.7694"/>
    <n v="50.588524"/>
    <n v="68.241720000000001"/>
    <m/>
  </r>
  <r>
    <x v="0"/>
    <x v="0"/>
    <x v="69"/>
    <x v="0"/>
    <x v="3"/>
    <x v="0"/>
    <x v="6"/>
    <x v="6"/>
    <x v="4"/>
    <x v="4"/>
    <n v="0"/>
    <n v="51130.349468"/>
    <n v="51130.349468"/>
    <x v="0"/>
    <n v="51130.349468"/>
    <n v="111.585416"/>
    <n v="7192.2508230000003"/>
    <m/>
  </r>
  <r>
    <x v="0"/>
    <x v="0"/>
    <x v="69"/>
    <x v="0"/>
    <x v="3"/>
    <x v="0"/>
    <x v="6"/>
    <x v="6"/>
    <x v="5"/>
    <x v="5"/>
    <n v="0"/>
    <n v="43938.098644999998"/>
    <n v="43938.098644999998"/>
    <x v="0"/>
    <n v="43938.098644999998"/>
    <n v="0"/>
    <n v="0"/>
    <m/>
  </r>
  <r>
    <x v="0"/>
    <x v="0"/>
    <x v="69"/>
    <x v="0"/>
    <x v="3"/>
    <x v="0"/>
    <x v="6"/>
    <x v="6"/>
    <x v="6"/>
    <x v="6"/>
    <n v="0"/>
    <n v="43938.098644999998"/>
    <n v="43938.098644999998"/>
    <x v="0"/>
    <n v="43938.098644999998"/>
    <n v="0"/>
    <n v="0"/>
    <m/>
  </r>
  <r>
    <x v="0"/>
    <x v="0"/>
    <x v="69"/>
    <x v="0"/>
    <x v="3"/>
    <x v="0"/>
    <x v="6"/>
    <x v="6"/>
    <x v="7"/>
    <x v="7"/>
    <n v="0"/>
    <n v="43938.098644999998"/>
    <n v="43938.098644999998"/>
    <x v="0"/>
    <n v="43938.098644999998"/>
    <n v="0"/>
    <n v="0"/>
    <m/>
  </r>
  <r>
    <x v="0"/>
    <x v="0"/>
    <x v="69"/>
    <x v="0"/>
    <x v="3"/>
    <x v="0"/>
    <x v="6"/>
    <x v="6"/>
    <x v="35"/>
    <x v="31"/>
    <n v="0"/>
    <n v="7192.2508230000003"/>
    <n v="7192.2508230000003"/>
    <x v="0"/>
    <n v="7192.2508230000003"/>
    <n v="111.585416"/>
    <n v="7192.2508230000003"/>
    <m/>
  </r>
  <r>
    <x v="0"/>
    <x v="0"/>
    <x v="69"/>
    <x v="0"/>
    <x v="3"/>
    <x v="0"/>
    <x v="6"/>
    <x v="6"/>
    <x v="13"/>
    <x v="12"/>
    <n v="0"/>
    <n v="0"/>
    <n v="0"/>
    <x v="0"/>
    <n v="0"/>
    <n v="0"/>
    <n v="0"/>
    <m/>
  </r>
  <r>
    <x v="0"/>
    <x v="0"/>
    <x v="69"/>
    <x v="0"/>
    <x v="3"/>
    <x v="0"/>
    <x v="6"/>
    <x v="6"/>
    <x v="14"/>
    <x v="13"/>
    <n v="337877.25900000002"/>
    <n v="88248.684594000006"/>
    <n v="426125.94359400001"/>
    <x v="0"/>
    <n v="426125.94359400001"/>
    <n v="109244.543519"/>
    <n v="213999.253876"/>
    <m/>
  </r>
  <r>
    <x v="0"/>
    <x v="0"/>
    <x v="69"/>
    <x v="0"/>
    <x v="4"/>
    <x v="0"/>
    <x v="6"/>
    <x v="6"/>
    <x v="0"/>
    <x v="0"/>
    <n v="337877.25900000002"/>
    <n v="39009.597512"/>
    <n v="376886.85651200003"/>
    <x v="0"/>
    <n v="376886.85651200003"/>
    <n v="146762.157932"/>
    <n v="245345.140675"/>
    <m/>
  </r>
  <r>
    <x v="0"/>
    <x v="0"/>
    <x v="69"/>
    <x v="0"/>
    <x v="4"/>
    <x v="0"/>
    <x v="6"/>
    <x v="6"/>
    <x v="28"/>
    <x v="1"/>
    <n v="162078.383"/>
    <n v="-32253.330999999998"/>
    <n v="129825.052"/>
    <x v="0"/>
    <n v="129825.052"/>
    <n v="36230.489928000003"/>
    <n v="40471.500977000003"/>
    <m/>
  </r>
  <r>
    <x v="0"/>
    <x v="0"/>
    <x v="69"/>
    <x v="0"/>
    <x v="4"/>
    <x v="0"/>
    <x v="6"/>
    <x v="6"/>
    <x v="29"/>
    <x v="2"/>
    <n v="172645.891"/>
    <n v="-61042.742085999998"/>
    <n v="111603.148914"/>
    <x v="0"/>
    <n v="111603.148914"/>
    <n v="60633.725080999997"/>
    <n v="100185.782656"/>
    <m/>
  </r>
  <r>
    <x v="0"/>
    <x v="0"/>
    <x v="69"/>
    <x v="0"/>
    <x v="4"/>
    <x v="0"/>
    <x v="6"/>
    <x v="6"/>
    <x v="30"/>
    <x v="14"/>
    <n v="3039.89"/>
    <n v="0"/>
    <n v="3039.89"/>
    <x v="0"/>
    <n v="3039.89"/>
    <n v="436.52156000000002"/>
    <n v="603.31333199999995"/>
    <m/>
  </r>
  <r>
    <x v="0"/>
    <x v="0"/>
    <x v="69"/>
    <x v="0"/>
    <x v="4"/>
    <x v="0"/>
    <x v="6"/>
    <x v="6"/>
    <x v="31"/>
    <x v="27"/>
    <n v="0"/>
    <n v="132187.49619800001"/>
    <n v="132187.49619800001"/>
    <x v="0"/>
    <n v="132187.49619800001"/>
    <n v="49404.139399"/>
    <n v="104016.78294999999"/>
    <m/>
  </r>
  <r>
    <x v="0"/>
    <x v="0"/>
    <x v="69"/>
    <x v="0"/>
    <x v="4"/>
    <x v="0"/>
    <x v="6"/>
    <x v="6"/>
    <x v="34"/>
    <x v="30"/>
    <n v="113.095"/>
    <n v="118.17440000000001"/>
    <n v="231.26939999999999"/>
    <x v="0"/>
    <n v="231.26939999999999"/>
    <n v="57.281964000000002"/>
    <n v="67.760760000000005"/>
    <m/>
  </r>
  <r>
    <x v="0"/>
    <x v="0"/>
    <x v="69"/>
    <x v="0"/>
    <x v="4"/>
    <x v="0"/>
    <x v="6"/>
    <x v="6"/>
    <x v="4"/>
    <x v="4"/>
    <n v="0"/>
    <n v="53330.349468"/>
    <n v="53330.349468"/>
    <x v="0"/>
    <n v="53330.349468"/>
    <n v="294.66988600000002"/>
    <n v="7192.2508230000003"/>
    <m/>
  </r>
  <r>
    <x v="0"/>
    <x v="0"/>
    <x v="69"/>
    <x v="0"/>
    <x v="4"/>
    <x v="0"/>
    <x v="6"/>
    <x v="6"/>
    <x v="5"/>
    <x v="5"/>
    <n v="0"/>
    <n v="46138.098644999998"/>
    <n v="46138.098644999998"/>
    <x v="0"/>
    <n v="46138.098644999998"/>
    <n v="0"/>
    <n v="0"/>
    <m/>
  </r>
  <r>
    <x v="0"/>
    <x v="0"/>
    <x v="69"/>
    <x v="0"/>
    <x v="4"/>
    <x v="0"/>
    <x v="6"/>
    <x v="6"/>
    <x v="6"/>
    <x v="6"/>
    <n v="0"/>
    <n v="46138.098644999998"/>
    <n v="46138.098644999998"/>
    <x v="0"/>
    <n v="46138.098644999998"/>
    <n v="0"/>
    <n v="0"/>
    <m/>
  </r>
  <r>
    <x v="0"/>
    <x v="0"/>
    <x v="69"/>
    <x v="0"/>
    <x v="4"/>
    <x v="0"/>
    <x v="6"/>
    <x v="6"/>
    <x v="7"/>
    <x v="7"/>
    <n v="0"/>
    <n v="46138.098644999998"/>
    <n v="46138.098644999998"/>
    <x v="0"/>
    <n v="46138.098644999998"/>
    <n v="0"/>
    <n v="0"/>
    <m/>
  </r>
  <r>
    <x v="0"/>
    <x v="0"/>
    <x v="69"/>
    <x v="0"/>
    <x v="4"/>
    <x v="0"/>
    <x v="6"/>
    <x v="6"/>
    <x v="35"/>
    <x v="31"/>
    <n v="0"/>
    <n v="7192.2508230000003"/>
    <n v="7192.2508230000003"/>
    <x v="0"/>
    <n v="7192.2508230000003"/>
    <n v="294.66988600000002"/>
    <n v="7192.2508230000003"/>
    <m/>
  </r>
  <r>
    <x v="0"/>
    <x v="0"/>
    <x v="69"/>
    <x v="0"/>
    <x v="4"/>
    <x v="0"/>
    <x v="6"/>
    <x v="6"/>
    <x v="13"/>
    <x v="12"/>
    <n v="0"/>
    <n v="0"/>
    <n v="0"/>
    <x v="0"/>
    <n v="0"/>
    <n v="0"/>
    <n v="0"/>
    <m/>
  </r>
  <r>
    <x v="0"/>
    <x v="0"/>
    <x v="69"/>
    <x v="0"/>
    <x v="4"/>
    <x v="0"/>
    <x v="6"/>
    <x v="6"/>
    <x v="14"/>
    <x v="13"/>
    <n v="337877.25900000002"/>
    <n v="92339.946979999993"/>
    <n v="430217.20598000003"/>
    <x v="0"/>
    <n v="430217.20598000003"/>
    <n v="147056.82781799999"/>
    <n v="252537.39149800001"/>
    <m/>
  </r>
  <r>
    <x v="0"/>
    <x v="0"/>
    <x v="69"/>
    <x v="0"/>
    <x v="5"/>
    <x v="2"/>
    <x v="6"/>
    <x v="6"/>
    <x v="0"/>
    <x v="0"/>
    <n v="337877.25900000002"/>
    <n v="61129.145441000001"/>
    <n v="399006.40444100002"/>
    <x v="0"/>
    <n v="399006.40444100002"/>
    <n v="183062.96265"/>
    <n v="284961.421439"/>
    <m/>
  </r>
  <r>
    <x v="0"/>
    <x v="0"/>
    <x v="69"/>
    <x v="0"/>
    <x v="5"/>
    <x v="2"/>
    <x v="6"/>
    <x v="6"/>
    <x v="28"/>
    <x v="1"/>
    <n v="162078.383"/>
    <n v="-32253.330999999998"/>
    <n v="129825.052"/>
    <x v="0"/>
    <n v="129825.052"/>
    <n v="47962.505698000001"/>
    <n v="54422.440428000002"/>
    <m/>
  </r>
  <r>
    <x v="0"/>
    <x v="0"/>
    <x v="69"/>
    <x v="0"/>
    <x v="5"/>
    <x v="2"/>
    <x v="6"/>
    <x v="6"/>
    <x v="29"/>
    <x v="2"/>
    <n v="172645.891"/>
    <n v="-59177.109823999999"/>
    <n v="113468.781176"/>
    <x v="0"/>
    <n v="113468.781176"/>
    <n v="65920.354818000007"/>
    <n v="103412.34948999999"/>
    <m/>
  </r>
  <r>
    <x v="0"/>
    <x v="0"/>
    <x v="69"/>
    <x v="0"/>
    <x v="5"/>
    <x v="2"/>
    <x v="6"/>
    <x v="6"/>
    <x v="30"/>
    <x v="14"/>
    <n v="3039.89"/>
    <n v="0"/>
    <n v="3039.89"/>
    <x v="0"/>
    <n v="3039.89"/>
    <n v="436.52156000000002"/>
    <n v="603.31333199999995"/>
    <m/>
  </r>
  <r>
    <x v="0"/>
    <x v="0"/>
    <x v="69"/>
    <x v="0"/>
    <x v="5"/>
    <x v="2"/>
    <x v="6"/>
    <x v="6"/>
    <x v="31"/>
    <x v="27"/>
    <n v="0"/>
    <n v="152371.18912699999"/>
    <n v="152371.18912699999"/>
    <x v="0"/>
    <n v="152371.18912699999"/>
    <n v="68480.661624999993"/>
    <n v="126237.071644"/>
    <m/>
  </r>
  <r>
    <x v="0"/>
    <x v="0"/>
    <x v="69"/>
    <x v="0"/>
    <x v="5"/>
    <x v="2"/>
    <x v="6"/>
    <x v="6"/>
    <x v="34"/>
    <x v="30"/>
    <n v="113.095"/>
    <n v="188.39713800000001"/>
    <n v="301.49213800000001"/>
    <x v="0"/>
    <n v="301.49213800000001"/>
    <n v="262.918949"/>
    <n v="286.24654500000003"/>
    <m/>
  </r>
  <r>
    <x v="0"/>
    <x v="0"/>
    <x v="69"/>
    <x v="0"/>
    <x v="5"/>
    <x v="2"/>
    <x v="6"/>
    <x v="6"/>
    <x v="4"/>
    <x v="4"/>
    <n v="0"/>
    <n v="53680.349468"/>
    <n v="53680.349468"/>
    <x v="0"/>
    <n v="53680.349468"/>
    <n v="725.67504399999996"/>
    <n v="17108.522001000001"/>
    <m/>
  </r>
  <r>
    <x v="0"/>
    <x v="0"/>
    <x v="69"/>
    <x v="0"/>
    <x v="5"/>
    <x v="2"/>
    <x v="6"/>
    <x v="6"/>
    <x v="5"/>
    <x v="5"/>
    <n v="0"/>
    <n v="46488.098644999998"/>
    <n v="46488.098644999998"/>
    <x v="0"/>
    <n v="46488.098644999998"/>
    <n v="0"/>
    <n v="9916.2711780000009"/>
    <m/>
  </r>
  <r>
    <x v="0"/>
    <x v="0"/>
    <x v="69"/>
    <x v="0"/>
    <x v="5"/>
    <x v="2"/>
    <x v="6"/>
    <x v="6"/>
    <x v="6"/>
    <x v="6"/>
    <n v="0"/>
    <n v="46488.098644999998"/>
    <n v="46488.098644999998"/>
    <x v="0"/>
    <n v="46488.098644999998"/>
    <n v="0"/>
    <n v="9916.2711780000009"/>
    <m/>
  </r>
  <r>
    <x v="0"/>
    <x v="0"/>
    <x v="69"/>
    <x v="0"/>
    <x v="5"/>
    <x v="2"/>
    <x v="6"/>
    <x v="6"/>
    <x v="7"/>
    <x v="7"/>
    <n v="0"/>
    <n v="46488.098644999998"/>
    <n v="46488.098644999998"/>
    <x v="0"/>
    <n v="46488.098644999998"/>
    <n v="0"/>
    <n v="9916.2711780000009"/>
    <m/>
  </r>
  <r>
    <x v="0"/>
    <x v="0"/>
    <x v="69"/>
    <x v="0"/>
    <x v="5"/>
    <x v="2"/>
    <x v="6"/>
    <x v="6"/>
    <x v="35"/>
    <x v="31"/>
    <n v="0"/>
    <n v="7192.2508230000003"/>
    <n v="7192.2508230000003"/>
    <x v="0"/>
    <n v="7192.2508230000003"/>
    <n v="725.67504399999996"/>
    <n v="7192.2508230000003"/>
    <m/>
  </r>
  <r>
    <x v="0"/>
    <x v="0"/>
    <x v="69"/>
    <x v="0"/>
    <x v="5"/>
    <x v="2"/>
    <x v="6"/>
    <x v="6"/>
    <x v="13"/>
    <x v="12"/>
    <n v="0"/>
    <n v="0"/>
    <n v="0"/>
    <x v="0"/>
    <n v="0"/>
    <n v="0"/>
    <n v="0"/>
    <m/>
  </r>
  <r>
    <x v="0"/>
    <x v="0"/>
    <x v="69"/>
    <x v="0"/>
    <x v="5"/>
    <x v="2"/>
    <x v="6"/>
    <x v="6"/>
    <x v="14"/>
    <x v="13"/>
    <n v="337877.25900000002"/>
    <n v="114809.494909"/>
    <n v="452686.75390900002"/>
    <x v="0"/>
    <n v="452686.75390900002"/>
    <n v="183788.637694"/>
    <n v="302069.94344"/>
    <m/>
  </r>
  <r>
    <x v="0"/>
    <x v="0"/>
    <x v="69"/>
    <x v="0"/>
    <x v="6"/>
    <x v="0"/>
    <x v="6"/>
    <x v="6"/>
    <x v="0"/>
    <x v="0"/>
    <n v="337877.25900000002"/>
    <n v="61129.145441000001"/>
    <n v="399006.40444100002"/>
    <x v="0"/>
    <n v="399006.40444100002"/>
    <n v="214905.26567299999"/>
    <n v="323880.35275899997"/>
    <m/>
  </r>
  <r>
    <x v="0"/>
    <x v="0"/>
    <x v="69"/>
    <x v="0"/>
    <x v="6"/>
    <x v="0"/>
    <x v="6"/>
    <x v="6"/>
    <x v="28"/>
    <x v="1"/>
    <n v="162078.383"/>
    <n v="-44992.374000000003"/>
    <n v="117086.00900000001"/>
    <x v="0"/>
    <n v="117086.00900000001"/>
    <n v="55374.279370999997"/>
    <n v="62369.387501999998"/>
    <m/>
  </r>
  <r>
    <x v="0"/>
    <x v="0"/>
    <x v="69"/>
    <x v="0"/>
    <x v="6"/>
    <x v="0"/>
    <x v="6"/>
    <x v="6"/>
    <x v="29"/>
    <x v="2"/>
    <n v="172645.891"/>
    <n v="-57678.236824"/>
    <n v="114967.654176"/>
    <x v="0"/>
    <n v="114967.654176"/>
    <n v="70185.564475000006"/>
    <n v="107147.449822"/>
    <m/>
  </r>
  <r>
    <x v="0"/>
    <x v="0"/>
    <x v="69"/>
    <x v="0"/>
    <x v="6"/>
    <x v="0"/>
    <x v="6"/>
    <x v="6"/>
    <x v="30"/>
    <x v="14"/>
    <n v="3039.89"/>
    <n v="0"/>
    <n v="3039.89"/>
    <x v="0"/>
    <n v="3039.89"/>
    <n v="436.52156000000002"/>
    <n v="603.31333199999995"/>
    <m/>
  </r>
  <r>
    <x v="0"/>
    <x v="0"/>
    <x v="69"/>
    <x v="0"/>
    <x v="6"/>
    <x v="0"/>
    <x v="6"/>
    <x v="6"/>
    <x v="31"/>
    <x v="27"/>
    <n v="0"/>
    <n v="163533.384127"/>
    <n v="163533.384127"/>
    <x v="0"/>
    <n v="163533.384127"/>
    <n v="88617.639804000006"/>
    <n v="153459.46284399999"/>
    <m/>
  </r>
  <r>
    <x v="0"/>
    <x v="0"/>
    <x v="69"/>
    <x v="0"/>
    <x v="6"/>
    <x v="0"/>
    <x v="6"/>
    <x v="6"/>
    <x v="34"/>
    <x v="30"/>
    <n v="113.095"/>
    <n v="266.37213800000001"/>
    <n v="379.46713799999998"/>
    <x v="0"/>
    <n v="379.46713799999998"/>
    <n v="291.26046300000002"/>
    <n v="300.739259"/>
    <m/>
  </r>
  <r>
    <x v="0"/>
    <x v="0"/>
    <x v="69"/>
    <x v="0"/>
    <x v="6"/>
    <x v="0"/>
    <x v="6"/>
    <x v="6"/>
    <x v="4"/>
    <x v="4"/>
    <n v="0"/>
    <n v="53680.349468"/>
    <n v="53680.349468"/>
    <x v="0"/>
    <n v="53680.349468"/>
    <n v="1009.034396"/>
    <n v="17314.619997000002"/>
    <m/>
  </r>
  <r>
    <x v="0"/>
    <x v="0"/>
    <x v="69"/>
    <x v="0"/>
    <x v="6"/>
    <x v="0"/>
    <x v="6"/>
    <x v="6"/>
    <x v="5"/>
    <x v="5"/>
    <n v="0"/>
    <n v="46488.098644999998"/>
    <n v="46488.098644999998"/>
    <x v="0"/>
    <n v="46488.098644999998"/>
    <n v="0"/>
    <n v="10122.369173999999"/>
    <m/>
  </r>
  <r>
    <x v="0"/>
    <x v="0"/>
    <x v="69"/>
    <x v="0"/>
    <x v="6"/>
    <x v="0"/>
    <x v="6"/>
    <x v="6"/>
    <x v="6"/>
    <x v="6"/>
    <n v="0"/>
    <n v="46488.098644999998"/>
    <n v="46488.098644999998"/>
    <x v="0"/>
    <n v="46488.098644999998"/>
    <n v="0"/>
    <n v="10122.369173999999"/>
    <m/>
  </r>
  <r>
    <x v="0"/>
    <x v="0"/>
    <x v="69"/>
    <x v="0"/>
    <x v="6"/>
    <x v="0"/>
    <x v="6"/>
    <x v="6"/>
    <x v="7"/>
    <x v="7"/>
    <n v="0"/>
    <n v="46488.098644999998"/>
    <n v="46488.098644999998"/>
    <x v="0"/>
    <n v="46488.098644999998"/>
    <n v="0"/>
    <n v="10122.369173999999"/>
    <m/>
  </r>
  <r>
    <x v="0"/>
    <x v="0"/>
    <x v="69"/>
    <x v="0"/>
    <x v="6"/>
    <x v="0"/>
    <x v="6"/>
    <x v="6"/>
    <x v="35"/>
    <x v="31"/>
    <n v="0"/>
    <n v="7192.2508230000003"/>
    <n v="7192.2508230000003"/>
    <x v="0"/>
    <n v="7192.2508230000003"/>
    <n v="1009.034396"/>
    <n v="7192.2508230000003"/>
    <m/>
  </r>
  <r>
    <x v="0"/>
    <x v="0"/>
    <x v="69"/>
    <x v="0"/>
    <x v="6"/>
    <x v="0"/>
    <x v="6"/>
    <x v="6"/>
    <x v="13"/>
    <x v="12"/>
    <n v="0"/>
    <n v="0"/>
    <n v="0"/>
    <x v="0"/>
    <n v="0"/>
    <n v="0"/>
    <n v="0"/>
    <m/>
  </r>
  <r>
    <x v="0"/>
    <x v="0"/>
    <x v="69"/>
    <x v="0"/>
    <x v="6"/>
    <x v="0"/>
    <x v="6"/>
    <x v="6"/>
    <x v="14"/>
    <x v="13"/>
    <n v="337877.25900000002"/>
    <n v="114809.494909"/>
    <n v="452686.75390900002"/>
    <x v="0"/>
    <n v="452686.75390900002"/>
    <n v="215914.30006899999"/>
    <n v="341194.972756"/>
    <m/>
  </r>
  <r>
    <x v="0"/>
    <x v="0"/>
    <x v="69"/>
    <x v="0"/>
    <x v="7"/>
    <x v="0"/>
    <x v="6"/>
    <x v="6"/>
    <x v="0"/>
    <x v="0"/>
    <n v="337877.25900000002"/>
    <n v="101785.24591100001"/>
    <n v="439662.50491100003"/>
    <x v="0"/>
    <n v="439662.50491100003"/>
    <n v="248670.38549799999"/>
    <n v="375196.79473099997"/>
    <m/>
  </r>
  <r>
    <x v="0"/>
    <x v="0"/>
    <x v="69"/>
    <x v="0"/>
    <x v="7"/>
    <x v="0"/>
    <x v="6"/>
    <x v="6"/>
    <x v="28"/>
    <x v="1"/>
    <n v="162078.383"/>
    <n v="-44992.374000000003"/>
    <n v="117086.00900000001"/>
    <x v="0"/>
    <n v="117086.00900000001"/>
    <n v="63206.176884"/>
    <n v="69022.984137000007"/>
    <m/>
  </r>
  <r>
    <x v="0"/>
    <x v="0"/>
    <x v="69"/>
    <x v="0"/>
    <x v="7"/>
    <x v="0"/>
    <x v="6"/>
    <x v="6"/>
    <x v="29"/>
    <x v="2"/>
    <n v="172645.891"/>
    <n v="-58066.054182"/>
    <n v="114579.836818"/>
    <x v="0"/>
    <n v="114579.836818"/>
    <n v="76914.138946999999"/>
    <n v="109913.18246700001"/>
    <m/>
  </r>
  <r>
    <x v="0"/>
    <x v="0"/>
    <x v="69"/>
    <x v="0"/>
    <x v="7"/>
    <x v="0"/>
    <x v="6"/>
    <x v="6"/>
    <x v="30"/>
    <x v="14"/>
    <n v="3039.89"/>
    <n v="0"/>
    <n v="3039.89"/>
    <x v="0"/>
    <n v="3039.89"/>
    <n v="436.52156000000002"/>
    <n v="603.31333199999995"/>
    <m/>
  </r>
  <r>
    <x v="0"/>
    <x v="0"/>
    <x v="69"/>
    <x v="0"/>
    <x v="7"/>
    <x v="0"/>
    <x v="6"/>
    <x v="6"/>
    <x v="31"/>
    <x v="27"/>
    <n v="0"/>
    <n v="204577.301955"/>
    <n v="204577.301955"/>
    <x v="0"/>
    <n v="204577.301955"/>
    <n v="107786.60688199999"/>
    <n v="195324.35065800001"/>
    <m/>
  </r>
  <r>
    <x v="0"/>
    <x v="0"/>
    <x v="69"/>
    <x v="0"/>
    <x v="7"/>
    <x v="0"/>
    <x v="6"/>
    <x v="6"/>
    <x v="34"/>
    <x v="30"/>
    <n v="113.095"/>
    <n v="266.37213800000001"/>
    <n v="379.46713799999998"/>
    <x v="0"/>
    <n v="379.46713799999998"/>
    <n v="326.94122499999997"/>
    <n v="332.96413699999999"/>
    <m/>
  </r>
  <r>
    <x v="0"/>
    <x v="0"/>
    <x v="69"/>
    <x v="0"/>
    <x v="7"/>
    <x v="0"/>
    <x v="6"/>
    <x v="6"/>
    <x v="4"/>
    <x v="4"/>
    <n v="0"/>
    <n v="53680.349468"/>
    <n v="53680.349468"/>
    <x v="0"/>
    <n v="53680.349468"/>
    <n v="1032.721984"/>
    <n v="18257.786645"/>
    <m/>
  </r>
  <r>
    <x v="0"/>
    <x v="0"/>
    <x v="69"/>
    <x v="0"/>
    <x v="7"/>
    <x v="0"/>
    <x v="6"/>
    <x v="6"/>
    <x v="5"/>
    <x v="5"/>
    <n v="0"/>
    <n v="46488.098644999998"/>
    <n v="46488.098644999998"/>
    <x v="0"/>
    <n v="46488.098644999998"/>
    <n v="0"/>
    <n v="11065.535822"/>
    <m/>
  </r>
  <r>
    <x v="0"/>
    <x v="0"/>
    <x v="69"/>
    <x v="0"/>
    <x v="7"/>
    <x v="0"/>
    <x v="6"/>
    <x v="6"/>
    <x v="6"/>
    <x v="6"/>
    <n v="0"/>
    <n v="46488.098644999998"/>
    <n v="46488.098644999998"/>
    <x v="0"/>
    <n v="46488.098644999998"/>
    <n v="0"/>
    <n v="11065.535822"/>
    <m/>
  </r>
  <r>
    <x v="0"/>
    <x v="0"/>
    <x v="69"/>
    <x v="0"/>
    <x v="7"/>
    <x v="0"/>
    <x v="6"/>
    <x v="6"/>
    <x v="7"/>
    <x v="7"/>
    <n v="0"/>
    <n v="46488.098644999998"/>
    <n v="46488.098644999998"/>
    <x v="0"/>
    <n v="46488.098644999998"/>
    <n v="0"/>
    <n v="11065.535822"/>
    <m/>
  </r>
  <r>
    <x v="0"/>
    <x v="0"/>
    <x v="69"/>
    <x v="0"/>
    <x v="7"/>
    <x v="0"/>
    <x v="6"/>
    <x v="6"/>
    <x v="35"/>
    <x v="31"/>
    <n v="0"/>
    <n v="7192.2508230000003"/>
    <n v="7192.2508230000003"/>
    <x v="0"/>
    <n v="7192.2508230000003"/>
    <n v="1032.721984"/>
    <n v="7192.2508230000003"/>
    <m/>
  </r>
  <r>
    <x v="0"/>
    <x v="0"/>
    <x v="69"/>
    <x v="0"/>
    <x v="7"/>
    <x v="0"/>
    <x v="6"/>
    <x v="6"/>
    <x v="13"/>
    <x v="12"/>
    <n v="0"/>
    <n v="0"/>
    <n v="0"/>
    <x v="0"/>
    <n v="0"/>
    <n v="0"/>
    <n v="0"/>
    <m/>
  </r>
  <r>
    <x v="0"/>
    <x v="0"/>
    <x v="69"/>
    <x v="0"/>
    <x v="7"/>
    <x v="0"/>
    <x v="6"/>
    <x v="6"/>
    <x v="14"/>
    <x v="13"/>
    <n v="337877.25900000002"/>
    <n v="155465.59537900001"/>
    <n v="493342.85437900003"/>
    <x v="0"/>
    <n v="493342.85437900003"/>
    <n v="249703.10748199999"/>
    <n v="393454.58137600002"/>
    <m/>
  </r>
  <r>
    <x v="0"/>
    <x v="0"/>
    <x v="70"/>
    <x v="0"/>
    <x v="0"/>
    <x v="0"/>
    <x v="0"/>
    <x v="0"/>
    <x v="0"/>
    <x v="0"/>
    <n v="4520.375"/>
    <n v="0"/>
    <n v="4520.375"/>
    <x v="0"/>
    <n v="4520.375"/>
    <n v="7.5685500000000001"/>
    <n v="165.64490000000001"/>
    <m/>
  </r>
  <r>
    <x v="0"/>
    <x v="0"/>
    <x v="70"/>
    <x v="0"/>
    <x v="0"/>
    <x v="0"/>
    <x v="0"/>
    <x v="0"/>
    <x v="1"/>
    <x v="1"/>
    <n v="890"/>
    <n v="0"/>
    <n v="890"/>
    <x v="0"/>
    <n v="890"/>
    <n v="0"/>
    <n v="0"/>
    <m/>
  </r>
  <r>
    <x v="0"/>
    <x v="0"/>
    <x v="70"/>
    <x v="0"/>
    <x v="0"/>
    <x v="0"/>
    <x v="0"/>
    <x v="0"/>
    <x v="2"/>
    <x v="2"/>
    <n v="1848"/>
    <n v="0"/>
    <n v="1848"/>
    <x v="0"/>
    <n v="1848"/>
    <n v="7.5685500000000001"/>
    <n v="165.64490000000001"/>
    <m/>
  </r>
  <r>
    <x v="0"/>
    <x v="0"/>
    <x v="70"/>
    <x v="0"/>
    <x v="0"/>
    <x v="0"/>
    <x v="0"/>
    <x v="0"/>
    <x v="3"/>
    <x v="3"/>
    <n v="1782.375"/>
    <n v="0"/>
    <n v="1782.375"/>
    <x v="0"/>
    <n v="1782.375"/>
    <n v="0"/>
    <n v="0"/>
    <m/>
  </r>
  <r>
    <x v="0"/>
    <x v="0"/>
    <x v="70"/>
    <x v="0"/>
    <x v="0"/>
    <x v="0"/>
    <x v="0"/>
    <x v="0"/>
    <x v="4"/>
    <x v="4"/>
    <n v="122060.156"/>
    <n v="0"/>
    <n v="122060.156"/>
    <x v="0"/>
    <n v="122060.156"/>
    <n v="6366.3675199999998"/>
    <n v="10181.205112"/>
    <m/>
  </r>
  <r>
    <x v="0"/>
    <x v="0"/>
    <x v="70"/>
    <x v="0"/>
    <x v="0"/>
    <x v="0"/>
    <x v="0"/>
    <x v="0"/>
    <x v="5"/>
    <x v="5"/>
    <n v="59441.192999999999"/>
    <n v="0"/>
    <n v="59441.192999999999"/>
    <x v="0"/>
    <n v="59441.192999999999"/>
    <n v="5143.6149999999998"/>
    <n v="7213.5243600000003"/>
    <m/>
  </r>
  <r>
    <x v="0"/>
    <x v="0"/>
    <x v="70"/>
    <x v="0"/>
    <x v="0"/>
    <x v="0"/>
    <x v="0"/>
    <x v="0"/>
    <x v="6"/>
    <x v="6"/>
    <n v="59441.192999999999"/>
    <n v="0"/>
    <n v="59441.192999999999"/>
    <x v="0"/>
    <n v="59441.192999999999"/>
    <n v="5143.6149999999998"/>
    <n v="7213.5243600000003"/>
    <m/>
  </r>
  <r>
    <x v="0"/>
    <x v="0"/>
    <x v="70"/>
    <x v="0"/>
    <x v="0"/>
    <x v="0"/>
    <x v="0"/>
    <x v="0"/>
    <x v="7"/>
    <x v="7"/>
    <n v="34120.161999999997"/>
    <n v="0"/>
    <n v="34120.161999999997"/>
    <x v="0"/>
    <n v="34120.161999999997"/>
    <n v="5143.6149999999998"/>
    <n v="7194.0230039999997"/>
    <m/>
  </r>
  <r>
    <x v="0"/>
    <x v="0"/>
    <x v="70"/>
    <x v="0"/>
    <x v="0"/>
    <x v="0"/>
    <x v="0"/>
    <x v="0"/>
    <x v="8"/>
    <x v="8"/>
    <n v="5626.415"/>
    <n v="0"/>
    <n v="5626.415"/>
    <x v="0"/>
    <n v="5626.415"/>
    <n v="0"/>
    <n v="0"/>
    <m/>
  </r>
  <r>
    <x v="0"/>
    <x v="0"/>
    <x v="70"/>
    <x v="0"/>
    <x v="0"/>
    <x v="0"/>
    <x v="0"/>
    <x v="0"/>
    <x v="9"/>
    <x v="9"/>
    <n v="2290.5169999999998"/>
    <n v="0"/>
    <n v="2290.5169999999998"/>
    <x v="0"/>
    <n v="2290.5169999999998"/>
    <n v="0"/>
    <n v="0"/>
    <m/>
  </r>
  <r>
    <x v="0"/>
    <x v="0"/>
    <x v="70"/>
    <x v="0"/>
    <x v="0"/>
    <x v="0"/>
    <x v="0"/>
    <x v="0"/>
    <x v="10"/>
    <x v="10"/>
    <n v="4734.1790000000001"/>
    <n v="0"/>
    <n v="4734.1790000000001"/>
    <x v="0"/>
    <n v="4734.1790000000001"/>
    <n v="0"/>
    <n v="0"/>
    <m/>
  </r>
  <r>
    <x v="0"/>
    <x v="0"/>
    <x v="70"/>
    <x v="0"/>
    <x v="0"/>
    <x v="0"/>
    <x v="0"/>
    <x v="0"/>
    <x v="11"/>
    <x v="11"/>
    <n v="12669.92"/>
    <n v="0"/>
    <n v="12669.92"/>
    <x v="0"/>
    <n v="12669.92"/>
    <n v="0"/>
    <n v="19.501356000000001"/>
    <m/>
  </r>
  <r>
    <x v="0"/>
    <x v="0"/>
    <x v="70"/>
    <x v="0"/>
    <x v="0"/>
    <x v="0"/>
    <x v="0"/>
    <x v="0"/>
    <x v="12"/>
    <x v="3"/>
    <n v="62618.963000000003"/>
    <n v="0"/>
    <n v="62618.963000000003"/>
    <x v="0"/>
    <n v="62618.963000000003"/>
    <n v="1222.75252"/>
    <n v="2967.6807520000002"/>
    <m/>
  </r>
  <r>
    <x v="0"/>
    <x v="0"/>
    <x v="70"/>
    <x v="0"/>
    <x v="0"/>
    <x v="0"/>
    <x v="0"/>
    <x v="0"/>
    <x v="13"/>
    <x v="12"/>
    <n v="0"/>
    <n v="0"/>
    <n v="0"/>
    <x v="0"/>
    <n v="0"/>
    <n v="0"/>
    <n v="0"/>
    <m/>
  </r>
  <r>
    <x v="0"/>
    <x v="0"/>
    <x v="70"/>
    <x v="0"/>
    <x v="0"/>
    <x v="0"/>
    <x v="0"/>
    <x v="0"/>
    <x v="14"/>
    <x v="13"/>
    <n v="126580.531"/>
    <n v="0"/>
    <n v="126580.531"/>
    <x v="0"/>
    <n v="126580.531"/>
    <n v="6373.9360699999997"/>
    <n v="10346.850012000001"/>
    <m/>
  </r>
  <r>
    <x v="0"/>
    <x v="0"/>
    <x v="70"/>
    <x v="0"/>
    <x v="1"/>
    <x v="0"/>
    <x v="0"/>
    <x v="0"/>
    <x v="0"/>
    <x v="0"/>
    <n v="4520.375"/>
    <n v="1049.0710750000001"/>
    <n v="3471.3039250000002"/>
    <x v="0"/>
    <n v="3471.3039250000002"/>
    <n v="147.05027899999999"/>
    <n v="1191.471301"/>
    <m/>
  </r>
  <r>
    <x v="0"/>
    <x v="0"/>
    <x v="70"/>
    <x v="0"/>
    <x v="1"/>
    <x v="0"/>
    <x v="0"/>
    <x v="0"/>
    <x v="1"/>
    <x v="1"/>
    <n v="890"/>
    <n v="0"/>
    <n v="890"/>
    <x v="0"/>
    <n v="890"/>
    <n v="67.428666000000007"/>
    <n v="850.5"/>
    <m/>
  </r>
  <r>
    <x v="0"/>
    <x v="0"/>
    <x v="70"/>
    <x v="0"/>
    <x v="1"/>
    <x v="0"/>
    <x v="0"/>
    <x v="0"/>
    <x v="2"/>
    <x v="2"/>
    <n v="1848"/>
    <n v="0"/>
    <n v="1848"/>
    <x v="0"/>
    <n v="1848"/>
    <n v="19.644310000000001"/>
    <n v="280.99399799999998"/>
    <m/>
  </r>
  <r>
    <x v="0"/>
    <x v="0"/>
    <x v="70"/>
    <x v="0"/>
    <x v="1"/>
    <x v="0"/>
    <x v="0"/>
    <x v="0"/>
    <x v="3"/>
    <x v="3"/>
    <n v="1782.375"/>
    <n v="1049.0710750000001"/>
    <n v="733.30392500000005"/>
    <x v="0"/>
    <n v="733.30392500000005"/>
    <n v="59.977302999999999"/>
    <n v="59.977302999999999"/>
    <m/>
  </r>
  <r>
    <x v="0"/>
    <x v="0"/>
    <x v="70"/>
    <x v="0"/>
    <x v="1"/>
    <x v="0"/>
    <x v="0"/>
    <x v="0"/>
    <x v="4"/>
    <x v="4"/>
    <n v="122060.156"/>
    <n v="10260.287011"/>
    <n v="111799.868989"/>
    <x v="0"/>
    <n v="111799.868989"/>
    <n v="8728.1573520000002"/>
    <n v="15032.992291"/>
    <m/>
  </r>
  <r>
    <x v="0"/>
    <x v="0"/>
    <x v="70"/>
    <x v="0"/>
    <x v="1"/>
    <x v="0"/>
    <x v="0"/>
    <x v="0"/>
    <x v="5"/>
    <x v="5"/>
    <n v="59441.192999999999"/>
    <n v="0"/>
    <n v="59441.192999999999"/>
    <x v="0"/>
    <n v="59441.192999999999"/>
    <n v="5536.3172999999997"/>
    <n v="10761.040720000001"/>
    <m/>
  </r>
  <r>
    <x v="0"/>
    <x v="0"/>
    <x v="70"/>
    <x v="0"/>
    <x v="1"/>
    <x v="0"/>
    <x v="0"/>
    <x v="0"/>
    <x v="6"/>
    <x v="6"/>
    <n v="59441.192999999999"/>
    <n v="0"/>
    <n v="59441.192999999999"/>
    <x v="0"/>
    <n v="59441.192999999999"/>
    <n v="5536.3172999999997"/>
    <n v="10761.040720000001"/>
    <m/>
  </r>
  <r>
    <x v="0"/>
    <x v="0"/>
    <x v="70"/>
    <x v="0"/>
    <x v="1"/>
    <x v="0"/>
    <x v="0"/>
    <x v="0"/>
    <x v="7"/>
    <x v="7"/>
    <n v="34120.161999999997"/>
    <n v="0"/>
    <n v="34120.161999999997"/>
    <x v="0"/>
    <n v="34120.161999999997"/>
    <n v="5534.6715000000004"/>
    <n v="8138.449044"/>
    <m/>
  </r>
  <r>
    <x v="0"/>
    <x v="0"/>
    <x v="70"/>
    <x v="0"/>
    <x v="1"/>
    <x v="0"/>
    <x v="0"/>
    <x v="0"/>
    <x v="8"/>
    <x v="8"/>
    <n v="5626.415"/>
    <n v="0"/>
    <n v="5626.415"/>
    <x v="0"/>
    <n v="5626.415"/>
    <n v="0"/>
    <n v="200"/>
    <m/>
  </r>
  <r>
    <x v="0"/>
    <x v="0"/>
    <x v="70"/>
    <x v="0"/>
    <x v="1"/>
    <x v="0"/>
    <x v="0"/>
    <x v="0"/>
    <x v="9"/>
    <x v="9"/>
    <n v="2290.5169999999998"/>
    <n v="0"/>
    <n v="2290.5169999999998"/>
    <x v="0"/>
    <n v="2290.5169999999998"/>
    <n v="0"/>
    <n v="0"/>
    <m/>
  </r>
  <r>
    <x v="0"/>
    <x v="0"/>
    <x v="70"/>
    <x v="0"/>
    <x v="1"/>
    <x v="0"/>
    <x v="0"/>
    <x v="0"/>
    <x v="10"/>
    <x v="10"/>
    <n v="4734.1790000000001"/>
    <n v="0"/>
    <n v="4734.1790000000001"/>
    <x v="0"/>
    <n v="4734.1790000000001"/>
    <n v="0"/>
    <n v="370"/>
    <m/>
  </r>
  <r>
    <x v="0"/>
    <x v="0"/>
    <x v="70"/>
    <x v="0"/>
    <x v="1"/>
    <x v="0"/>
    <x v="0"/>
    <x v="0"/>
    <x v="11"/>
    <x v="11"/>
    <n v="12669.92"/>
    <n v="0"/>
    <n v="12669.92"/>
    <x v="0"/>
    <n v="12669.92"/>
    <n v="1.6457999999999999"/>
    <n v="2052.591676"/>
    <m/>
  </r>
  <r>
    <x v="0"/>
    <x v="0"/>
    <x v="70"/>
    <x v="0"/>
    <x v="1"/>
    <x v="0"/>
    <x v="0"/>
    <x v="0"/>
    <x v="12"/>
    <x v="3"/>
    <n v="62618.963000000003"/>
    <n v="10260.287011"/>
    <n v="52358.675989000003"/>
    <x v="0"/>
    <n v="52358.675989000003"/>
    <n v="3191.840052"/>
    <n v="4271.9515709999996"/>
    <m/>
  </r>
  <r>
    <x v="0"/>
    <x v="0"/>
    <x v="70"/>
    <x v="0"/>
    <x v="1"/>
    <x v="0"/>
    <x v="0"/>
    <x v="0"/>
    <x v="13"/>
    <x v="12"/>
    <n v="0"/>
    <n v="11309.358086"/>
    <n v="11309.358086"/>
    <x v="0"/>
    <n v="11309.358086"/>
    <n v="0"/>
    <n v="0"/>
    <m/>
  </r>
  <r>
    <x v="0"/>
    <x v="0"/>
    <x v="70"/>
    <x v="0"/>
    <x v="1"/>
    <x v="0"/>
    <x v="0"/>
    <x v="0"/>
    <x v="14"/>
    <x v="13"/>
    <n v="126580.531"/>
    <n v="22618.716172"/>
    <n v="126580.531"/>
    <x v="0"/>
    <n v="126580.531"/>
    <n v="8875.2076309999993"/>
    <n v="16224.463592"/>
    <m/>
  </r>
  <r>
    <x v="0"/>
    <x v="0"/>
    <x v="70"/>
    <x v="0"/>
    <x v="2"/>
    <x v="1"/>
    <x v="0"/>
    <x v="0"/>
    <x v="0"/>
    <x v="0"/>
    <n v="4520.375"/>
    <n v="-1049.0710750000001"/>
    <n v="3471.3039250000002"/>
    <x v="0"/>
    <n v="3471.3039250000002"/>
    <n v="435.96567199999998"/>
    <n v="2233.35727"/>
    <m/>
  </r>
  <r>
    <x v="0"/>
    <x v="0"/>
    <x v="70"/>
    <x v="0"/>
    <x v="2"/>
    <x v="1"/>
    <x v="0"/>
    <x v="0"/>
    <x v="1"/>
    <x v="1"/>
    <n v="890"/>
    <n v="0"/>
    <n v="890"/>
    <x v="0"/>
    <n v="890"/>
    <n v="134.85733200000001"/>
    <n v="850.5"/>
    <m/>
  </r>
  <r>
    <x v="0"/>
    <x v="0"/>
    <x v="70"/>
    <x v="0"/>
    <x v="2"/>
    <x v="1"/>
    <x v="0"/>
    <x v="0"/>
    <x v="2"/>
    <x v="2"/>
    <n v="1848"/>
    <n v="0"/>
    <n v="1848"/>
    <x v="0"/>
    <n v="1848"/>
    <n v="32.20317"/>
    <n v="649.55334500000004"/>
    <m/>
  </r>
  <r>
    <x v="0"/>
    <x v="0"/>
    <x v="70"/>
    <x v="0"/>
    <x v="2"/>
    <x v="1"/>
    <x v="0"/>
    <x v="0"/>
    <x v="3"/>
    <x v="3"/>
    <n v="1782.375"/>
    <n v="-1049.0710750000001"/>
    <n v="733.30392500000005"/>
    <x v="0"/>
    <n v="733.30392500000005"/>
    <n v="268.90517"/>
    <n v="733.30392500000005"/>
    <m/>
  </r>
  <r>
    <x v="0"/>
    <x v="0"/>
    <x v="70"/>
    <x v="0"/>
    <x v="2"/>
    <x v="1"/>
    <x v="0"/>
    <x v="0"/>
    <x v="4"/>
    <x v="4"/>
    <n v="122060.156"/>
    <n v="-10260.287011"/>
    <n v="111799.868989"/>
    <x v="0"/>
    <n v="111799.868989"/>
    <n v="13615.861854999999"/>
    <n v="68075.745314999993"/>
    <m/>
  </r>
  <r>
    <x v="0"/>
    <x v="0"/>
    <x v="70"/>
    <x v="0"/>
    <x v="2"/>
    <x v="1"/>
    <x v="0"/>
    <x v="0"/>
    <x v="5"/>
    <x v="5"/>
    <n v="59441.192999999999"/>
    <n v="0"/>
    <n v="59441.192999999999"/>
    <x v="0"/>
    <n v="59441.192999999999"/>
    <n v="6023.9669389999999"/>
    <n v="15717.069326000001"/>
    <m/>
  </r>
  <r>
    <x v="0"/>
    <x v="0"/>
    <x v="70"/>
    <x v="0"/>
    <x v="2"/>
    <x v="1"/>
    <x v="0"/>
    <x v="0"/>
    <x v="6"/>
    <x v="6"/>
    <n v="59441.192999999999"/>
    <n v="0"/>
    <n v="59441.192999999999"/>
    <x v="0"/>
    <n v="59441.192999999999"/>
    <n v="6023.9669389999999"/>
    <n v="15717.069326000001"/>
    <m/>
  </r>
  <r>
    <x v="0"/>
    <x v="0"/>
    <x v="70"/>
    <x v="0"/>
    <x v="2"/>
    <x v="1"/>
    <x v="0"/>
    <x v="0"/>
    <x v="7"/>
    <x v="7"/>
    <n v="34120.161999999997"/>
    <n v="0"/>
    <n v="34120.161999999997"/>
    <x v="0"/>
    <n v="34120.161999999997"/>
    <n v="5954.4178670000001"/>
    <n v="9028.0002899999999"/>
    <m/>
  </r>
  <r>
    <x v="0"/>
    <x v="0"/>
    <x v="70"/>
    <x v="0"/>
    <x v="2"/>
    <x v="1"/>
    <x v="0"/>
    <x v="0"/>
    <x v="8"/>
    <x v="8"/>
    <n v="5626.415"/>
    <n v="0"/>
    <n v="5626.415"/>
    <x v="0"/>
    <n v="5626.415"/>
    <n v="4.733333"/>
    <n v="657.05333299999995"/>
    <m/>
  </r>
  <r>
    <x v="0"/>
    <x v="0"/>
    <x v="70"/>
    <x v="0"/>
    <x v="2"/>
    <x v="1"/>
    <x v="0"/>
    <x v="0"/>
    <x v="9"/>
    <x v="9"/>
    <n v="2290.5169999999998"/>
    <n v="0"/>
    <n v="2290.5169999999998"/>
    <x v="0"/>
    <n v="2290.5169999999998"/>
    <n v="0"/>
    <n v="143.953329"/>
    <m/>
  </r>
  <r>
    <x v="0"/>
    <x v="0"/>
    <x v="70"/>
    <x v="0"/>
    <x v="2"/>
    <x v="1"/>
    <x v="0"/>
    <x v="0"/>
    <x v="10"/>
    <x v="10"/>
    <n v="4734.1790000000001"/>
    <n v="0"/>
    <n v="4734.1790000000001"/>
    <x v="0"/>
    <n v="4734.1790000000001"/>
    <n v="6.2"/>
    <n v="370"/>
    <m/>
  </r>
  <r>
    <x v="0"/>
    <x v="0"/>
    <x v="70"/>
    <x v="0"/>
    <x v="2"/>
    <x v="1"/>
    <x v="0"/>
    <x v="0"/>
    <x v="11"/>
    <x v="11"/>
    <n v="12669.92"/>
    <n v="0"/>
    <n v="12669.92"/>
    <x v="0"/>
    <n v="12669.92"/>
    <n v="58.615738999999998"/>
    <n v="5518.0623740000001"/>
    <m/>
  </r>
  <r>
    <x v="0"/>
    <x v="0"/>
    <x v="70"/>
    <x v="0"/>
    <x v="2"/>
    <x v="1"/>
    <x v="0"/>
    <x v="0"/>
    <x v="12"/>
    <x v="3"/>
    <n v="62618.963000000003"/>
    <n v="-10260.287011"/>
    <n v="52358.675989000003"/>
    <x v="0"/>
    <n v="52358.675989000003"/>
    <n v="7591.8949160000002"/>
    <n v="52358.675989000003"/>
    <m/>
  </r>
  <r>
    <x v="0"/>
    <x v="0"/>
    <x v="70"/>
    <x v="0"/>
    <x v="2"/>
    <x v="1"/>
    <x v="0"/>
    <x v="0"/>
    <x v="13"/>
    <x v="12"/>
    <n v="0"/>
    <n v="11309.358086"/>
    <n v="11309.358086"/>
    <x v="0"/>
    <n v="11309.358086"/>
    <n v="0"/>
    <n v="0"/>
    <m/>
  </r>
  <r>
    <x v="0"/>
    <x v="0"/>
    <x v="70"/>
    <x v="0"/>
    <x v="2"/>
    <x v="1"/>
    <x v="0"/>
    <x v="0"/>
    <x v="14"/>
    <x v="13"/>
    <n v="126580.531"/>
    <n v="0"/>
    <n v="126580.531"/>
    <x v="0"/>
    <n v="126580.531"/>
    <n v="14051.827526999999"/>
    <n v="70309.102585000001"/>
    <m/>
  </r>
  <r>
    <x v="0"/>
    <x v="0"/>
    <x v="70"/>
    <x v="0"/>
    <x v="3"/>
    <x v="0"/>
    <x v="0"/>
    <x v="0"/>
    <x v="0"/>
    <x v="0"/>
    <n v="4520.375"/>
    <n v="-1049.0710750000001"/>
    <n v="3471.3039250000002"/>
    <x v="0"/>
    <n v="3471.3039250000002"/>
    <n v="587.242617"/>
    <n v="2233.35727"/>
    <m/>
  </r>
  <r>
    <x v="0"/>
    <x v="0"/>
    <x v="70"/>
    <x v="0"/>
    <x v="3"/>
    <x v="0"/>
    <x v="0"/>
    <x v="0"/>
    <x v="1"/>
    <x v="1"/>
    <n v="890"/>
    <n v="0"/>
    <n v="890"/>
    <x v="0"/>
    <n v="890"/>
    <n v="202.28599800000001"/>
    <n v="850.5"/>
    <m/>
  </r>
  <r>
    <x v="0"/>
    <x v="0"/>
    <x v="70"/>
    <x v="0"/>
    <x v="3"/>
    <x v="0"/>
    <x v="0"/>
    <x v="0"/>
    <x v="2"/>
    <x v="2"/>
    <n v="1848"/>
    <n v="0"/>
    <n v="1848"/>
    <x v="0"/>
    <n v="1848"/>
    <n v="42.792270000000002"/>
    <n v="649.55334500000004"/>
    <m/>
  </r>
  <r>
    <x v="0"/>
    <x v="0"/>
    <x v="70"/>
    <x v="0"/>
    <x v="3"/>
    <x v="0"/>
    <x v="0"/>
    <x v="0"/>
    <x v="3"/>
    <x v="3"/>
    <n v="1782.375"/>
    <n v="-1049.0710750000001"/>
    <n v="733.30392500000005"/>
    <x v="0"/>
    <n v="733.30392500000005"/>
    <n v="342.16434900000002"/>
    <n v="733.30392500000005"/>
    <m/>
  </r>
  <r>
    <x v="0"/>
    <x v="0"/>
    <x v="70"/>
    <x v="0"/>
    <x v="3"/>
    <x v="0"/>
    <x v="0"/>
    <x v="0"/>
    <x v="4"/>
    <x v="4"/>
    <n v="122060.156"/>
    <n v="-10260.287011"/>
    <n v="111799.868989"/>
    <x v="0"/>
    <n v="111799.868989"/>
    <n v="18387.617657999999"/>
    <n v="69776.952527000001"/>
    <m/>
  </r>
  <r>
    <x v="0"/>
    <x v="0"/>
    <x v="70"/>
    <x v="0"/>
    <x v="3"/>
    <x v="0"/>
    <x v="0"/>
    <x v="0"/>
    <x v="5"/>
    <x v="5"/>
    <n v="59441.192999999999"/>
    <n v="0"/>
    <n v="59441.192999999999"/>
    <x v="0"/>
    <n v="59441.192999999999"/>
    <n v="6978.8008929999996"/>
    <n v="17418.276537999998"/>
    <m/>
  </r>
  <r>
    <x v="0"/>
    <x v="0"/>
    <x v="70"/>
    <x v="0"/>
    <x v="3"/>
    <x v="0"/>
    <x v="0"/>
    <x v="0"/>
    <x v="6"/>
    <x v="6"/>
    <n v="59441.192999999999"/>
    <n v="0"/>
    <n v="59441.192999999999"/>
    <x v="0"/>
    <n v="59441.192999999999"/>
    <n v="6978.8008929999996"/>
    <n v="17418.276537999998"/>
    <m/>
  </r>
  <r>
    <x v="0"/>
    <x v="0"/>
    <x v="70"/>
    <x v="0"/>
    <x v="3"/>
    <x v="0"/>
    <x v="0"/>
    <x v="0"/>
    <x v="7"/>
    <x v="7"/>
    <n v="34120.161999999997"/>
    <n v="0"/>
    <n v="34120.161999999997"/>
    <x v="0"/>
    <n v="34120.161999999997"/>
    <n v="6481.4853270000003"/>
    <n v="9377.2702690000006"/>
    <m/>
  </r>
  <r>
    <x v="0"/>
    <x v="0"/>
    <x v="70"/>
    <x v="0"/>
    <x v="3"/>
    <x v="0"/>
    <x v="0"/>
    <x v="0"/>
    <x v="8"/>
    <x v="8"/>
    <n v="5626.415"/>
    <n v="0"/>
    <n v="5626.415"/>
    <x v="0"/>
    <n v="5626.415"/>
    <n v="55.018332999999998"/>
    <n v="787.01948200000004"/>
    <m/>
  </r>
  <r>
    <x v="0"/>
    <x v="0"/>
    <x v="70"/>
    <x v="0"/>
    <x v="3"/>
    <x v="0"/>
    <x v="0"/>
    <x v="0"/>
    <x v="9"/>
    <x v="9"/>
    <n v="2290.5169999999998"/>
    <n v="0"/>
    <n v="2290.5169999999998"/>
    <x v="0"/>
    <n v="2290.5169999999998"/>
    <n v="3.226667"/>
    <n v="270.02999499999999"/>
    <m/>
  </r>
  <r>
    <x v="0"/>
    <x v="0"/>
    <x v="70"/>
    <x v="0"/>
    <x v="3"/>
    <x v="0"/>
    <x v="0"/>
    <x v="0"/>
    <x v="10"/>
    <x v="10"/>
    <n v="4734.1790000000001"/>
    <n v="0"/>
    <n v="4734.1790000000001"/>
    <x v="0"/>
    <n v="4734.1790000000001"/>
    <n v="39"/>
    <n v="370"/>
    <m/>
  </r>
  <r>
    <x v="0"/>
    <x v="0"/>
    <x v="70"/>
    <x v="0"/>
    <x v="3"/>
    <x v="0"/>
    <x v="0"/>
    <x v="0"/>
    <x v="11"/>
    <x v="11"/>
    <n v="12669.92"/>
    <n v="0"/>
    <n v="12669.92"/>
    <x v="0"/>
    <n v="12669.92"/>
    <n v="400.07056599999999"/>
    <n v="6613.956792"/>
    <m/>
  </r>
  <r>
    <x v="0"/>
    <x v="0"/>
    <x v="70"/>
    <x v="0"/>
    <x v="3"/>
    <x v="0"/>
    <x v="0"/>
    <x v="0"/>
    <x v="12"/>
    <x v="3"/>
    <n v="62618.963000000003"/>
    <n v="-10260.287011"/>
    <n v="52358.675989000003"/>
    <x v="0"/>
    <n v="52358.675989000003"/>
    <n v="11408.816765"/>
    <n v="52358.675989000003"/>
    <m/>
  </r>
  <r>
    <x v="0"/>
    <x v="0"/>
    <x v="70"/>
    <x v="0"/>
    <x v="3"/>
    <x v="0"/>
    <x v="0"/>
    <x v="0"/>
    <x v="13"/>
    <x v="12"/>
    <n v="0"/>
    <n v="11309.358086"/>
    <n v="11309.358086"/>
    <x v="0"/>
    <n v="11309.358086"/>
    <n v="0"/>
    <n v="0"/>
    <m/>
  </r>
  <r>
    <x v="0"/>
    <x v="0"/>
    <x v="70"/>
    <x v="0"/>
    <x v="3"/>
    <x v="0"/>
    <x v="0"/>
    <x v="0"/>
    <x v="14"/>
    <x v="13"/>
    <n v="126580.531"/>
    <n v="0"/>
    <n v="126580.531"/>
    <x v="0"/>
    <n v="126580.531"/>
    <n v="18974.860274999999"/>
    <n v="72010.309796999994"/>
    <m/>
  </r>
  <r>
    <x v="0"/>
    <x v="0"/>
    <x v="70"/>
    <x v="0"/>
    <x v="4"/>
    <x v="0"/>
    <x v="0"/>
    <x v="0"/>
    <x v="0"/>
    <x v="0"/>
    <n v="4520.375"/>
    <n v="-1049.0710750000001"/>
    <n v="3471.3039250000002"/>
    <x v="0"/>
    <n v="3471.3039250000002"/>
    <n v="851.67100600000003"/>
    <n v="2253.7192960000002"/>
    <m/>
  </r>
  <r>
    <x v="0"/>
    <x v="0"/>
    <x v="70"/>
    <x v="0"/>
    <x v="4"/>
    <x v="0"/>
    <x v="0"/>
    <x v="0"/>
    <x v="1"/>
    <x v="1"/>
    <n v="890"/>
    <n v="0"/>
    <n v="890"/>
    <x v="0"/>
    <n v="890"/>
    <n v="275.37868800000001"/>
    <n v="850.5"/>
    <m/>
  </r>
  <r>
    <x v="0"/>
    <x v="0"/>
    <x v="70"/>
    <x v="0"/>
    <x v="4"/>
    <x v="0"/>
    <x v="0"/>
    <x v="0"/>
    <x v="2"/>
    <x v="2"/>
    <n v="1848"/>
    <n v="0"/>
    <n v="1848"/>
    <x v="0"/>
    <n v="1848"/>
    <n v="72.133132000000003"/>
    <n v="683.25697100000002"/>
    <m/>
  </r>
  <r>
    <x v="0"/>
    <x v="0"/>
    <x v="70"/>
    <x v="0"/>
    <x v="4"/>
    <x v="0"/>
    <x v="0"/>
    <x v="0"/>
    <x v="3"/>
    <x v="3"/>
    <n v="1782.375"/>
    <n v="-1049.0710750000001"/>
    <n v="733.30392500000005"/>
    <x v="0"/>
    <n v="733.30392500000005"/>
    <n v="504.15918599999998"/>
    <n v="719.96232499999996"/>
    <m/>
  </r>
  <r>
    <x v="0"/>
    <x v="0"/>
    <x v="70"/>
    <x v="0"/>
    <x v="4"/>
    <x v="0"/>
    <x v="0"/>
    <x v="0"/>
    <x v="4"/>
    <x v="4"/>
    <n v="122060.156"/>
    <n v="-10260.287011"/>
    <n v="111799.868989"/>
    <x v="0"/>
    <n v="111799.868989"/>
    <n v="23986.571388"/>
    <n v="70076.079838000005"/>
    <m/>
  </r>
  <r>
    <x v="0"/>
    <x v="0"/>
    <x v="70"/>
    <x v="0"/>
    <x v="4"/>
    <x v="0"/>
    <x v="0"/>
    <x v="0"/>
    <x v="5"/>
    <x v="5"/>
    <n v="59441.192999999999"/>
    <n v="0"/>
    <n v="59441.192999999999"/>
    <x v="0"/>
    <n v="59441.192999999999"/>
    <n v="8777.1944220000005"/>
    <n v="17740.899495000001"/>
    <m/>
  </r>
  <r>
    <x v="0"/>
    <x v="0"/>
    <x v="70"/>
    <x v="0"/>
    <x v="4"/>
    <x v="0"/>
    <x v="0"/>
    <x v="0"/>
    <x v="6"/>
    <x v="6"/>
    <n v="59441.192999999999"/>
    <n v="0"/>
    <n v="59441.192999999999"/>
    <x v="0"/>
    <n v="59441.192999999999"/>
    <n v="8777.1944220000005"/>
    <n v="17740.899495000001"/>
    <m/>
  </r>
  <r>
    <x v="0"/>
    <x v="0"/>
    <x v="70"/>
    <x v="0"/>
    <x v="4"/>
    <x v="0"/>
    <x v="0"/>
    <x v="0"/>
    <x v="7"/>
    <x v="7"/>
    <n v="34120.161999999997"/>
    <n v="0"/>
    <n v="34120.161999999997"/>
    <x v="0"/>
    <n v="34120.161999999997"/>
    <n v="7106.3109969999996"/>
    <n v="9377.2702690000006"/>
    <m/>
  </r>
  <r>
    <x v="0"/>
    <x v="0"/>
    <x v="70"/>
    <x v="0"/>
    <x v="4"/>
    <x v="0"/>
    <x v="0"/>
    <x v="0"/>
    <x v="8"/>
    <x v="8"/>
    <n v="5626.415"/>
    <n v="0"/>
    <n v="5626.415"/>
    <x v="0"/>
    <n v="5626.415"/>
    <n v="131.48448200000001"/>
    <n v="799.97948199999996"/>
    <m/>
  </r>
  <r>
    <x v="0"/>
    <x v="0"/>
    <x v="70"/>
    <x v="0"/>
    <x v="4"/>
    <x v="0"/>
    <x v="0"/>
    <x v="0"/>
    <x v="9"/>
    <x v="9"/>
    <n v="2290.5169999999998"/>
    <n v="0"/>
    <n v="2290.5169999999998"/>
    <x v="0"/>
    <n v="2290.5169999999998"/>
    <n v="26.103328999999999"/>
    <n v="270.02999499999999"/>
    <m/>
  </r>
  <r>
    <x v="0"/>
    <x v="0"/>
    <x v="70"/>
    <x v="0"/>
    <x v="4"/>
    <x v="0"/>
    <x v="0"/>
    <x v="0"/>
    <x v="10"/>
    <x v="10"/>
    <n v="4734.1790000000001"/>
    <n v="0"/>
    <n v="4734.1790000000001"/>
    <x v="0"/>
    <n v="4734.1790000000001"/>
    <n v="83"/>
    <n v="540.34862499999997"/>
    <m/>
  </r>
  <r>
    <x v="0"/>
    <x v="0"/>
    <x v="70"/>
    <x v="0"/>
    <x v="4"/>
    <x v="0"/>
    <x v="0"/>
    <x v="0"/>
    <x v="11"/>
    <x v="11"/>
    <n v="12669.92"/>
    <n v="0"/>
    <n v="12669.92"/>
    <x v="0"/>
    <n v="12669.92"/>
    <n v="1430.2956139999999"/>
    <n v="6753.2711239999999"/>
    <m/>
  </r>
  <r>
    <x v="0"/>
    <x v="0"/>
    <x v="70"/>
    <x v="0"/>
    <x v="4"/>
    <x v="0"/>
    <x v="0"/>
    <x v="0"/>
    <x v="12"/>
    <x v="3"/>
    <n v="62618.963000000003"/>
    <n v="-10260.287011"/>
    <n v="52358.675989000003"/>
    <x v="0"/>
    <n v="52358.675989000003"/>
    <n v="15209.376966"/>
    <n v="52335.180343"/>
    <m/>
  </r>
  <r>
    <x v="0"/>
    <x v="0"/>
    <x v="70"/>
    <x v="0"/>
    <x v="4"/>
    <x v="0"/>
    <x v="0"/>
    <x v="0"/>
    <x v="13"/>
    <x v="12"/>
    <n v="0"/>
    <n v="11309.358086"/>
    <n v="11309.358086"/>
    <x v="0"/>
    <n v="11309.358086"/>
    <n v="0"/>
    <n v="0"/>
    <m/>
  </r>
  <r>
    <x v="0"/>
    <x v="0"/>
    <x v="70"/>
    <x v="0"/>
    <x v="4"/>
    <x v="0"/>
    <x v="0"/>
    <x v="0"/>
    <x v="14"/>
    <x v="13"/>
    <n v="126580.531"/>
    <n v="0"/>
    <n v="126580.531"/>
    <x v="0"/>
    <n v="126580.531"/>
    <n v="24838.242394000001"/>
    <n v="72329.799134000001"/>
    <m/>
  </r>
  <r>
    <x v="0"/>
    <x v="0"/>
    <x v="70"/>
    <x v="0"/>
    <x v="5"/>
    <x v="2"/>
    <x v="0"/>
    <x v="0"/>
    <x v="0"/>
    <x v="0"/>
    <n v="4520.375"/>
    <n v="-1049.0710750000001"/>
    <n v="3471.3039250000002"/>
    <x v="0"/>
    <n v="3471.3039250000002"/>
    <n v="1067.034026"/>
    <n v="2222.0634490000002"/>
    <m/>
  </r>
  <r>
    <x v="0"/>
    <x v="0"/>
    <x v="70"/>
    <x v="0"/>
    <x v="5"/>
    <x v="2"/>
    <x v="0"/>
    <x v="0"/>
    <x v="1"/>
    <x v="1"/>
    <n v="890"/>
    <n v="0"/>
    <n v="890"/>
    <x v="0"/>
    <n v="890"/>
    <n v="344.22336000000001"/>
    <n v="850.5"/>
    <m/>
  </r>
  <r>
    <x v="0"/>
    <x v="0"/>
    <x v="70"/>
    <x v="0"/>
    <x v="5"/>
    <x v="2"/>
    <x v="0"/>
    <x v="0"/>
    <x v="2"/>
    <x v="2"/>
    <n v="1848"/>
    <n v="0"/>
    <n v="1848"/>
    <x v="0"/>
    <n v="1848"/>
    <n v="160.08239499999999"/>
    <n v="692.25697100000002"/>
    <m/>
  </r>
  <r>
    <x v="0"/>
    <x v="0"/>
    <x v="70"/>
    <x v="0"/>
    <x v="5"/>
    <x v="2"/>
    <x v="0"/>
    <x v="0"/>
    <x v="3"/>
    <x v="3"/>
    <n v="1782.375"/>
    <n v="-1049.0710750000001"/>
    <n v="733.30392500000005"/>
    <x v="0"/>
    <n v="733.30392500000005"/>
    <n v="562.72827099999995"/>
    <n v="679.30647799999997"/>
    <m/>
  </r>
  <r>
    <x v="0"/>
    <x v="0"/>
    <x v="70"/>
    <x v="0"/>
    <x v="5"/>
    <x v="2"/>
    <x v="0"/>
    <x v="0"/>
    <x v="4"/>
    <x v="4"/>
    <n v="122060.156"/>
    <n v="-6801.8268710000002"/>
    <n v="115258.32912900001"/>
    <x v="0"/>
    <n v="115258.32912900001"/>
    <n v="33793.277226999999"/>
    <n v="75634.452439000001"/>
    <m/>
  </r>
  <r>
    <x v="0"/>
    <x v="0"/>
    <x v="70"/>
    <x v="0"/>
    <x v="5"/>
    <x v="2"/>
    <x v="0"/>
    <x v="0"/>
    <x v="5"/>
    <x v="5"/>
    <n v="59441.192999999999"/>
    <n v="3458.4601400000001"/>
    <n v="62899.653140000002"/>
    <x v="0"/>
    <n v="62899.653140000002"/>
    <n v="13020.175094"/>
    <n v="24735.867104000001"/>
    <m/>
  </r>
  <r>
    <x v="0"/>
    <x v="0"/>
    <x v="70"/>
    <x v="0"/>
    <x v="5"/>
    <x v="2"/>
    <x v="0"/>
    <x v="0"/>
    <x v="6"/>
    <x v="6"/>
    <n v="59441.192999999999"/>
    <n v="3458.4601400000001"/>
    <n v="62899.653140000002"/>
    <x v="0"/>
    <n v="62899.653140000002"/>
    <n v="13020.175094"/>
    <n v="24735.867104000001"/>
    <m/>
  </r>
  <r>
    <x v="0"/>
    <x v="0"/>
    <x v="70"/>
    <x v="0"/>
    <x v="5"/>
    <x v="2"/>
    <x v="0"/>
    <x v="0"/>
    <x v="7"/>
    <x v="7"/>
    <n v="34120.161999999997"/>
    <n v="3458.4601400000001"/>
    <n v="37578.622139999999"/>
    <x v="0"/>
    <n v="37578.622139999999"/>
    <n v="10184.577197000001"/>
    <n v="16254.885045000001"/>
    <m/>
  </r>
  <r>
    <x v="0"/>
    <x v="0"/>
    <x v="70"/>
    <x v="0"/>
    <x v="5"/>
    <x v="2"/>
    <x v="0"/>
    <x v="0"/>
    <x v="8"/>
    <x v="8"/>
    <n v="5626.415"/>
    <n v="0"/>
    <n v="5626.415"/>
    <x v="0"/>
    <n v="5626.415"/>
    <n v="214.282815"/>
    <n v="812.45948199999998"/>
    <m/>
  </r>
  <r>
    <x v="0"/>
    <x v="0"/>
    <x v="70"/>
    <x v="0"/>
    <x v="5"/>
    <x v="2"/>
    <x v="0"/>
    <x v="0"/>
    <x v="9"/>
    <x v="9"/>
    <n v="2290.5169999999998"/>
    <n v="0"/>
    <n v="2290.5169999999998"/>
    <x v="0"/>
    <n v="2290.5169999999998"/>
    <n v="56.529995"/>
    <n v="296.65649500000001"/>
    <m/>
  </r>
  <r>
    <x v="0"/>
    <x v="0"/>
    <x v="70"/>
    <x v="0"/>
    <x v="5"/>
    <x v="2"/>
    <x v="0"/>
    <x v="0"/>
    <x v="10"/>
    <x v="10"/>
    <n v="4734.1790000000001"/>
    <n v="0"/>
    <n v="4734.1790000000001"/>
    <x v="0"/>
    <n v="4734.1790000000001"/>
    <n v="290.34862500000003"/>
    <n v="577.54862500000002"/>
    <m/>
  </r>
  <r>
    <x v="0"/>
    <x v="0"/>
    <x v="70"/>
    <x v="0"/>
    <x v="5"/>
    <x v="2"/>
    <x v="0"/>
    <x v="0"/>
    <x v="11"/>
    <x v="11"/>
    <n v="12669.92"/>
    <n v="0"/>
    <n v="12669.92"/>
    <x v="0"/>
    <n v="12669.92"/>
    <n v="2274.4364620000001"/>
    <n v="6794.3174570000001"/>
    <m/>
  </r>
  <r>
    <x v="0"/>
    <x v="0"/>
    <x v="70"/>
    <x v="0"/>
    <x v="5"/>
    <x v="2"/>
    <x v="0"/>
    <x v="0"/>
    <x v="12"/>
    <x v="3"/>
    <n v="62618.963000000003"/>
    <n v="-10260.287011"/>
    <n v="52358.675989000003"/>
    <x v="0"/>
    <n v="52358.675989000003"/>
    <n v="20773.102133"/>
    <n v="50898.585335000003"/>
    <m/>
  </r>
  <r>
    <x v="0"/>
    <x v="0"/>
    <x v="70"/>
    <x v="0"/>
    <x v="5"/>
    <x v="2"/>
    <x v="0"/>
    <x v="0"/>
    <x v="13"/>
    <x v="12"/>
    <n v="0"/>
    <n v="11309.358086"/>
    <n v="11309.358086"/>
    <x v="0"/>
    <n v="11309.358086"/>
    <n v="0"/>
    <n v="0"/>
    <m/>
  </r>
  <r>
    <x v="0"/>
    <x v="0"/>
    <x v="70"/>
    <x v="0"/>
    <x v="5"/>
    <x v="2"/>
    <x v="0"/>
    <x v="0"/>
    <x v="14"/>
    <x v="13"/>
    <n v="126580.531"/>
    <n v="3458.4601400000001"/>
    <n v="130038.99114"/>
    <x v="0"/>
    <n v="130038.99114"/>
    <n v="34860.311253"/>
    <n v="77856.515887999994"/>
    <m/>
  </r>
  <r>
    <x v="0"/>
    <x v="0"/>
    <x v="70"/>
    <x v="0"/>
    <x v="6"/>
    <x v="0"/>
    <x v="0"/>
    <x v="0"/>
    <x v="0"/>
    <x v="0"/>
    <n v="4520.375"/>
    <n v="-1049.0710750000001"/>
    <n v="3471.3039250000002"/>
    <x v="0"/>
    <n v="3471.3039250000002"/>
    <n v="1243.8163669999999"/>
    <n v="2577.0224490000001"/>
    <m/>
  </r>
  <r>
    <x v="0"/>
    <x v="0"/>
    <x v="70"/>
    <x v="0"/>
    <x v="6"/>
    <x v="0"/>
    <x v="0"/>
    <x v="0"/>
    <x v="1"/>
    <x v="1"/>
    <n v="890"/>
    <n v="0"/>
    <n v="890"/>
    <x v="0"/>
    <n v="890"/>
    <n v="413.06803200000002"/>
    <n v="850.5"/>
    <m/>
  </r>
  <r>
    <x v="0"/>
    <x v="0"/>
    <x v="70"/>
    <x v="0"/>
    <x v="6"/>
    <x v="0"/>
    <x v="0"/>
    <x v="0"/>
    <x v="2"/>
    <x v="2"/>
    <n v="1848"/>
    <n v="0"/>
    <n v="1848"/>
    <x v="0"/>
    <n v="1848"/>
    <n v="243.44125700000001"/>
    <n v="1047.216269"/>
    <m/>
  </r>
  <r>
    <x v="0"/>
    <x v="0"/>
    <x v="70"/>
    <x v="0"/>
    <x v="6"/>
    <x v="0"/>
    <x v="0"/>
    <x v="0"/>
    <x v="3"/>
    <x v="3"/>
    <n v="1782.375"/>
    <n v="-1049.0710750000001"/>
    <n v="733.30392500000005"/>
    <x v="0"/>
    <n v="733.30392500000005"/>
    <n v="587.30707800000005"/>
    <n v="679.30618000000004"/>
    <m/>
  </r>
  <r>
    <x v="0"/>
    <x v="0"/>
    <x v="70"/>
    <x v="0"/>
    <x v="6"/>
    <x v="0"/>
    <x v="0"/>
    <x v="0"/>
    <x v="4"/>
    <x v="4"/>
    <n v="122060.156"/>
    <n v="-6801.8268710000002"/>
    <n v="115258.32912900001"/>
    <x v="0"/>
    <n v="115258.32912900001"/>
    <n v="39970.116650999997"/>
    <n v="81315.787765999994"/>
    <m/>
  </r>
  <r>
    <x v="0"/>
    <x v="0"/>
    <x v="70"/>
    <x v="0"/>
    <x v="6"/>
    <x v="0"/>
    <x v="0"/>
    <x v="0"/>
    <x v="5"/>
    <x v="5"/>
    <n v="59441.192999999999"/>
    <n v="3458.4601400000001"/>
    <n v="62899.653140000002"/>
    <x v="0"/>
    <n v="62899.653140000002"/>
    <n v="14444.257398"/>
    <n v="30420.784391000001"/>
    <m/>
  </r>
  <r>
    <x v="0"/>
    <x v="0"/>
    <x v="70"/>
    <x v="0"/>
    <x v="6"/>
    <x v="0"/>
    <x v="0"/>
    <x v="0"/>
    <x v="6"/>
    <x v="6"/>
    <n v="59441.192999999999"/>
    <n v="3458.4601400000001"/>
    <n v="62899.653140000002"/>
    <x v="0"/>
    <n v="62899.653140000002"/>
    <n v="14444.257398"/>
    <n v="30420.784391000001"/>
    <m/>
  </r>
  <r>
    <x v="0"/>
    <x v="0"/>
    <x v="70"/>
    <x v="0"/>
    <x v="6"/>
    <x v="0"/>
    <x v="0"/>
    <x v="0"/>
    <x v="7"/>
    <x v="7"/>
    <n v="34120.161999999997"/>
    <n v="3458.4601400000001"/>
    <n v="37578.622139999999"/>
    <x v="0"/>
    <n v="37578.622139999999"/>
    <n v="10813.912893000001"/>
    <n v="21862.97567"/>
    <m/>
  </r>
  <r>
    <x v="0"/>
    <x v="0"/>
    <x v="70"/>
    <x v="0"/>
    <x v="6"/>
    <x v="0"/>
    <x v="0"/>
    <x v="0"/>
    <x v="8"/>
    <x v="8"/>
    <n v="5626.415"/>
    <n v="0"/>
    <n v="5626.415"/>
    <x v="0"/>
    <n v="5626.415"/>
    <n v="300.21781499999997"/>
    <n v="821.81948199999999"/>
    <m/>
  </r>
  <r>
    <x v="0"/>
    <x v="0"/>
    <x v="70"/>
    <x v="0"/>
    <x v="6"/>
    <x v="0"/>
    <x v="0"/>
    <x v="0"/>
    <x v="9"/>
    <x v="9"/>
    <n v="2290.5169999999998"/>
    <n v="0"/>
    <n v="2290.5169999999998"/>
    <x v="0"/>
    <n v="2290.5169999999998"/>
    <n v="87.029995"/>
    <n v="296.65649500000001"/>
    <m/>
  </r>
  <r>
    <x v="0"/>
    <x v="0"/>
    <x v="70"/>
    <x v="0"/>
    <x v="6"/>
    <x v="0"/>
    <x v="0"/>
    <x v="0"/>
    <x v="10"/>
    <x v="10"/>
    <n v="4734.1790000000001"/>
    <n v="0"/>
    <n v="4734.1790000000001"/>
    <x v="0"/>
    <n v="4734.1790000000001"/>
    <n v="328.54862500000002"/>
    <n v="577.54862500000002"/>
    <m/>
  </r>
  <r>
    <x v="0"/>
    <x v="0"/>
    <x v="70"/>
    <x v="0"/>
    <x v="6"/>
    <x v="0"/>
    <x v="0"/>
    <x v="0"/>
    <x v="11"/>
    <x v="11"/>
    <n v="12669.92"/>
    <n v="0"/>
    <n v="12669.92"/>
    <x v="0"/>
    <n v="12669.92"/>
    <n v="2914.5480699999998"/>
    <n v="6861.7841189999999"/>
    <m/>
  </r>
  <r>
    <x v="0"/>
    <x v="0"/>
    <x v="70"/>
    <x v="0"/>
    <x v="6"/>
    <x v="0"/>
    <x v="0"/>
    <x v="0"/>
    <x v="12"/>
    <x v="3"/>
    <n v="62618.963000000003"/>
    <n v="-10260.287011"/>
    <n v="52358.675989000003"/>
    <x v="0"/>
    <n v="52358.675989000003"/>
    <n v="25525.859252999999"/>
    <n v="50895.003375"/>
    <m/>
  </r>
  <r>
    <x v="0"/>
    <x v="0"/>
    <x v="70"/>
    <x v="0"/>
    <x v="6"/>
    <x v="0"/>
    <x v="0"/>
    <x v="0"/>
    <x v="13"/>
    <x v="12"/>
    <n v="0"/>
    <n v="11309.358086"/>
    <n v="11309.358086"/>
    <x v="0"/>
    <n v="11309.358086"/>
    <n v="0"/>
    <n v="0"/>
    <m/>
  </r>
  <r>
    <x v="0"/>
    <x v="0"/>
    <x v="70"/>
    <x v="0"/>
    <x v="6"/>
    <x v="0"/>
    <x v="0"/>
    <x v="0"/>
    <x v="14"/>
    <x v="13"/>
    <n v="126580.531"/>
    <n v="3458.4601400000001"/>
    <n v="130038.99114"/>
    <x v="0"/>
    <n v="130038.99114"/>
    <n v="41213.933018000003"/>
    <n v="83892.810215000005"/>
    <m/>
  </r>
  <r>
    <x v="0"/>
    <x v="0"/>
    <x v="70"/>
    <x v="0"/>
    <x v="7"/>
    <x v="0"/>
    <x v="0"/>
    <x v="0"/>
    <x v="0"/>
    <x v="0"/>
    <n v="4520.375"/>
    <n v="-1049.0710750000001"/>
    <n v="3471.3039250000002"/>
    <x v="0"/>
    <n v="3471.3039250000002"/>
    <n v="1458.345233"/>
    <n v="2909.104711"/>
    <m/>
  </r>
  <r>
    <x v="0"/>
    <x v="0"/>
    <x v="70"/>
    <x v="0"/>
    <x v="7"/>
    <x v="0"/>
    <x v="0"/>
    <x v="0"/>
    <x v="1"/>
    <x v="1"/>
    <n v="890"/>
    <n v="0"/>
    <n v="890"/>
    <x v="0"/>
    <n v="890"/>
    <n v="481.913096"/>
    <n v="850.5"/>
    <m/>
  </r>
  <r>
    <x v="0"/>
    <x v="0"/>
    <x v="70"/>
    <x v="0"/>
    <x v="7"/>
    <x v="0"/>
    <x v="0"/>
    <x v="0"/>
    <x v="2"/>
    <x v="2"/>
    <n v="1848"/>
    <n v="0"/>
    <n v="1848"/>
    <x v="0"/>
    <n v="1848"/>
    <n v="389.12505900000002"/>
    <n v="1379.2985309999999"/>
    <m/>
  </r>
  <r>
    <x v="0"/>
    <x v="0"/>
    <x v="70"/>
    <x v="0"/>
    <x v="7"/>
    <x v="0"/>
    <x v="0"/>
    <x v="0"/>
    <x v="3"/>
    <x v="3"/>
    <n v="1782.375"/>
    <n v="-1049.0710750000001"/>
    <n v="733.30392500000005"/>
    <x v="0"/>
    <n v="733.30392500000005"/>
    <n v="587.30707800000005"/>
    <n v="679.30618000000004"/>
    <m/>
  </r>
  <r>
    <x v="0"/>
    <x v="0"/>
    <x v="70"/>
    <x v="0"/>
    <x v="7"/>
    <x v="0"/>
    <x v="0"/>
    <x v="0"/>
    <x v="4"/>
    <x v="4"/>
    <n v="122060.156"/>
    <n v="-6801.8268710000002"/>
    <n v="115258.32912900001"/>
    <x v="0"/>
    <n v="115258.32912900001"/>
    <n v="49924.621274999998"/>
    <n v="81757.694906000004"/>
    <m/>
  </r>
  <r>
    <x v="0"/>
    <x v="0"/>
    <x v="70"/>
    <x v="0"/>
    <x v="7"/>
    <x v="0"/>
    <x v="0"/>
    <x v="0"/>
    <x v="5"/>
    <x v="5"/>
    <n v="59441.192999999999"/>
    <n v="3458.4601400000001"/>
    <n v="62899.653140000002"/>
    <x v="0"/>
    <n v="62899.653140000002"/>
    <n v="22210.963446000002"/>
    <n v="30867.302781999999"/>
    <m/>
  </r>
  <r>
    <x v="0"/>
    <x v="0"/>
    <x v="70"/>
    <x v="0"/>
    <x v="7"/>
    <x v="0"/>
    <x v="0"/>
    <x v="0"/>
    <x v="6"/>
    <x v="6"/>
    <n v="59441.192999999999"/>
    <n v="3458.4601400000001"/>
    <n v="62899.653140000002"/>
    <x v="0"/>
    <n v="62899.653140000002"/>
    <n v="22210.963446000002"/>
    <n v="30867.302781999999"/>
    <m/>
  </r>
  <r>
    <x v="0"/>
    <x v="0"/>
    <x v="70"/>
    <x v="0"/>
    <x v="7"/>
    <x v="0"/>
    <x v="0"/>
    <x v="0"/>
    <x v="7"/>
    <x v="7"/>
    <n v="34120.161999999997"/>
    <n v="3458.4601400000001"/>
    <n v="37578.622139999999"/>
    <x v="0"/>
    <n v="37578.622139999999"/>
    <n v="17760.047436000001"/>
    <n v="22271.233726999999"/>
    <m/>
  </r>
  <r>
    <x v="0"/>
    <x v="0"/>
    <x v="70"/>
    <x v="0"/>
    <x v="7"/>
    <x v="0"/>
    <x v="0"/>
    <x v="0"/>
    <x v="8"/>
    <x v="8"/>
    <n v="5626.415"/>
    <n v="0"/>
    <n v="5626.415"/>
    <x v="0"/>
    <n v="5626.415"/>
    <n v="386.63281499999999"/>
    <n v="821.12948200000005"/>
    <m/>
  </r>
  <r>
    <x v="0"/>
    <x v="0"/>
    <x v="70"/>
    <x v="0"/>
    <x v="7"/>
    <x v="0"/>
    <x v="0"/>
    <x v="0"/>
    <x v="9"/>
    <x v="9"/>
    <n v="2290.5169999999998"/>
    <n v="0"/>
    <n v="2290.5169999999998"/>
    <x v="0"/>
    <n v="2290.5169999999998"/>
    <n v="122.331495"/>
    <n v="296.65649500000001"/>
    <m/>
  </r>
  <r>
    <x v="0"/>
    <x v="0"/>
    <x v="70"/>
    <x v="0"/>
    <x v="7"/>
    <x v="0"/>
    <x v="0"/>
    <x v="0"/>
    <x v="10"/>
    <x v="10"/>
    <n v="4734.1790000000001"/>
    <n v="0"/>
    <n v="4734.1790000000001"/>
    <x v="0"/>
    <n v="4734.1790000000001"/>
    <n v="371.54862500000002"/>
    <n v="577.54862500000002"/>
    <m/>
  </r>
  <r>
    <x v="0"/>
    <x v="0"/>
    <x v="70"/>
    <x v="0"/>
    <x v="7"/>
    <x v="0"/>
    <x v="0"/>
    <x v="0"/>
    <x v="11"/>
    <x v="11"/>
    <n v="12669.92"/>
    <n v="0"/>
    <n v="12669.92"/>
    <x v="0"/>
    <n v="12669.92"/>
    <n v="3570.4030750000002"/>
    <n v="6900.734453"/>
    <m/>
  </r>
  <r>
    <x v="0"/>
    <x v="0"/>
    <x v="70"/>
    <x v="0"/>
    <x v="7"/>
    <x v="0"/>
    <x v="0"/>
    <x v="0"/>
    <x v="12"/>
    <x v="3"/>
    <n v="62618.963000000003"/>
    <n v="-10260.287011"/>
    <n v="52358.675989000003"/>
    <x v="0"/>
    <n v="52358.675989000003"/>
    <n v="27713.657829"/>
    <n v="50890.392123999998"/>
    <m/>
  </r>
  <r>
    <x v="0"/>
    <x v="0"/>
    <x v="70"/>
    <x v="0"/>
    <x v="7"/>
    <x v="0"/>
    <x v="0"/>
    <x v="0"/>
    <x v="13"/>
    <x v="12"/>
    <n v="0"/>
    <n v="11309.358086"/>
    <n v="11309.358086"/>
    <x v="0"/>
    <n v="11309.358086"/>
    <n v="0"/>
    <n v="0"/>
    <m/>
  </r>
  <r>
    <x v="0"/>
    <x v="0"/>
    <x v="70"/>
    <x v="0"/>
    <x v="7"/>
    <x v="0"/>
    <x v="0"/>
    <x v="0"/>
    <x v="14"/>
    <x v="13"/>
    <n v="126580.531"/>
    <n v="3458.4601400000001"/>
    <n v="130038.99114"/>
    <x v="0"/>
    <n v="130038.99114"/>
    <n v="51382.966507999998"/>
    <n v="84666.799616999997"/>
    <m/>
  </r>
  <r>
    <x v="0"/>
    <x v="0"/>
    <x v="71"/>
    <x v="0"/>
    <x v="0"/>
    <x v="0"/>
    <x v="0"/>
    <x v="0"/>
    <x v="0"/>
    <x v="0"/>
    <n v="3168"/>
    <n v="0"/>
    <n v="3168"/>
    <x v="0"/>
    <n v="3168"/>
    <n v="3.8408099999999998"/>
    <n v="511.50930799999998"/>
    <m/>
  </r>
  <r>
    <x v="0"/>
    <x v="0"/>
    <x v="71"/>
    <x v="0"/>
    <x v="0"/>
    <x v="0"/>
    <x v="0"/>
    <x v="0"/>
    <x v="1"/>
    <x v="1"/>
    <n v="830"/>
    <n v="0"/>
    <n v="830"/>
    <x v="0"/>
    <n v="830"/>
    <n v="0"/>
    <n v="0"/>
    <m/>
  </r>
  <r>
    <x v="0"/>
    <x v="0"/>
    <x v="71"/>
    <x v="0"/>
    <x v="0"/>
    <x v="0"/>
    <x v="0"/>
    <x v="0"/>
    <x v="2"/>
    <x v="2"/>
    <n v="1338"/>
    <n v="0"/>
    <n v="1338"/>
    <x v="0"/>
    <n v="1338"/>
    <n v="0"/>
    <n v="0"/>
    <m/>
  </r>
  <r>
    <x v="0"/>
    <x v="0"/>
    <x v="71"/>
    <x v="0"/>
    <x v="0"/>
    <x v="0"/>
    <x v="0"/>
    <x v="0"/>
    <x v="3"/>
    <x v="3"/>
    <n v="1000"/>
    <n v="0"/>
    <n v="1000"/>
    <x v="0"/>
    <n v="1000"/>
    <n v="3.8408099999999998"/>
    <n v="511.50930799999998"/>
    <m/>
  </r>
  <r>
    <x v="0"/>
    <x v="0"/>
    <x v="71"/>
    <x v="0"/>
    <x v="0"/>
    <x v="0"/>
    <x v="0"/>
    <x v="0"/>
    <x v="4"/>
    <x v="4"/>
    <n v="69190.864000000001"/>
    <n v="0"/>
    <n v="69190.864000000001"/>
    <x v="0"/>
    <n v="69190.864000000001"/>
    <n v="2523.2319649999999"/>
    <n v="30992.650235000001"/>
    <m/>
  </r>
  <r>
    <x v="0"/>
    <x v="0"/>
    <x v="71"/>
    <x v="0"/>
    <x v="0"/>
    <x v="0"/>
    <x v="0"/>
    <x v="0"/>
    <x v="5"/>
    <x v="5"/>
    <n v="25190.864000000001"/>
    <n v="0"/>
    <n v="25190.864000000001"/>
    <x v="0"/>
    <n v="25190.864000000001"/>
    <n v="1742.36"/>
    <n v="1780.86"/>
    <m/>
  </r>
  <r>
    <x v="0"/>
    <x v="0"/>
    <x v="71"/>
    <x v="0"/>
    <x v="0"/>
    <x v="0"/>
    <x v="0"/>
    <x v="0"/>
    <x v="6"/>
    <x v="6"/>
    <n v="25190.864000000001"/>
    <n v="0"/>
    <n v="25190.864000000001"/>
    <x v="0"/>
    <n v="25190.864000000001"/>
    <n v="1742.36"/>
    <n v="1780.86"/>
    <m/>
  </r>
  <r>
    <x v="0"/>
    <x v="0"/>
    <x v="71"/>
    <x v="0"/>
    <x v="0"/>
    <x v="0"/>
    <x v="0"/>
    <x v="0"/>
    <x v="7"/>
    <x v="7"/>
    <n v="14710"/>
    <n v="0"/>
    <n v="14710"/>
    <x v="0"/>
    <n v="14710"/>
    <n v="1742.36"/>
    <n v="1742.36"/>
    <m/>
  </r>
  <r>
    <x v="0"/>
    <x v="0"/>
    <x v="71"/>
    <x v="0"/>
    <x v="0"/>
    <x v="0"/>
    <x v="0"/>
    <x v="0"/>
    <x v="8"/>
    <x v="8"/>
    <n v="2622"/>
    <n v="0"/>
    <n v="2622"/>
    <x v="0"/>
    <n v="2622"/>
    <n v="0"/>
    <n v="0"/>
    <m/>
  </r>
  <r>
    <x v="0"/>
    <x v="0"/>
    <x v="71"/>
    <x v="0"/>
    <x v="0"/>
    <x v="0"/>
    <x v="0"/>
    <x v="0"/>
    <x v="9"/>
    <x v="9"/>
    <n v="1200"/>
    <n v="0"/>
    <n v="1200"/>
    <x v="0"/>
    <n v="1200"/>
    <n v="0"/>
    <n v="0"/>
    <m/>
  </r>
  <r>
    <x v="0"/>
    <x v="0"/>
    <x v="71"/>
    <x v="0"/>
    <x v="0"/>
    <x v="0"/>
    <x v="0"/>
    <x v="0"/>
    <x v="10"/>
    <x v="10"/>
    <n v="1321"/>
    <n v="0"/>
    <n v="1321"/>
    <x v="0"/>
    <n v="1321"/>
    <n v="0"/>
    <n v="0"/>
    <m/>
  </r>
  <r>
    <x v="0"/>
    <x v="0"/>
    <x v="71"/>
    <x v="0"/>
    <x v="0"/>
    <x v="0"/>
    <x v="0"/>
    <x v="0"/>
    <x v="11"/>
    <x v="11"/>
    <n v="5337.8639999999996"/>
    <n v="0"/>
    <n v="5337.8639999999996"/>
    <x v="0"/>
    <n v="5337.8639999999996"/>
    <n v="0"/>
    <n v="38.5"/>
    <m/>
  </r>
  <r>
    <x v="0"/>
    <x v="0"/>
    <x v="71"/>
    <x v="0"/>
    <x v="0"/>
    <x v="0"/>
    <x v="0"/>
    <x v="0"/>
    <x v="12"/>
    <x v="3"/>
    <n v="44000"/>
    <n v="0"/>
    <n v="44000"/>
    <x v="0"/>
    <n v="44000"/>
    <n v="780.87196500000005"/>
    <n v="29211.790235"/>
    <m/>
  </r>
  <r>
    <x v="0"/>
    <x v="0"/>
    <x v="71"/>
    <x v="0"/>
    <x v="0"/>
    <x v="0"/>
    <x v="0"/>
    <x v="0"/>
    <x v="13"/>
    <x v="12"/>
    <n v="0"/>
    <n v="0"/>
    <n v="0"/>
    <x v="0"/>
    <n v="0"/>
    <n v="0"/>
    <n v="0"/>
    <m/>
  </r>
  <r>
    <x v="0"/>
    <x v="0"/>
    <x v="71"/>
    <x v="0"/>
    <x v="0"/>
    <x v="0"/>
    <x v="0"/>
    <x v="0"/>
    <x v="14"/>
    <x v="13"/>
    <n v="72358.864000000001"/>
    <n v="0"/>
    <n v="72358.864000000001"/>
    <x v="0"/>
    <n v="72358.864000000001"/>
    <n v="2527.0727750000001"/>
    <n v="31504.159543000002"/>
    <m/>
  </r>
  <r>
    <x v="0"/>
    <x v="0"/>
    <x v="71"/>
    <x v="0"/>
    <x v="1"/>
    <x v="0"/>
    <x v="0"/>
    <x v="0"/>
    <x v="0"/>
    <x v="0"/>
    <n v="3168"/>
    <n v="0"/>
    <n v="3168"/>
    <x v="0"/>
    <n v="3168"/>
    <n v="286.00940800000001"/>
    <n v="1692.3850500000001"/>
    <m/>
  </r>
  <r>
    <x v="0"/>
    <x v="0"/>
    <x v="71"/>
    <x v="0"/>
    <x v="1"/>
    <x v="0"/>
    <x v="0"/>
    <x v="0"/>
    <x v="1"/>
    <x v="1"/>
    <n v="830"/>
    <n v="0"/>
    <n v="830"/>
    <x v="0"/>
    <n v="830"/>
    <n v="67.428666000000007"/>
    <n v="829.86"/>
    <m/>
  </r>
  <r>
    <x v="0"/>
    <x v="0"/>
    <x v="71"/>
    <x v="0"/>
    <x v="1"/>
    <x v="0"/>
    <x v="0"/>
    <x v="0"/>
    <x v="2"/>
    <x v="2"/>
    <n v="1338"/>
    <n v="0"/>
    <n v="1338"/>
    <x v="0"/>
    <n v="1338"/>
    <n v="12.149620000000001"/>
    <n v="339.74674199999998"/>
    <m/>
  </r>
  <r>
    <x v="0"/>
    <x v="0"/>
    <x v="71"/>
    <x v="0"/>
    <x v="1"/>
    <x v="0"/>
    <x v="0"/>
    <x v="0"/>
    <x v="3"/>
    <x v="3"/>
    <n v="1000"/>
    <n v="0"/>
    <n v="1000"/>
    <x v="0"/>
    <n v="1000"/>
    <n v="206.43112199999999"/>
    <n v="522.77830800000004"/>
    <m/>
  </r>
  <r>
    <x v="0"/>
    <x v="0"/>
    <x v="71"/>
    <x v="0"/>
    <x v="1"/>
    <x v="0"/>
    <x v="0"/>
    <x v="0"/>
    <x v="4"/>
    <x v="4"/>
    <n v="69190.864000000001"/>
    <n v="0"/>
    <n v="69190.864000000001"/>
    <x v="0"/>
    <n v="69190.864000000001"/>
    <n v="6329.0746810000001"/>
    <n v="34480.439810000003"/>
    <m/>
  </r>
  <r>
    <x v="0"/>
    <x v="0"/>
    <x v="71"/>
    <x v="0"/>
    <x v="1"/>
    <x v="0"/>
    <x v="0"/>
    <x v="0"/>
    <x v="5"/>
    <x v="5"/>
    <n v="25190.864000000001"/>
    <n v="0"/>
    <n v="25190.864000000001"/>
    <x v="0"/>
    <n v="25190.864000000001"/>
    <n v="1948.5748000000001"/>
    <n v="5280.5847999999996"/>
    <m/>
  </r>
  <r>
    <x v="0"/>
    <x v="0"/>
    <x v="71"/>
    <x v="0"/>
    <x v="1"/>
    <x v="0"/>
    <x v="0"/>
    <x v="0"/>
    <x v="6"/>
    <x v="6"/>
    <n v="25190.864000000001"/>
    <n v="0"/>
    <n v="25190.864000000001"/>
    <x v="0"/>
    <n v="25190.864000000001"/>
    <n v="1948.5748000000001"/>
    <n v="5280.5847999999996"/>
    <m/>
  </r>
  <r>
    <x v="0"/>
    <x v="0"/>
    <x v="71"/>
    <x v="0"/>
    <x v="1"/>
    <x v="0"/>
    <x v="0"/>
    <x v="0"/>
    <x v="7"/>
    <x v="7"/>
    <n v="14710"/>
    <n v="0"/>
    <n v="14710"/>
    <x v="0"/>
    <n v="14710"/>
    <n v="1945.36"/>
    <n v="3298.8449999999998"/>
    <m/>
  </r>
  <r>
    <x v="0"/>
    <x v="0"/>
    <x v="71"/>
    <x v="0"/>
    <x v="1"/>
    <x v="0"/>
    <x v="0"/>
    <x v="0"/>
    <x v="8"/>
    <x v="8"/>
    <n v="2622"/>
    <n v="0"/>
    <n v="2622"/>
    <x v="0"/>
    <n v="2622"/>
    <n v="0"/>
    <n v="170"/>
    <m/>
  </r>
  <r>
    <x v="0"/>
    <x v="0"/>
    <x v="71"/>
    <x v="0"/>
    <x v="1"/>
    <x v="0"/>
    <x v="0"/>
    <x v="0"/>
    <x v="9"/>
    <x v="9"/>
    <n v="1200"/>
    <n v="0"/>
    <n v="1200"/>
    <x v="0"/>
    <n v="1200"/>
    <n v="0"/>
    <n v="107"/>
    <m/>
  </r>
  <r>
    <x v="0"/>
    <x v="0"/>
    <x v="71"/>
    <x v="0"/>
    <x v="1"/>
    <x v="0"/>
    <x v="0"/>
    <x v="0"/>
    <x v="10"/>
    <x v="10"/>
    <n v="1321"/>
    <n v="0"/>
    <n v="1321"/>
    <x v="0"/>
    <n v="1321"/>
    <n v="0"/>
    <n v="0"/>
    <m/>
  </r>
  <r>
    <x v="0"/>
    <x v="0"/>
    <x v="71"/>
    <x v="0"/>
    <x v="1"/>
    <x v="0"/>
    <x v="0"/>
    <x v="0"/>
    <x v="11"/>
    <x v="11"/>
    <n v="5337.8639999999996"/>
    <n v="0"/>
    <n v="5337.8639999999996"/>
    <x v="0"/>
    <n v="5337.8639999999996"/>
    <n v="3.2147999999999999"/>
    <n v="1704.7398000000001"/>
    <m/>
  </r>
  <r>
    <x v="0"/>
    <x v="0"/>
    <x v="71"/>
    <x v="0"/>
    <x v="1"/>
    <x v="0"/>
    <x v="0"/>
    <x v="0"/>
    <x v="12"/>
    <x v="3"/>
    <n v="44000"/>
    <n v="0"/>
    <n v="44000"/>
    <x v="0"/>
    <n v="44000"/>
    <n v="4380.4998809999997"/>
    <n v="29199.855009999999"/>
    <m/>
  </r>
  <r>
    <x v="0"/>
    <x v="0"/>
    <x v="71"/>
    <x v="0"/>
    <x v="1"/>
    <x v="0"/>
    <x v="0"/>
    <x v="0"/>
    <x v="13"/>
    <x v="12"/>
    <n v="0"/>
    <n v="0"/>
    <n v="0"/>
    <x v="0"/>
    <n v="0"/>
    <n v="0"/>
    <n v="0"/>
    <m/>
  </r>
  <r>
    <x v="0"/>
    <x v="0"/>
    <x v="71"/>
    <x v="0"/>
    <x v="1"/>
    <x v="0"/>
    <x v="0"/>
    <x v="0"/>
    <x v="14"/>
    <x v="13"/>
    <n v="72358.864000000001"/>
    <n v="0"/>
    <n v="72358.864000000001"/>
    <x v="0"/>
    <n v="72358.864000000001"/>
    <n v="6615.0840889999999"/>
    <n v="36172.824860000001"/>
    <m/>
  </r>
  <r>
    <x v="0"/>
    <x v="0"/>
    <x v="71"/>
    <x v="0"/>
    <x v="2"/>
    <x v="1"/>
    <x v="0"/>
    <x v="0"/>
    <x v="0"/>
    <x v="0"/>
    <n v="3168"/>
    <n v="0"/>
    <n v="3168"/>
    <x v="0"/>
    <n v="3168"/>
    <n v="385.70145400000001"/>
    <n v="1879.642789"/>
    <m/>
  </r>
  <r>
    <x v="0"/>
    <x v="0"/>
    <x v="71"/>
    <x v="0"/>
    <x v="2"/>
    <x v="1"/>
    <x v="0"/>
    <x v="0"/>
    <x v="1"/>
    <x v="1"/>
    <n v="830"/>
    <n v="0"/>
    <n v="830"/>
    <x v="0"/>
    <n v="830"/>
    <n v="134.85733200000001"/>
    <n v="829.86"/>
    <m/>
  </r>
  <r>
    <x v="0"/>
    <x v="0"/>
    <x v="71"/>
    <x v="0"/>
    <x v="2"/>
    <x v="1"/>
    <x v="0"/>
    <x v="0"/>
    <x v="2"/>
    <x v="2"/>
    <n v="1338"/>
    <n v="0"/>
    <n v="1338"/>
    <x v="0"/>
    <n v="1338"/>
    <n v="34.982239999999997"/>
    <n v="538.27348099999995"/>
    <m/>
  </r>
  <r>
    <x v="0"/>
    <x v="0"/>
    <x v="71"/>
    <x v="0"/>
    <x v="2"/>
    <x v="1"/>
    <x v="0"/>
    <x v="0"/>
    <x v="3"/>
    <x v="3"/>
    <n v="1000"/>
    <n v="0"/>
    <n v="1000"/>
    <x v="0"/>
    <n v="1000"/>
    <n v="215.86188200000001"/>
    <n v="511.50930799999998"/>
    <m/>
  </r>
  <r>
    <x v="0"/>
    <x v="0"/>
    <x v="71"/>
    <x v="0"/>
    <x v="2"/>
    <x v="1"/>
    <x v="0"/>
    <x v="0"/>
    <x v="4"/>
    <x v="4"/>
    <n v="69190.864000000001"/>
    <n v="0"/>
    <n v="69190.864000000001"/>
    <x v="0"/>
    <n v="69190.864000000001"/>
    <n v="9440.3039570000001"/>
    <n v="36639.700709999997"/>
    <m/>
  </r>
  <r>
    <x v="0"/>
    <x v="0"/>
    <x v="71"/>
    <x v="0"/>
    <x v="2"/>
    <x v="1"/>
    <x v="0"/>
    <x v="0"/>
    <x v="5"/>
    <x v="5"/>
    <n v="25190.864000000001"/>
    <n v="0"/>
    <n v="25190.864000000001"/>
    <x v="0"/>
    <n v="25190.864000000001"/>
    <n v="2252.6433659999998"/>
    <n v="7439.8456999999999"/>
    <m/>
  </r>
  <r>
    <x v="0"/>
    <x v="0"/>
    <x v="71"/>
    <x v="0"/>
    <x v="2"/>
    <x v="1"/>
    <x v="0"/>
    <x v="0"/>
    <x v="6"/>
    <x v="6"/>
    <n v="25190.864000000001"/>
    <n v="0"/>
    <n v="25190.864000000001"/>
    <x v="0"/>
    <n v="25190.864000000001"/>
    <n v="2252.6433659999998"/>
    <n v="7439.8456999999999"/>
    <m/>
  </r>
  <r>
    <x v="0"/>
    <x v="0"/>
    <x v="71"/>
    <x v="0"/>
    <x v="2"/>
    <x v="1"/>
    <x v="0"/>
    <x v="0"/>
    <x v="7"/>
    <x v="7"/>
    <n v="14710"/>
    <n v="0"/>
    <n v="14710"/>
    <x v="0"/>
    <n v="14710"/>
    <n v="2158.864333"/>
    <n v="3825.7649999999999"/>
    <m/>
  </r>
  <r>
    <x v="0"/>
    <x v="0"/>
    <x v="71"/>
    <x v="0"/>
    <x v="2"/>
    <x v="1"/>
    <x v="0"/>
    <x v="0"/>
    <x v="8"/>
    <x v="8"/>
    <n v="2622"/>
    <n v="0"/>
    <n v="2622"/>
    <x v="0"/>
    <n v="2622"/>
    <n v="6.266667"/>
    <n v="473.98500000000001"/>
    <m/>
  </r>
  <r>
    <x v="0"/>
    <x v="0"/>
    <x v="71"/>
    <x v="0"/>
    <x v="2"/>
    <x v="1"/>
    <x v="0"/>
    <x v="0"/>
    <x v="9"/>
    <x v="9"/>
    <n v="1200"/>
    <n v="0"/>
    <n v="1200"/>
    <x v="0"/>
    <n v="1200"/>
    <n v="3"/>
    <n v="389.2"/>
    <m/>
  </r>
  <r>
    <x v="0"/>
    <x v="0"/>
    <x v="71"/>
    <x v="0"/>
    <x v="2"/>
    <x v="1"/>
    <x v="0"/>
    <x v="0"/>
    <x v="10"/>
    <x v="10"/>
    <n v="1321"/>
    <n v="0"/>
    <n v="1321"/>
    <x v="0"/>
    <n v="1321"/>
    <n v="0"/>
    <n v="65"/>
    <m/>
  </r>
  <r>
    <x v="0"/>
    <x v="0"/>
    <x v="71"/>
    <x v="0"/>
    <x v="2"/>
    <x v="1"/>
    <x v="0"/>
    <x v="0"/>
    <x v="11"/>
    <x v="11"/>
    <n v="5337.8639999999996"/>
    <n v="0"/>
    <n v="5337.8639999999996"/>
    <x v="0"/>
    <n v="5337.8639999999996"/>
    <n v="84.512366"/>
    <n v="2685.8957"/>
    <m/>
  </r>
  <r>
    <x v="0"/>
    <x v="0"/>
    <x v="71"/>
    <x v="0"/>
    <x v="2"/>
    <x v="1"/>
    <x v="0"/>
    <x v="0"/>
    <x v="12"/>
    <x v="3"/>
    <n v="44000"/>
    <n v="0"/>
    <n v="44000"/>
    <x v="0"/>
    <n v="44000"/>
    <n v="7187.6605909999998"/>
    <n v="29199.855009999999"/>
    <m/>
  </r>
  <r>
    <x v="0"/>
    <x v="0"/>
    <x v="71"/>
    <x v="0"/>
    <x v="2"/>
    <x v="1"/>
    <x v="0"/>
    <x v="0"/>
    <x v="13"/>
    <x v="12"/>
    <n v="0"/>
    <n v="0"/>
    <n v="0"/>
    <x v="0"/>
    <n v="0"/>
    <n v="0"/>
    <n v="0"/>
    <m/>
  </r>
  <r>
    <x v="0"/>
    <x v="0"/>
    <x v="71"/>
    <x v="0"/>
    <x v="2"/>
    <x v="1"/>
    <x v="0"/>
    <x v="0"/>
    <x v="14"/>
    <x v="13"/>
    <n v="72358.864000000001"/>
    <n v="0"/>
    <n v="72358.864000000001"/>
    <x v="0"/>
    <n v="72358.864000000001"/>
    <n v="9826.0054110000001"/>
    <n v="38519.343499000002"/>
    <m/>
  </r>
  <r>
    <x v="0"/>
    <x v="0"/>
    <x v="71"/>
    <x v="0"/>
    <x v="3"/>
    <x v="0"/>
    <x v="0"/>
    <x v="0"/>
    <x v="0"/>
    <x v="0"/>
    <n v="3168"/>
    <n v="-477.22169200000002"/>
    <n v="2690.7783079999999"/>
    <x v="0"/>
    <n v="2690.7783079999999"/>
    <n v="636.51769899999999"/>
    <n v="1847.5754669999999"/>
    <m/>
  </r>
  <r>
    <x v="0"/>
    <x v="0"/>
    <x v="71"/>
    <x v="0"/>
    <x v="3"/>
    <x v="0"/>
    <x v="0"/>
    <x v="0"/>
    <x v="1"/>
    <x v="1"/>
    <n v="830"/>
    <n v="0"/>
    <n v="830"/>
    <x v="0"/>
    <n v="830"/>
    <n v="202.28599800000001"/>
    <n v="829.86"/>
    <m/>
  </r>
  <r>
    <x v="0"/>
    <x v="0"/>
    <x v="71"/>
    <x v="0"/>
    <x v="3"/>
    <x v="0"/>
    <x v="0"/>
    <x v="0"/>
    <x v="2"/>
    <x v="2"/>
    <n v="1338"/>
    <n v="0"/>
    <n v="1338"/>
    <x v="0"/>
    <n v="1338"/>
    <n v="85.112953000000005"/>
    <n v="576.25559099999998"/>
    <m/>
  </r>
  <r>
    <x v="0"/>
    <x v="0"/>
    <x v="71"/>
    <x v="0"/>
    <x v="3"/>
    <x v="0"/>
    <x v="0"/>
    <x v="0"/>
    <x v="3"/>
    <x v="3"/>
    <n v="1000"/>
    <n v="-477.22169200000002"/>
    <n v="522.77830800000004"/>
    <x v="0"/>
    <n v="522.77830800000004"/>
    <n v="349.11874799999998"/>
    <n v="441.45987600000001"/>
    <m/>
  </r>
  <r>
    <x v="0"/>
    <x v="0"/>
    <x v="71"/>
    <x v="0"/>
    <x v="3"/>
    <x v="0"/>
    <x v="0"/>
    <x v="0"/>
    <x v="4"/>
    <x v="4"/>
    <n v="69190.864000000001"/>
    <n v="-14799.478764"/>
    <n v="54391.385236000002"/>
    <x v="0"/>
    <n v="54391.385236000002"/>
    <n v="13035.212916"/>
    <n v="37231.843407"/>
    <m/>
  </r>
  <r>
    <x v="0"/>
    <x v="0"/>
    <x v="71"/>
    <x v="0"/>
    <x v="3"/>
    <x v="0"/>
    <x v="0"/>
    <x v="0"/>
    <x v="5"/>
    <x v="5"/>
    <n v="25190.864000000001"/>
    <n v="0"/>
    <n v="25190.864000000001"/>
    <x v="0"/>
    <n v="25190.864000000001"/>
    <n v="2793.717901"/>
    <n v="8091.3873999999996"/>
    <m/>
  </r>
  <r>
    <x v="0"/>
    <x v="0"/>
    <x v="71"/>
    <x v="0"/>
    <x v="3"/>
    <x v="0"/>
    <x v="0"/>
    <x v="0"/>
    <x v="6"/>
    <x v="6"/>
    <n v="25190.864000000001"/>
    <n v="0"/>
    <n v="25190.864000000001"/>
    <x v="0"/>
    <n v="25190.864000000001"/>
    <n v="2793.717901"/>
    <n v="8091.3873999999996"/>
    <m/>
  </r>
  <r>
    <x v="0"/>
    <x v="0"/>
    <x v="71"/>
    <x v="0"/>
    <x v="3"/>
    <x v="0"/>
    <x v="0"/>
    <x v="0"/>
    <x v="7"/>
    <x v="7"/>
    <n v="14710"/>
    <n v="0"/>
    <n v="14710"/>
    <x v="0"/>
    <n v="14710"/>
    <n v="2434.5321690000001"/>
    <n v="3861.7649999999999"/>
    <m/>
  </r>
  <r>
    <x v="0"/>
    <x v="0"/>
    <x v="71"/>
    <x v="0"/>
    <x v="3"/>
    <x v="0"/>
    <x v="0"/>
    <x v="0"/>
    <x v="8"/>
    <x v="8"/>
    <n v="2622"/>
    <n v="0"/>
    <n v="2622"/>
    <x v="0"/>
    <n v="2622"/>
    <n v="29.394666999999998"/>
    <n v="505.48500000000001"/>
    <m/>
  </r>
  <r>
    <x v="0"/>
    <x v="0"/>
    <x v="71"/>
    <x v="0"/>
    <x v="3"/>
    <x v="0"/>
    <x v="0"/>
    <x v="0"/>
    <x v="9"/>
    <x v="9"/>
    <n v="1200"/>
    <n v="0"/>
    <n v="1200"/>
    <x v="0"/>
    <n v="1200"/>
    <n v="13.6"/>
    <n v="688.8"/>
    <m/>
  </r>
  <r>
    <x v="0"/>
    <x v="0"/>
    <x v="71"/>
    <x v="0"/>
    <x v="3"/>
    <x v="0"/>
    <x v="0"/>
    <x v="0"/>
    <x v="10"/>
    <x v="10"/>
    <n v="1321"/>
    <n v="0"/>
    <n v="1321"/>
    <x v="0"/>
    <n v="1321"/>
    <n v="2.6"/>
    <n v="182"/>
    <m/>
  </r>
  <r>
    <x v="0"/>
    <x v="0"/>
    <x v="71"/>
    <x v="0"/>
    <x v="3"/>
    <x v="0"/>
    <x v="0"/>
    <x v="0"/>
    <x v="11"/>
    <x v="11"/>
    <n v="5337.8639999999996"/>
    <n v="0"/>
    <n v="5337.8639999999996"/>
    <x v="0"/>
    <n v="5337.8639999999996"/>
    <n v="313.59106500000001"/>
    <n v="2853.3373999999999"/>
    <m/>
  </r>
  <r>
    <x v="0"/>
    <x v="0"/>
    <x v="71"/>
    <x v="0"/>
    <x v="3"/>
    <x v="0"/>
    <x v="0"/>
    <x v="0"/>
    <x v="12"/>
    <x v="3"/>
    <n v="44000"/>
    <n v="-14799.478764"/>
    <n v="29200.521236"/>
    <x v="0"/>
    <n v="29200.521236"/>
    <n v="10241.495015"/>
    <n v="29140.456007000001"/>
    <m/>
  </r>
  <r>
    <x v="0"/>
    <x v="0"/>
    <x v="71"/>
    <x v="0"/>
    <x v="3"/>
    <x v="0"/>
    <x v="0"/>
    <x v="0"/>
    <x v="13"/>
    <x v="12"/>
    <n v="0"/>
    <n v="0"/>
    <n v="0"/>
    <x v="0"/>
    <n v="0"/>
    <n v="0"/>
    <n v="0"/>
    <m/>
  </r>
  <r>
    <x v="0"/>
    <x v="0"/>
    <x v="71"/>
    <x v="0"/>
    <x v="3"/>
    <x v="0"/>
    <x v="0"/>
    <x v="0"/>
    <x v="14"/>
    <x v="13"/>
    <n v="72358.864000000001"/>
    <n v="-15276.700456"/>
    <n v="57082.163544000003"/>
    <x v="0"/>
    <n v="57082.163544000003"/>
    <n v="13671.730615"/>
    <n v="39079.418874000003"/>
    <m/>
  </r>
  <r>
    <x v="0"/>
    <x v="0"/>
    <x v="71"/>
    <x v="0"/>
    <x v="4"/>
    <x v="0"/>
    <x v="0"/>
    <x v="0"/>
    <x v="0"/>
    <x v="0"/>
    <n v="3168"/>
    <n v="-477.22169200000002"/>
    <n v="2690.7783079999999"/>
    <x v="0"/>
    <n v="2690.7783079999999"/>
    <n v="828.92611599999998"/>
    <n v="2138.014533"/>
    <m/>
  </r>
  <r>
    <x v="0"/>
    <x v="0"/>
    <x v="71"/>
    <x v="0"/>
    <x v="4"/>
    <x v="0"/>
    <x v="0"/>
    <x v="0"/>
    <x v="1"/>
    <x v="1"/>
    <n v="830"/>
    <n v="0"/>
    <n v="830"/>
    <x v="0"/>
    <n v="830"/>
    <n v="275.37865199999999"/>
    <n v="829.86"/>
    <m/>
  </r>
  <r>
    <x v="0"/>
    <x v="0"/>
    <x v="71"/>
    <x v="0"/>
    <x v="4"/>
    <x v="0"/>
    <x v="0"/>
    <x v="0"/>
    <x v="2"/>
    <x v="2"/>
    <n v="1338"/>
    <n v="0"/>
    <n v="1338"/>
    <x v="0"/>
    <n v="1338"/>
    <n v="187.73676699999999"/>
    <n v="872.86900600000001"/>
    <m/>
  </r>
  <r>
    <x v="0"/>
    <x v="0"/>
    <x v="71"/>
    <x v="0"/>
    <x v="4"/>
    <x v="0"/>
    <x v="0"/>
    <x v="0"/>
    <x v="3"/>
    <x v="3"/>
    <n v="1000"/>
    <n v="-477.22169200000002"/>
    <n v="522.77830800000004"/>
    <x v="0"/>
    <n v="522.77830800000004"/>
    <n v="365.810697"/>
    <n v="435.285527"/>
    <m/>
  </r>
  <r>
    <x v="0"/>
    <x v="0"/>
    <x v="71"/>
    <x v="0"/>
    <x v="4"/>
    <x v="0"/>
    <x v="0"/>
    <x v="0"/>
    <x v="4"/>
    <x v="4"/>
    <n v="69190.864000000001"/>
    <n v="-14331.438284"/>
    <n v="54859.425715999998"/>
    <x v="0"/>
    <n v="54859.425715999998"/>
    <n v="14774.245531"/>
    <n v="38036.870267999999"/>
    <m/>
  </r>
  <r>
    <x v="0"/>
    <x v="0"/>
    <x v="71"/>
    <x v="0"/>
    <x v="4"/>
    <x v="0"/>
    <x v="0"/>
    <x v="0"/>
    <x v="5"/>
    <x v="5"/>
    <n v="25190.864000000001"/>
    <n v="468.04048"/>
    <n v="25658.904480000001"/>
    <x v="0"/>
    <n v="25658.904480000001"/>
    <n v="3993.5951150000001"/>
    <n v="8908.1933279999994"/>
    <m/>
  </r>
  <r>
    <x v="0"/>
    <x v="0"/>
    <x v="71"/>
    <x v="0"/>
    <x v="4"/>
    <x v="0"/>
    <x v="0"/>
    <x v="0"/>
    <x v="6"/>
    <x v="6"/>
    <n v="25190.864000000001"/>
    <n v="468.04048"/>
    <n v="25658.904480000001"/>
    <x v="0"/>
    <n v="25658.904480000001"/>
    <n v="3993.5951150000001"/>
    <n v="8908.1933279999994"/>
    <m/>
  </r>
  <r>
    <x v="0"/>
    <x v="0"/>
    <x v="71"/>
    <x v="0"/>
    <x v="4"/>
    <x v="0"/>
    <x v="0"/>
    <x v="0"/>
    <x v="7"/>
    <x v="7"/>
    <n v="14710"/>
    <n v="468.04048"/>
    <n v="15178.04048"/>
    <x v="0"/>
    <n v="15178.04048"/>
    <n v="3203.8155019999999"/>
    <n v="4456.165"/>
    <m/>
  </r>
  <r>
    <x v="0"/>
    <x v="0"/>
    <x v="71"/>
    <x v="0"/>
    <x v="4"/>
    <x v="0"/>
    <x v="0"/>
    <x v="0"/>
    <x v="8"/>
    <x v="8"/>
    <n v="2622"/>
    <n v="0"/>
    <n v="2622"/>
    <x v="0"/>
    <n v="2622"/>
    <n v="78.947999999999993"/>
    <n v="505.48500000000001"/>
    <m/>
  </r>
  <r>
    <x v="0"/>
    <x v="0"/>
    <x v="71"/>
    <x v="0"/>
    <x v="4"/>
    <x v="0"/>
    <x v="0"/>
    <x v="0"/>
    <x v="9"/>
    <x v="9"/>
    <n v="1200"/>
    <n v="0"/>
    <n v="1200"/>
    <x v="0"/>
    <n v="1200"/>
    <n v="71.016666999999998"/>
    <n v="712.8"/>
    <m/>
  </r>
  <r>
    <x v="0"/>
    <x v="0"/>
    <x v="71"/>
    <x v="0"/>
    <x v="4"/>
    <x v="0"/>
    <x v="0"/>
    <x v="0"/>
    <x v="10"/>
    <x v="10"/>
    <n v="1321"/>
    <n v="0"/>
    <n v="1321"/>
    <x v="0"/>
    <n v="1321"/>
    <n v="13.266667"/>
    <n v="182"/>
    <m/>
  </r>
  <r>
    <x v="0"/>
    <x v="0"/>
    <x v="71"/>
    <x v="0"/>
    <x v="4"/>
    <x v="0"/>
    <x v="0"/>
    <x v="0"/>
    <x v="11"/>
    <x v="11"/>
    <n v="5337.8639999999996"/>
    <n v="0"/>
    <n v="5337.8639999999996"/>
    <x v="0"/>
    <n v="5337.8639999999996"/>
    <n v="626.54827899999998"/>
    <n v="3051.743328"/>
    <m/>
  </r>
  <r>
    <x v="0"/>
    <x v="0"/>
    <x v="71"/>
    <x v="0"/>
    <x v="4"/>
    <x v="0"/>
    <x v="0"/>
    <x v="0"/>
    <x v="12"/>
    <x v="3"/>
    <n v="44000"/>
    <n v="-14799.478764"/>
    <n v="29200.521236"/>
    <x v="0"/>
    <n v="29200.521236"/>
    <n v="10780.650416"/>
    <n v="29128.676940000001"/>
    <m/>
  </r>
  <r>
    <x v="0"/>
    <x v="0"/>
    <x v="71"/>
    <x v="0"/>
    <x v="4"/>
    <x v="0"/>
    <x v="0"/>
    <x v="0"/>
    <x v="13"/>
    <x v="12"/>
    <n v="0"/>
    <n v="0"/>
    <n v="0"/>
    <x v="0"/>
    <n v="0"/>
    <n v="0"/>
    <n v="0"/>
    <m/>
  </r>
  <r>
    <x v="0"/>
    <x v="0"/>
    <x v="71"/>
    <x v="0"/>
    <x v="4"/>
    <x v="0"/>
    <x v="0"/>
    <x v="0"/>
    <x v="14"/>
    <x v="13"/>
    <n v="72358.864000000001"/>
    <n v="-14808.659976000001"/>
    <n v="57550.204023999999"/>
    <x v="0"/>
    <n v="57550.204023999999"/>
    <n v="15603.171646999999"/>
    <n v="40174.884801"/>
    <m/>
  </r>
  <r>
    <x v="0"/>
    <x v="0"/>
    <x v="71"/>
    <x v="0"/>
    <x v="5"/>
    <x v="2"/>
    <x v="0"/>
    <x v="0"/>
    <x v="0"/>
    <x v="0"/>
    <n v="3168"/>
    <n v="-477.22169200000002"/>
    <n v="2690.7783079999999"/>
    <x v="0"/>
    <n v="2690.7783079999999"/>
    <n v="981.83949299999995"/>
    <n v="2195.08689"/>
    <m/>
  </r>
  <r>
    <x v="0"/>
    <x v="0"/>
    <x v="71"/>
    <x v="0"/>
    <x v="5"/>
    <x v="2"/>
    <x v="0"/>
    <x v="0"/>
    <x v="1"/>
    <x v="1"/>
    <n v="830"/>
    <n v="0"/>
    <n v="830"/>
    <x v="0"/>
    <n v="830"/>
    <n v="344.224152"/>
    <n v="829.86"/>
    <m/>
  </r>
  <r>
    <x v="0"/>
    <x v="0"/>
    <x v="71"/>
    <x v="0"/>
    <x v="5"/>
    <x v="2"/>
    <x v="0"/>
    <x v="0"/>
    <x v="2"/>
    <x v="2"/>
    <n v="1338"/>
    <n v="0"/>
    <n v="1338"/>
    <x v="0"/>
    <n v="1338"/>
    <n v="249.59010000000001"/>
    <n v="929.94136300000002"/>
    <m/>
  </r>
  <r>
    <x v="0"/>
    <x v="0"/>
    <x v="71"/>
    <x v="0"/>
    <x v="5"/>
    <x v="2"/>
    <x v="0"/>
    <x v="0"/>
    <x v="3"/>
    <x v="3"/>
    <n v="1000"/>
    <n v="-477.22169200000002"/>
    <n v="522.77830800000004"/>
    <x v="0"/>
    <n v="522.77830800000004"/>
    <n v="388.02524099999999"/>
    <n v="435.285527"/>
    <m/>
  </r>
  <r>
    <x v="0"/>
    <x v="0"/>
    <x v="71"/>
    <x v="0"/>
    <x v="5"/>
    <x v="2"/>
    <x v="0"/>
    <x v="0"/>
    <x v="4"/>
    <x v="4"/>
    <n v="69190.864000000001"/>
    <n v="-14331.438284"/>
    <n v="54859.425715999998"/>
    <x v="0"/>
    <n v="54859.425715999998"/>
    <n v="18740.213190999999"/>
    <n v="40691.953198000003"/>
    <m/>
  </r>
  <r>
    <x v="0"/>
    <x v="0"/>
    <x v="71"/>
    <x v="0"/>
    <x v="5"/>
    <x v="2"/>
    <x v="0"/>
    <x v="0"/>
    <x v="5"/>
    <x v="5"/>
    <n v="25190.864000000001"/>
    <n v="525.21114999999998"/>
    <n v="25716.075150000001"/>
    <x v="0"/>
    <n v="25716.075150000001"/>
    <n v="5279.084836"/>
    <n v="11567.204529000001"/>
    <m/>
  </r>
  <r>
    <x v="0"/>
    <x v="0"/>
    <x v="71"/>
    <x v="0"/>
    <x v="5"/>
    <x v="2"/>
    <x v="0"/>
    <x v="0"/>
    <x v="6"/>
    <x v="6"/>
    <n v="25190.864000000001"/>
    <n v="525.21114999999998"/>
    <n v="25716.075150000001"/>
    <x v="0"/>
    <n v="25716.075150000001"/>
    <n v="5279.084836"/>
    <n v="11567.204529000001"/>
    <m/>
  </r>
  <r>
    <x v="0"/>
    <x v="0"/>
    <x v="71"/>
    <x v="0"/>
    <x v="5"/>
    <x v="2"/>
    <x v="0"/>
    <x v="0"/>
    <x v="7"/>
    <x v="7"/>
    <n v="14710"/>
    <n v="525.21114999999998"/>
    <n v="15235.211149999999"/>
    <x v="0"/>
    <n v="15235.211149999999"/>
    <n v="4050.853584"/>
    <n v="7065.7779010000004"/>
    <m/>
  </r>
  <r>
    <x v="0"/>
    <x v="0"/>
    <x v="71"/>
    <x v="0"/>
    <x v="5"/>
    <x v="2"/>
    <x v="0"/>
    <x v="0"/>
    <x v="8"/>
    <x v="8"/>
    <n v="2622"/>
    <n v="0"/>
    <n v="2622"/>
    <x v="0"/>
    <n v="2622"/>
    <n v="130.518"/>
    <n v="505.48500000000001"/>
    <m/>
  </r>
  <r>
    <x v="0"/>
    <x v="0"/>
    <x v="71"/>
    <x v="0"/>
    <x v="5"/>
    <x v="2"/>
    <x v="0"/>
    <x v="0"/>
    <x v="9"/>
    <x v="9"/>
    <n v="1200"/>
    <n v="0"/>
    <n v="1200"/>
    <x v="0"/>
    <n v="1200"/>
    <n v="145.49667299999999"/>
    <n v="712.8"/>
    <m/>
  </r>
  <r>
    <x v="0"/>
    <x v="0"/>
    <x v="71"/>
    <x v="0"/>
    <x v="5"/>
    <x v="2"/>
    <x v="0"/>
    <x v="0"/>
    <x v="10"/>
    <x v="10"/>
    <n v="1321"/>
    <n v="0"/>
    <n v="1321"/>
    <x v="0"/>
    <n v="1321"/>
    <n v="33.6"/>
    <n v="182"/>
    <m/>
  </r>
  <r>
    <x v="0"/>
    <x v="0"/>
    <x v="71"/>
    <x v="0"/>
    <x v="5"/>
    <x v="2"/>
    <x v="0"/>
    <x v="0"/>
    <x v="11"/>
    <x v="11"/>
    <n v="5337.8639999999996"/>
    <n v="0"/>
    <n v="5337.8639999999996"/>
    <x v="0"/>
    <n v="5337.8639999999996"/>
    <n v="918.616579"/>
    <n v="3101.1416279999999"/>
    <m/>
  </r>
  <r>
    <x v="0"/>
    <x v="0"/>
    <x v="71"/>
    <x v="0"/>
    <x v="5"/>
    <x v="2"/>
    <x v="0"/>
    <x v="0"/>
    <x v="12"/>
    <x v="3"/>
    <n v="44000"/>
    <n v="-14856.649434000001"/>
    <n v="29143.350566000001"/>
    <x v="0"/>
    <n v="29143.350566000001"/>
    <n v="13461.128355000001"/>
    <n v="29124.748669000001"/>
    <m/>
  </r>
  <r>
    <x v="0"/>
    <x v="0"/>
    <x v="71"/>
    <x v="0"/>
    <x v="5"/>
    <x v="2"/>
    <x v="0"/>
    <x v="0"/>
    <x v="13"/>
    <x v="12"/>
    <n v="0"/>
    <n v="0"/>
    <n v="0"/>
    <x v="0"/>
    <n v="0"/>
    <n v="0"/>
    <n v="0"/>
    <m/>
  </r>
  <r>
    <x v="0"/>
    <x v="0"/>
    <x v="71"/>
    <x v="0"/>
    <x v="5"/>
    <x v="2"/>
    <x v="0"/>
    <x v="0"/>
    <x v="14"/>
    <x v="13"/>
    <n v="72358.864000000001"/>
    <n v="-14808.659976000001"/>
    <n v="57550.204023999999"/>
    <x v="0"/>
    <n v="57550.204023999999"/>
    <n v="19722.052683999998"/>
    <n v="42887.040088000002"/>
    <m/>
  </r>
  <r>
    <x v="0"/>
    <x v="0"/>
    <x v="71"/>
    <x v="0"/>
    <x v="6"/>
    <x v="0"/>
    <x v="0"/>
    <x v="0"/>
    <x v="0"/>
    <x v="0"/>
    <n v="3168"/>
    <n v="-477.22169200000002"/>
    <n v="2690.7783079999999"/>
    <x v="0"/>
    <n v="2690.7783079999999"/>
    <n v="1121.2995599999999"/>
    <n v="2195.1700489999998"/>
    <m/>
  </r>
  <r>
    <x v="0"/>
    <x v="0"/>
    <x v="71"/>
    <x v="0"/>
    <x v="6"/>
    <x v="0"/>
    <x v="0"/>
    <x v="0"/>
    <x v="1"/>
    <x v="1"/>
    <n v="830"/>
    <n v="0"/>
    <n v="830"/>
    <x v="0"/>
    <n v="830"/>
    <n v="413.06965200000002"/>
    <n v="829.86"/>
    <m/>
  </r>
  <r>
    <x v="0"/>
    <x v="0"/>
    <x v="71"/>
    <x v="0"/>
    <x v="6"/>
    <x v="0"/>
    <x v="0"/>
    <x v="0"/>
    <x v="2"/>
    <x v="2"/>
    <n v="1338"/>
    <n v="0"/>
    <n v="1338"/>
    <x v="0"/>
    <n v="1338"/>
    <n v="318.64400699999999"/>
    <n v="930.02452200000005"/>
    <m/>
  </r>
  <r>
    <x v="0"/>
    <x v="0"/>
    <x v="71"/>
    <x v="0"/>
    <x v="6"/>
    <x v="0"/>
    <x v="0"/>
    <x v="0"/>
    <x v="3"/>
    <x v="3"/>
    <n v="1000"/>
    <n v="-477.22169200000002"/>
    <n v="522.77830800000004"/>
    <x v="0"/>
    <n v="522.77830800000004"/>
    <n v="389.58590099999998"/>
    <n v="435.285527"/>
    <m/>
  </r>
  <r>
    <x v="0"/>
    <x v="0"/>
    <x v="71"/>
    <x v="0"/>
    <x v="6"/>
    <x v="0"/>
    <x v="0"/>
    <x v="0"/>
    <x v="4"/>
    <x v="4"/>
    <n v="69190.864000000001"/>
    <n v="-14331.438284"/>
    <n v="54859.425715999998"/>
    <x v="0"/>
    <n v="54859.425715999998"/>
    <n v="20767.580705"/>
    <n v="44271.694947999997"/>
    <m/>
  </r>
  <r>
    <x v="0"/>
    <x v="0"/>
    <x v="71"/>
    <x v="0"/>
    <x v="6"/>
    <x v="0"/>
    <x v="0"/>
    <x v="0"/>
    <x v="5"/>
    <x v="5"/>
    <n v="25190.864000000001"/>
    <n v="525.21114999999998"/>
    <n v="25716.075150000001"/>
    <x v="0"/>
    <n v="25716.075150000001"/>
    <n v="6101.4265439999999"/>
    <n v="15146.946279"/>
    <m/>
  </r>
  <r>
    <x v="0"/>
    <x v="0"/>
    <x v="71"/>
    <x v="0"/>
    <x v="6"/>
    <x v="0"/>
    <x v="0"/>
    <x v="0"/>
    <x v="6"/>
    <x v="6"/>
    <n v="25190.864000000001"/>
    <n v="525.21114999999998"/>
    <n v="25716.075150000001"/>
    <x v="0"/>
    <n v="25716.075150000001"/>
    <n v="6101.4265439999999"/>
    <n v="15146.946279"/>
    <m/>
  </r>
  <r>
    <x v="0"/>
    <x v="0"/>
    <x v="71"/>
    <x v="0"/>
    <x v="6"/>
    <x v="0"/>
    <x v="0"/>
    <x v="0"/>
    <x v="7"/>
    <x v="7"/>
    <n v="14710"/>
    <n v="525.21114999999998"/>
    <n v="15235.211149999999"/>
    <x v="0"/>
    <n v="15235.211149999999"/>
    <n v="4379.3494920000003"/>
    <n v="10574.649851"/>
    <m/>
  </r>
  <r>
    <x v="0"/>
    <x v="0"/>
    <x v="71"/>
    <x v="0"/>
    <x v="6"/>
    <x v="0"/>
    <x v="0"/>
    <x v="0"/>
    <x v="8"/>
    <x v="8"/>
    <n v="2622"/>
    <n v="0"/>
    <n v="2622"/>
    <x v="0"/>
    <n v="2622"/>
    <n v="182.08799999999999"/>
    <n v="545.45899999999995"/>
    <m/>
  </r>
  <r>
    <x v="0"/>
    <x v="0"/>
    <x v="71"/>
    <x v="0"/>
    <x v="6"/>
    <x v="0"/>
    <x v="0"/>
    <x v="0"/>
    <x v="9"/>
    <x v="9"/>
    <n v="1200"/>
    <n v="0"/>
    <n v="1200"/>
    <x v="0"/>
    <n v="1200"/>
    <n v="220.296673"/>
    <n v="712.8"/>
    <m/>
  </r>
  <r>
    <x v="0"/>
    <x v="0"/>
    <x v="71"/>
    <x v="0"/>
    <x v="6"/>
    <x v="0"/>
    <x v="0"/>
    <x v="0"/>
    <x v="10"/>
    <x v="10"/>
    <n v="1321"/>
    <n v="0"/>
    <n v="1321"/>
    <x v="0"/>
    <n v="1321"/>
    <n v="53.1"/>
    <n v="182"/>
    <m/>
  </r>
  <r>
    <x v="0"/>
    <x v="0"/>
    <x v="71"/>
    <x v="0"/>
    <x v="6"/>
    <x v="0"/>
    <x v="0"/>
    <x v="0"/>
    <x v="11"/>
    <x v="11"/>
    <n v="5337.8639999999996"/>
    <n v="0"/>
    <n v="5337.8639999999996"/>
    <x v="0"/>
    <n v="5337.8639999999996"/>
    <n v="1266.5923789999999"/>
    <n v="3132.0374280000001"/>
    <m/>
  </r>
  <r>
    <x v="0"/>
    <x v="0"/>
    <x v="71"/>
    <x v="0"/>
    <x v="6"/>
    <x v="0"/>
    <x v="0"/>
    <x v="0"/>
    <x v="12"/>
    <x v="3"/>
    <n v="44000"/>
    <n v="-14856.649434000001"/>
    <n v="29143.350566000001"/>
    <x v="0"/>
    <n v="29143.350566000001"/>
    <n v="14666.154161"/>
    <n v="29124.748669000001"/>
    <m/>
  </r>
  <r>
    <x v="0"/>
    <x v="0"/>
    <x v="71"/>
    <x v="0"/>
    <x v="6"/>
    <x v="0"/>
    <x v="0"/>
    <x v="0"/>
    <x v="13"/>
    <x v="12"/>
    <n v="0"/>
    <n v="0"/>
    <n v="0"/>
    <x v="0"/>
    <n v="0"/>
    <n v="0"/>
    <n v="0"/>
    <m/>
  </r>
  <r>
    <x v="0"/>
    <x v="0"/>
    <x v="71"/>
    <x v="0"/>
    <x v="6"/>
    <x v="0"/>
    <x v="0"/>
    <x v="0"/>
    <x v="14"/>
    <x v="13"/>
    <n v="72358.864000000001"/>
    <n v="-14808.659976000001"/>
    <n v="57550.204023999999"/>
    <x v="0"/>
    <n v="57550.204023999999"/>
    <n v="21888.880265"/>
    <n v="46466.864996999997"/>
    <m/>
  </r>
  <r>
    <x v="0"/>
    <x v="0"/>
    <x v="71"/>
    <x v="0"/>
    <x v="7"/>
    <x v="0"/>
    <x v="0"/>
    <x v="0"/>
    <x v="0"/>
    <x v="0"/>
    <n v="3168"/>
    <n v="-477.22169200000002"/>
    <n v="2690.7783079999999"/>
    <x v="0"/>
    <n v="2690.7783079999999"/>
    <n v="1363.8262709999999"/>
    <n v="2252.8701289999999"/>
    <m/>
  </r>
  <r>
    <x v="0"/>
    <x v="0"/>
    <x v="71"/>
    <x v="0"/>
    <x v="7"/>
    <x v="0"/>
    <x v="0"/>
    <x v="0"/>
    <x v="1"/>
    <x v="1"/>
    <n v="830"/>
    <n v="0"/>
    <n v="830"/>
    <x v="0"/>
    <n v="830"/>
    <n v="481.91515199999998"/>
    <n v="829.86"/>
    <m/>
  </r>
  <r>
    <x v="0"/>
    <x v="0"/>
    <x v="71"/>
    <x v="0"/>
    <x v="7"/>
    <x v="0"/>
    <x v="0"/>
    <x v="0"/>
    <x v="2"/>
    <x v="2"/>
    <n v="1338"/>
    <n v="0"/>
    <n v="1338"/>
    <x v="0"/>
    <n v="1338"/>
    <n v="483.00079199999999"/>
    <n v="987.724602"/>
    <m/>
  </r>
  <r>
    <x v="0"/>
    <x v="0"/>
    <x v="71"/>
    <x v="0"/>
    <x v="7"/>
    <x v="0"/>
    <x v="0"/>
    <x v="0"/>
    <x v="3"/>
    <x v="3"/>
    <n v="1000"/>
    <n v="-477.22169200000002"/>
    <n v="522.77830800000004"/>
    <x v="0"/>
    <n v="522.77830800000004"/>
    <n v="398.910327"/>
    <n v="435.285527"/>
    <m/>
  </r>
  <r>
    <x v="0"/>
    <x v="0"/>
    <x v="71"/>
    <x v="0"/>
    <x v="7"/>
    <x v="0"/>
    <x v="0"/>
    <x v="0"/>
    <x v="4"/>
    <x v="4"/>
    <n v="69190.864000000001"/>
    <n v="-14331.438284"/>
    <n v="54859.425715999998"/>
    <x v="0"/>
    <n v="54859.425715999998"/>
    <n v="26880.864939999999"/>
    <n v="44584.108983999999"/>
    <m/>
  </r>
  <r>
    <x v="0"/>
    <x v="0"/>
    <x v="71"/>
    <x v="0"/>
    <x v="7"/>
    <x v="0"/>
    <x v="0"/>
    <x v="0"/>
    <x v="5"/>
    <x v="5"/>
    <n v="25190.864000000001"/>
    <n v="525.21114999999998"/>
    <n v="25716.075150000001"/>
    <x v="0"/>
    <n v="25716.075150000001"/>
    <n v="10615.141600000001"/>
    <n v="15459.560315000001"/>
    <m/>
  </r>
  <r>
    <x v="0"/>
    <x v="0"/>
    <x v="71"/>
    <x v="0"/>
    <x v="7"/>
    <x v="0"/>
    <x v="0"/>
    <x v="0"/>
    <x v="6"/>
    <x v="6"/>
    <n v="25190.864000000001"/>
    <n v="525.21114999999998"/>
    <n v="25716.075150000001"/>
    <x v="0"/>
    <n v="25716.075150000001"/>
    <n v="10615.141600000001"/>
    <n v="15459.560315000001"/>
    <m/>
  </r>
  <r>
    <x v="0"/>
    <x v="0"/>
    <x v="71"/>
    <x v="0"/>
    <x v="7"/>
    <x v="0"/>
    <x v="0"/>
    <x v="0"/>
    <x v="7"/>
    <x v="7"/>
    <n v="14710"/>
    <n v="525.21114999999998"/>
    <n v="15235.211149999999"/>
    <x v="0"/>
    <n v="15235.211149999999"/>
    <n v="8418.9349480000001"/>
    <n v="10610.049300999999"/>
    <m/>
  </r>
  <r>
    <x v="0"/>
    <x v="0"/>
    <x v="71"/>
    <x v="0"/>
    <x v="7"/>
    <x v="0"/>
    <x v="0"/>
    <x v="0"/>
    <x v="8"/>
    <x v="8"/>
    <n v="2622"/>
    <n v="0"/>
    <n v="2622"/>
    <x v="0"/>
    <n v="2622"/>
    <n v="233.65799999999999"/>
    <n v="760.04970000000003"/>
    <m/>
  </r>
  <r>
    <x v="0"/>
    <x v="0"/>
    <x v="71"/>
    <x v="0"/>
    <x v="7"/>
    <x v="0"/>
    <x v="0"/>
    <x v="0"/>
    <x v="9"/>
    <x v="9"/>
    <n v="1200"/>
    <n v="0"/>
    <n v="1200"/>
    <x v="0"/>
    <n v="1200"/>
    <n v="295.09667300000001"/>
    <n v="712.8"/>
    <m/>
  </r>
  <r>
    <x v="0"/>
    <x v="0"/>
    <x v="71"/>
    <x v="0"/>
    <x v="7"/>
    <x v="0"/>
    <x v="0"/>
    <x v="0"/>
    <x v="10"/>
    <x v="10"/>
    <n v="1321"/>
    <n v="0"/>
    <n v="1321"/>
    <x v="0"/>
    <n v="1321"/>
    <n v="72.599999999999994"/>
    <n v="217.71428599999999"/>
    <m/>
  </r>
  <r>
    <x v="0"/>
    <x v="0"/>
    <x v="71"/>
    <x v="0"/>
    <x v="7"/>
    <x v="0"/>
    <x v="0"/>
    <x v="0"/>
    <x v="11"/>
    <x v="11"/>
    <n v="5337.8639999999996"/>
    <n v="0"/>
    <n v="5337.8639999999996"/>
    <x v="0"/>
    <n v="5337.8639999999996"/>
    <n v="1594.851979"/>
    <n v="3158.947028"/>
    <m/>
  </r>
  <r>
    <x v="0"/>
    <x v="0"/>
    <x v="71"/>
    <x v="0"/>
    <x v="7"/>
    <x v="0"/>
    <x v="0"/>
    <x v="0"/>
    <x v="12"/>
    <x v="3"/>
    <n v="44000"/>
    <n v="-14856.649434000001"/>
    <n v="29143.350566000001"/>
    <x v="0"/>
    <n v="29143.350566000001"/>
    <n v="16265.72334"/>
    <n v="29124.548669"/>
    <m/>
  </r>
  <r>
    <x v="0"/>
    <x v="0"/>
    <x v="71"/>
    <x v="0"/>
    <x v="7"/>
    <x v="0"/>
    <x v="0"/>
    <x v="0"/>
    <x v="13"/>
    <x v="12"/>
    <n v="0"/>
    <n v="0"/>
    <n v="0"/>
    <x v="0"/>
    <n v="0"/>
    <n v="0"/>
    <n v="0"/>
    <m/>
  </r>
  <r>
    <x v="0"/>
    <x v="0"/>
    <x v="71"/>
    <x v="0"/>
    <x v="7"/>
    <x v="0"/>
    <x v="0"/>
    <x v="0"/>
    <x v="14"/>
    <x v="13"/>
    <n v="72358.864000000001"/>
    <n v="-14808.659976000001"/>
    <n v="57550.204023999999"/>
    <x v="0"/>
    <n v="57550.204023999999"/>
    <n v="28244.691211000001"/>
    <n v="46836.979113000001"/>
    <m/>
  </r>
  <r>
    <x v="0"/>
    <x v="0"/>
    <x v="72"/>
    <x v="0"/>
    <x v="0"/>
    <x v="0"/>
    <x v="0"/>
    <x v="0"/>
    <x v="0"/>
    <x v="0"/>
    <n v="2317.42"/>
    <n v="0"/>
    <n v="2317.42"/>
    <x v="0"/>
    <n v="2317.42"/>
    <n v="7.6758300000000004"/>
    <n v="525.70500700000002"/>
    <m/>
  </r>
  <r>
    <x v="0"/>
    <x v="0"/>
    <x v="72"/>
    <x v="0"/>
    <x v="0"/>
    <x v="0"/>
    <x v="0"/>
    <x v="0"/>
    <x v="1"/>
    <x v="1"/>
    <n v="858"/>
    <n v="0"/>
    <n v="858"/>
    <x v="0"/>
    <n v="858"/>
    <n v="0"/>
    <n v="0"/>
    <m/>
  </r>
  <r>
    <x v="0"/>
    <x v="0"/>
    <x v="72"/>
    <x v="0"/>
    <x v="0"/>
    <x v="0"/>
    <x v="0"/>
    <x v="0"/>
    <x v="2"/>
    <x v="2"/>
    <n v="947"/>
    <n v="0"/>
    <n v="947"/>
    <x v="0"/>
    <n v="947"/>
    <n v="7.6758300000000004"/>
    <n v="74"/>
    <m/>
  </r>
  <r>
    <x v="0"/>
    <x v="0"/>
    <x v="72"/>
    <x v="0"/>
    <x v="0"/>
    <x v="0"/>
    <x v="0"/>
    <x v="0"/>
    <x v="3"/>
    <x v="3"/>
    <n v="512.41999999999996"/>
    <n v="0"/>
    <n v="512.41999999999996"/>
    <x v="0"/>
    <n v="512.41999999999996"/>
    <n v="0"/>
    <n v="451.70500700000002"/>
    <m/>
  </r>
  <r>
    <x v="0"/>
    <x v="0"/>
    <x v="72"/>
    <x v="0"/>
    <x v="0"/>
    <x v="0"/>
    <x v="0"/>
    <x v="0"/>
    <x v="4"/>
    <x v="4"/>
    <n v="139609.64199999999"/>
    <n v="0"/>
    <n v="139609.64199999999"/>
    <x v="0"/>
    <n v="139609.64199999999"/>
    <n v="6105.5347599999996"/>
    <n v="36502.858500000002"/>
    <m/>
  </r>
  <r>
    <x v="0"/>
    <x v="0"/>
    <x v="72"/>
    <x v="0"/>
    <x v="0"/>
    <x v="0"/>
    <x v="0"/>
    <x v="0"/>
    <x v="5"/>
    <x v="5"/>
    <n v="76497.960000000006"/>
    <n v="0"/>
    <n v="76497.960000000006"/>
    <x v="0"/>
    <n v="76497.960000000006"/>
    <n v="5988.3512099999998"/>
    <n v="9883.3376970000008"/>
    <m/>
  </r>
  <r>
    <x v="0"/>
    <x v="0"/>
    <x v="72"/>
    <x v="0"/>
    <x v="0"/>
    <x v="0"/>
    <x v="0"/>
    <x v="0"/>
    <x v="6"/>
    <x v="6"/>
    <n v="76497.960000000006"/>
    <n v="0"/>
    <n v="76497.960000000006"/>
    <x v="0"/>
    <n v="76497.960000000006"/>
    <n v="5988.3512099999998"/>
    <n v="9883.3376970000008"/>
    <m/>
  </r>
  <r>
    <x v="0"/>
    <x v="0"/>
    <x v="72"/>
    <x v="0"/>
    <x v="0"/>
    <x v="0"/>
    <x v="0"/>
    <x v="0"/>
    <x v="7"/>
    <x v="7"/>
    <n v="44048.646000000001"/>
    <n v="0"/>
    <n v="44048.646000000001"/>
    <x v="0"/>
    <n v="44048.646000000001"/>
    <n v="5984.5451000000003"/>
    <n v="8953.8147000000008"/>
    <m/>
  </r>
  <r>
    <x v="0"/>
    <x v="0"/>
    <x v="72"/>
    <x v="0"/>
    <x v="0"/>
    <x v="0"/>
    <x v="0"/>
    <x v="0"/>
    <x v="8"/>
    <x v="8"/>
    <n v="7739.4870000000001"/>
    <n v="0"/>
    <n v="7739.4870000000001"/>
    <x v="0"/>
    <n v="7739.4870000000001"/>
    <n v="0"/>
    <n v="0"/>
    <m/>
  </r>
  <r>
    <x v="0"/>
    <x v="0"/>
    <x v="72"/>
    <x v="0"/>
    <x v="0"/>
    <x v="0"/>
    <x v="0"/>
    <x v="0"/>
    <x v="9"/>
    <x v="9"/>
    <n v="5399"/>
    <n v="0"/>
    <n v="5399"/>
    <x v="0"/>
    <n v="5399"/>
    <n v="0.96450000000000002"/>
    <n v="2.2037"/>
    <m/>
  </r>
  <r>
    <x v="0"/>
    <x v="0"/>
    <x v="72"/>
    <x v="0"/>
    <x v="0"/>
    <x v="0"/>
    <x v="0"/>
    <x v="0"/>
    <x v="10"/>
    <x v="10"/>
    <n v="4197.8270000000002"/>
    <n v="0"/>
    <n v="4197.8270000000002"/>
    <x v="0"/>
    <n v="4197.8270000000002"/>
    <n v="0"/>
    <n v="0"/>
    <m/>
  </r>
  <r>
    <x v="0"/>
    <x v="0"/>
    <x v="72"/>
    <x v="0"/>
    <x v="0"/>
    <x v="0"/>
    <x v="0"/>
    <x v="0"/>
    <x v="11"/>
    <x v="11"/>
    <n v="15113"/>
    <n v="0"/>
    <n v="15113"/>
    <x v="0"/>
    <n v="15113"/>
    <n v="2.8416100000000002"/>
    <n v="927.31929700000001"/>
    <m/>
  </r>
  <r>
    <x v="0"/>
    <x v="0"/>
    <x v="72"/>
    <x v="0"/>
    <x v="0"/>
    <x v="0"/>
    <x v="0"/>
    <x v="0"/>
    <x v="12"/>
    <x v="3"/>
    <n v="63111.682000000001"/>
    <n v="0"/>
    <n v="63111.682000000001"/>
    <x v="0"/>
    <n v="63111.682000000001"/>
    <n v="117.18355"/>
    <n v="26619.520802999999"/>
    <m/>
  </r>
  <r>
    <x v="0"/>
    <x v="0"/>
    <x v="72"/>
    <x v="0"/>
    <x v="0"/>
    <x v="0"/>
    <x v="0"/>
    <x v="0"/>
    <x v="13"/>
    <x v="12"/>
    <n v="0"/>
    <n v="0"/>
    <n v="0"/>
    <x v="0"/>
    <n v="0"/>
    <n v="0"/>
    <n v="0"/>
    <m/>
  </r>
  <r>
    <x v="0"/>
    <x v="0"/>
    <x v="72"/>
    <x v="0"/>
    <x v="0"/>
    <x v="0"/>
    <x v="0"/>
    <x v="0"/>
    <x v="14"/>
    <x v="13"/>
    <n v="141927.06200000001"/>
    <n v="0"/>
    <n v="141927.06200000001"/>
    <x v="0"/>
    <n v="141927.06200000001"/>
    <n v="6113.2105899999997"/>
    <n v="37028.563506999999"/>
    <m/>
  </r>
  <r>
    <x v="0"/>
    <x v="0"/>
    <x v="72"/>
    <x v="0"/>
    <x v="1"/>
    <x v="0"/>
    <x v="0"/>
    <x v="0"/>
    <x v="0"/>
    <x v="0"/>
    <n v="2317.42"/>
    <n v="0"/>
    <n v="2317.42"/>
    <x v="0"/>
    <n v="2317.42"/>
    <n v="154.05532700000001"/>
    <n v="1550.398099"/>
    <m/>
  </r>
  <r>
    <x v="0"/>
    <x v="0"/>
    <x v="72"/>
    <x v="0"/>
    <x v="1"/>
    <x v="0"/>
    <x v="0"/>
    <x v="0"/>
    <x v="1"/>
    <x v="1"/>
    <n v="858"/>
    <n v="0"/>
    <n v="858"/>
    <x v="0"/>
    <n v="858"/>
    <n v="67.428666000000007"/>
    <n v="837.495"/>
    <m/>
  </r>
  <r>
    <x v="0"/>
    <x v="0"/>
    <x v="72"/>
    <x v="0"/>
    <x v="1"/>
    <x v="0"/>
    <x v="0"/>
    <x v="0"/>
    <x v="2"/>
    <x v="2"/>
    <n v="947"/>
    <n v="0"/>
    <n v="947"/>
    <x v="0"/>
    <n v="947"/>
    <n v="21.8186"/>
    <n v="269.04842600000001"/>
    <m/>
  </r>
  <r>
    <x v="0"/>
    <x v="0"/>
    <x v="72"/>
    <x v="0"/>
    <x v="1"/>
    <x v="0"/>
    <x v="0"/>
    <x v="0"/>
    <x v="3"/>
    <x v="3"/>
    <n v="512.41999999999996"/>
    <n v="0"/>
    <n v="512.41999999999996"/>
    <x v="0"/>
    <n v="512.41999999999996"/>
    <n v="64.808060999999995"/>
    <n v="443.85467299999999"/>
    <m/>
  </r>
  <r>
    <x v="0"/>
    <x v="0"/>
    <x v="72"/>
    <x v="0"/>
    <x v="1"/>
    <x v="0"/>
    <x v="0"/>
    <x v="0"/>
    <x v="4"/>
    <x v="4"/>
    <n v="139609.64199999999"/>
    <n v="0"/>
    <n v="139609.64199999999"/>
    <x v="0"/>
    <n v="139609.64199999999"/>
    <n v="8518.9152379999996"/>
    <n v="70539.979376999996"/>
    <m/>
  </r>
  <r>
    <x v="0"/>
    <x v="0"/>
    <x v="72"/>
    <x v="0"/>
    <x v="1"/>
    <x v="0"/>
    <x v="0"/>
    <x v="0"/>
    <x v="5"/>
    <x v="5"/>
    <n v="76497.960000000006"/>
    <n v="0"/>
    <n v="76497.960000000006"/>
    <x v="0"/>
    <n v="76497.960000000006"/>
    <n v="6580.8159930000002"/>
    <n v="14804.177981000001"/>
    <m/>
  </r>
  <r>
    <x v="0"/>
    <x v="0"/>
    <x v="72"/>
    <x v="0"/>
    <x v="1"/>
    <x v="0"/>
    <x v="0"/>
    <x v="0"/>
    <x v="6"/>
    <x v="6"/>
    <n v="76497.960000000006"/>
    <n v="0"/>
    <n v="76497.960000000006"/>
    <x v="0"/>
    <n v="76497.960000000006"/>
    <n v="6580.8159930000002"/>
    <n v="14804.177981000001"/>
    <m/>
  </r>
  <r>
    <x v="0"/>
    <x v="0"/>
    <x v="72"/>
    <x v="0"/>
    <x v="1"/>
    <x v="0"/>
    <x v="0"/>
    <x v="0"/>
    <x v="7"/>
    <x v="7"/>
    <n v="44048.646000000001"/>
    <n v="0"/>
    <n v="44048.646000000001"/>
    <x v="0"/>
    <n v="44048.646000000001"/>
    <n v="6568.4735000000001"/>
    <n v="9273.8147000000008"/>
    <m/>
  </r>
  <r>
    <x v="0"/>
    <x v="0"/>
    <x v="72"/>
    <x v="0"/>
    <x v="1"/>
    <x v="0"/>
    <x v="0"/>
    <x v="0"/>
    <x v="8"/>
    <x v="8"/>
    <n v="7739.4870000000001"/>
    <n v="0"/>
    <n v="7739.4870000000001"/>
    <x v="0"/>
    <n v="7739.4870000000001"/>
    <n v="0"/>
    <n v="0"/>
    <m/>
  </r>
  <r>
    <x v="0"/>
    <x v="0"/>
    <x v="72"/>
    <x v="0"/>
    <x v="1"/>
    <x v="0"/>
    <x v="0"/>
    <x v="0"/>
    <x v="9"/>
    <x v="9"/>
    <n v="5399"/>
    <n v="0"/>
    <n v="5399"/>
    <x v="0"/>
    <n v="5399"/>
    <n v="1.9762999999999999"/>
    <n v="2.2037"/>
    <m/>
  </r>
  <r>
    <x v="0"/>
    <x v="0"/>
    <x v="72"/>
    <x v="0"/>
    <x v="1"/>
    <x v="0"/>
    <x v="0"/>
    <x v="0"/>
    <x v="10"/>
    <x v="10"/>
    <n v="4197.8270000000002"/>
    <n v="0"/>
    <n v="4197.8270000000002"/>
    <x v="0"/>
    <n v="4197.8270000000002"/>
    <n v="0"/>
    <n v="0"/>
    <m/>
  </r>
  <r>
    <x v="0"/>
    <x v="0"/>
    <x v="72"/>
    <x v="0"/>
    <x v="1"/>
    <x v="0"/>
    <x v="0"/>
    <x v="0"/>
    <x v="11"/>
    <x v="11"/>
    <n v="15113"/>
    <n v="0"/>
    <n v="15113"/>
    <x v="0"/>
    <n v="15113"/>
    <n v="10.366193000000001"/>
    <n v="5528.1595809999999"/>
    <m/>
  </r>
  <r>
    <x v="0"/>
    <x v="0"/>
    <x v="72"/>
    <x v="0"/>
    <x v="1"/>
    <x v="0"/>
    <x v="0"/>
    <x v="0"/>
    <x v="12"/>
    <x v="3"/>
    <n v="63111.682000000001"/>
    <n v="0"/>
    <n v="63111.682000000001"/>
    <x v="0"/>
    <n v="63111.682000000001"/>
    <n v="1938.0992450000001"/>
    <n v="55735.801396000003"/>
    <m/>
  </r>
  <r>
    <x v="0"/>
    <x v="0"/>
    <x v="72"/>
    <x v="0"/>
    <x v="1"/>
    <x v="0"/>
    <x v="0"/>
    <x v="0"/>
    <x v="13"/>
    <x v="12"/>
    <n v="0"/>
    <n v="0"/>
    <n v="0"/>
    <x v="0"/>
    <n v="0"/>
    <n v="0"/>
    <n v="0"/>
    <m/>
  </r>
  <r>
    <x v="0"/>
    <x v="0"/>
    <x v="72"/>
    <x v="0"/>
    <x v="1"/>
    <x v="0"/>
    <x v="0"/>
    <x v="0"/>
    <x v="14"/>
    <x v="13"/>
    <n v="141927.06200000001"/>
    <n v="0"/>
    <n v="141927.06200000001"/>
    <x v="0"/>
    <n v="141927.06200000001"/>
    <n v="8672.9705649999996"/>
    <n v="72090.377475999994"/>
    <m/>
  </r>
  <r>
    <x v="0"/>
    <x v="0"/>
    <x v="72"/>
    <x v="0"/>
    <x v="2"/>
    <x v="1"/>
    <x v="0"/>
    <x v="0"/>
    <x v="0"/>
    <x v="0"/>
    <n v="2317.42"/>
    <n v="0"/>
    <n v="2317.42"/>
    <x v="0"/>
    <n v="2317.42"/>
    <n v="299.53538099999997"/>
    <n v="1592.7980990000001"/>
    <m/>
  </r>
  <r>
    <x v="0"/>
    <x v="0"/>
    <x v="72"/>
    <x v="0"/>
    <x v="2"/>
    <x v="1"/>
    <x v="0"/>
    <x v="0"/>
    <x v="1"/>
    <x v="1"/>
    <n v="858"/>
    <n v="0"/>
    <n v="858"/>
    <x v="0"/>
    <n v="858"/>
    <n v="134.85733200000001"/>
    <n v="837.495"/>
    <m/>
  </r>
  <r>
    <x v="0"/>
    <x v="0"/>
    <x v="72"/>
    <x v="0"/>
    <x v="2"/>
    <x v="1"/>
    <x v="0"/>
    <x v="0"/>
    <x v="2"/>
    <x v="2"/>
    <n v="947"/>
    <n v="0"/>
    <n v="947"/>
    <x v="0"/>
    <n v="947"/>
    <n v="38.917259999999999"/>
    <n v="311.44842599999998"/>
    <m/>
  </r>
  <r>
    <x v="0"/>
    <x v="0"/>
    <x v="72"/>
    <x v="0"/>
    <x v="2"/>
    <x v="1"/>
    <x v="0"/>
    <x v="0"/>
    <x v="3"/>
    <x v="3"/>
    <n v="512.41999999999996"/>
    <n v="0"/>
    <n v="512.41999999999996"/>
    <x v="0"/>
    <n v="512.41999999999996"/>
    <n v="125.760789"/>
    <n v="443.85467299999999"/>
    <m/>
  </r>
  <r>
    <x v="0"/>
    <x v="0"/>
    <x v="72"/>
    <x v="0"/>
    <x v="2"/>
    <x v="1"/>
    <x v="0"/>
    <x v="0"/>
    <x v="4"/>
    <x v="4"/>
    <n v="139609.64199999999"/>
    <n v="0"/>
    <n v="139609.64199999999"/>
    <x v="0"/>
    <n v="139609.64199999999"/>
    <n v="12748.660309999999"/>
    <n v="74675.256854000007"/>
    <m/>
  </r>
  <r>
    <x v="0"/>
    <x v="0"/>
    <x v="72"/>
    <x v="0"/>
    <x v="2"/>
    <x v="1"/>
    <x v="0"/>
    <x v="0"/>
    <x v="5"/>
    <x v="5"/>
    <n v="76497.960000000006"/>
    <n v="0"/>
    <n v="76497.960000000006"/>
    <x v="0"/>
    <n v="76497.960000000006"/>
    <n v="7415.8848099999996"/>
    <n v="18943.195081000002"/>
    <m/>
  </r>
  <r>
    <x v="0"/>
    <x v="0"/>
    <x v="72"/>
    <x v="0"/>
    <x v="2"/>
    <x v="1"/>
    <x v="0"/>
    <x v="0"/>
    <x v="6"/>
    <x v="6"/>
    <n v="76497.960000000006"/>
    <n v="0"/>
    <n v="76497.960000000006"/>
    <x v="0"/>
    <n v="76497.960000000006"/>
    <n v="7415.8848099999996"/>
    <n v="18943.195081000002"/>
    <m/>
  </r>
  <r>
    <x v="0"/>
    <x v="0"/>
    <x v="72"/>
    <x v="0"/>
    <x v="2"/>
    <x v="1"/>
    <x v="0"/>
    <x v="0"/>
    <x v="7"/>
    <x v="7"/>
    <n v="44048.646000000001"/>
    <n v="0"/>
    <n v="44048.646000000001"/>
    <x v="0"/>
    <n v="44048.646000000001"/>
    <n v="7167.9721"/>
    <n v="9525.9577000000008"/>
    <m/>
  </r>
  <r>
    <x v="0"/>
    <x v="0"/>
    <x v="72"/>
    <x v="0"/>
    <x v="2"/>
    <x v="1"/>
    <x v="0"/>
    <x v="0"/>
    <x v="8"/>
    <x v="8"/>
    <n v="7739.4870000000001"/>
    <n v="0"/>
    <n v="7739.4870000000001"/>
    <x v="0"/>
    <n v="7739.4870000000001"/>
    <n v="0"/>
    <n v="0"/>
    <m/>
  </r>
  <r>
    <x v="0"/>
    <x v="0"/>
    <x v="72"/>
    <x v="0"/>
    <x v="2"/>
    <x v="1"/>
    <x v="0"/>
    <x v="0"/>
    <x v="9"/>
    <x v="9"/>
    <n v="5399"/>
    <n v="0"/>
    <n v="5399"/>
    <x v="0"/>
    <n v="5399"/>
    <n v="2.2037"/>
    <n v="366.05369999999999"/>
    <m/>
  </r>
  <r>
    <x v="0"/>
    <x v="0"/>
    <x v="72"/>
    <x v="0"/>
    <x v="2"/>
    <x v="1"/>
    <x v="0"/>
    <x v="0"/>
    <x v="10"/>
    <x v="10"/>
    <n v="4197.8270000000002"/>
    <n v="0"/>
    <n v="4197.8270000000002"/>
    <x v="0"/>
    <n v="4197.8270000000002"/>
    <n v="0"/>
    <n v="0"/>
    <m/>
  </r>
  <r>
    <x v="0"/>
    <x v="0"/>
    <x v="72"/>
    <x v="0"/>
    <x v="2"/>
    <x v="1"/>
    <x v="0"/>
    <x v="0"/>
    <x v="11"/>
    <x v="11"/>
    <n v="15113"/>
    <n v="0"/>
    <n v="15113"/>
    <x v="0"/>
    <n v="15113"/>
    <n v="245.70901000000001"/>
    <n v="9051.1836810000004"/>
    <m/>
  </r>
  <r>
    <x v="0"/>
    <x v="0"/>
    <x v="72"/>
    <x v="0"/>
    <x v="2"/>
    <x v="1"/>
    <x v="0"/>
    <x v="0"/>
    <x v="12"/>
    <x v="3"/>
    <n v="63111.682000000001"/>
    <n v="0"/>
    <n v="63111.682000000001"/>
    <x v="0"/>
    <n v="63111.682000000001"/>
    <n v="5332.7754999999997"/>
    <n v="55732.061773000001"/>
    <m/>
  </r>
  <r>
    <x v="0"/>
    <x v="0"/>
    <x v="72"/>
    <x v="0"/>
    <x v="2"/>
    <x v="1"/>
    <x v="0"/>
    <x v="0"/>
    <x v="13"/>
    <x v="12"/>
    <n v="0"/>
    <n v="0"/>
    <n v="0"/>
    <x v="0"/>
    <n v="0"/>
    <n v="0"/>
    <n v="0"/>
    <m/>
  </r>
  <r>
    <x v="0"/>
    <x v="0"/>
    <x v="72"/>
    <x v="0"/>
    <x v="2"/>
    <x v="1"/>
    <x v="0"/>
    <x v="0"/>
    <x v="14"/>
    <x v="13"/>
    <n v="141927.06200000001"/>
    <n v="0"/>
    <n v="141927.06200000001"/>
    <x v="0"/>
    <n v="141927.06200000001"/>
    <n v="13048.195691000001"/>
    <n v="76268.054952999999"/>
    <m/>
  </r>
  <r>
    <x v="0"/>
    <x v="0"/>
    <x v="72"/>
    <x v="0"/>
    <x v="3"/>
    <x v="0"/>
    <x v="0"/>
    <x v="0"/>
    <x v="0"/>
    <x v="0"/>
    <n v="2317.42"/>
    <n v="-60.714993"/>
    <n v="2256.705007"/>
    <x v="0"/>
    <n v="2256.705007"/>
    <n v="428.67887999999999"/>
    <n v="1702.9952089999999"/>
    <m/>
  </r>
  <r>
    <x v="0"/>
    <x v="0"/>
    <x v="72"/>
    <x v="0"/>
    <x v="3"/>
    <x v="0"/>
    <x v="0"/>
    <x v="0"/>
    <x v="1"/>
    <x v="1"/>
    <n v="858"/>
    <n v="0"/>
    <n v="858"/>
    <x v="0"/>
    <n v="858"/>
    <n v="202.28599800000001"/>
    <n v="837.495"/>
    <m/>
  </r>
  <r>
    <x v="0"/>
    <x v="0"/>
    <x v="72"/>
    <x v="0"/>
    <x v="3"/>
    <x v="0"/>
    <x v="0"/>
    <x v="0"/>
    <x v="2"/>
    <x v="2"/>
    <n v="947"/>
    <n v="0"/>
    <n v="947"/>
    <x v="0"/>
    <n v="947"/>
    <n v="50.863354999999999"/>
    <n v="421.68980199999999"/>
    <m/>
  </r>
  <r>
    <x v="0"/>
    <x v="0"/>
    <x v="72"/>
    <x v="0"/>
    <x v="3"/>
    <x v="0"/>
    <x v="0"/>
    <x v="0"/>
    <x v="3"/>
    <x v="3"/>
    <n v="512.41999999999996"/>
    <n v="-60.714993"/>
    <n v="451.70500700000002"/>
    <x v="0"/>
    <n v="451.70500700000002"/>
    <n v="175.529527"/>
    <n v="443.810407"/>
    <m/>
  </r>
  <r>
    <x v="0"/>
    <x v="0"/>
    <x v="72"/>
    <x v="0"/>
    <x v="3"/>
    <x v="0"/>
    <x v="0"/>
    <x v="0"/>
    <x v="4"/>
    <x v="4"/>
    <n v="139609.64199999999"/>
    <n v="-2179.9709699999999"/>
    <n v="137429.67103"/>
    <x v="0"/>
    <n v="137429.67103"/>
    <n v="19131.245322999999"/>
    <n v="80421.274927000006"/>
    <m/>
  </r>
  <r>
    <x v="0"/>
    <x v="0"/>
    <x v="72"/>
    <x v="0"/>
    <x v="3"/>
    <x v="0"/>
    <x v="0"/>
    <x v="0"/>
    <x v="5"/>
    <x v="5"/>
    <n v="76497.960000000006"/>
    <n v="0"/>
    <n v="76497.960000000006"/>
    <x v="0"/>
    <n v="76497.960000000006"/>
    <n v="8795.1717640000006"/>
    <n v="19626.406367"/>
    <m/>
  </r>
  <r>
    <x v="0"/>
    <x v="0"/>
    <x v="72"/>
    <x v="0"/>
    <x v="3"/>
    <x v="0"/>
    <x v="0"/>
    <x v="0"/>
    <x v="6"/>
    <x v="6"/>
    <n v="76497.960000000006"/>
    <n v="0"/>
    <n v="76497.960000000006"/>
    <x v="0"/>
    <n v="76497.960000000006"/>
    <n v="8795.1717640000006"/>
    <n v="19626.406367"/>
    <m/>
  </r>
  <r>
    <x v="0"/>
    <x v="0"/>
    <x v="72"/>
    <x v="0"/>
    <x v="3"/>
    <x v="0"/>
    <x v="0"/>
    <x v="0"/>
    <x v="7"/>
    <x v="7"/>
    <n v="44048.646000000001"/>
    <n v="0"/>
    <n v="44048.646000000001"/>
    <x v="0"/>
    <n v="44048.646000000001"/>
    <n v="7805.4285900000004"/>
    <n v="9745.1579669999992"/>
    <m/>
  </r>
  <r>
    <x v="0"/>
    <x v="0"/>
    <x v="72"/>
    <x v="0"/>
    <x v="3"/>
    <x v="0"/>
    <x v="0"/>
    <x v="0"/>
    <x v="8"/>
    <x v="8"/>
    <n v="7739.4870000000001"/>
    <n v="0"/>
    <n v="7739.4870000000001"/>
    <x v="0"/>
    <n v="7739.4870000000001"/>
    <n v="0"/>
    <n v="0"/>
    <m/>
  </r>
  <r>
    <x v="0"/>
    <x v="0"/>
    <x v="72"/>
    <x v="0"/>
    <x v="3"/>
    <x v="0"/>
    <x v="0"/>
    <x v="0"/>
    <x v="9"/>
    <x v="9"/>
    <n v="5399"/>
    <n v="0"/>
    <n v="5399"/>
    <x v="0"/>
    <n v="5399"/>
    <n v="19.857728000000002"/>
    <n v="453.28919999999999"/>
    <m/>
  </r>
  <r>
    <x v="0"/>
    <x v="0"/>
    <x v="72"/>
    <x v="0"/>
    <x v="3"/>
    <x v="0"/>
    <x v="0"/>
    <x v="0"/>
    <x v="10"/>
    <x v="10"/>
    <n v="4197.8270000000002"/>
    <n v="0"/>
    <n v="4197.8270000000002"/>
    <x v="0"/>
    <n v="4197.8270000000002"/>
    <n v="0"/>
    <n v="100.48111900000001"/>
    <m/>
  </r>
  <r>
    <x v="0"/>
    <x v="0"/>
    <x v="72"/>
    <x v="0"/>
    <x v="3"/>
    <x v="0"/>
    <x v="0"/>
    <x v="0"/>
    <x v="11"/>
    <x v="11"/>
    <n v="15113"/>
    <n v="0"/>
    <n v="15113"/>
    <x v="0"/>
    <n v="15113"/>
    <n v="969.885446"/>
    <n v="9327.4780809999993"/>
    <m/>
  </r>
  <r>
    <x v="0"/>
    <x v="0"/>
    <x v="72"/>
    <x v="0"/>
    <x v="3"/>
    <x v="0"/>
    <x v="0"/>
    <x v="0"/>
    <x v="12"/>
    <x v="3"/>
    <n v="63111.682000000001"/>
    <n v="-2179.9709699999999"/>
    <n v="60931.711029999999"/>
    <x v="0"/>
    <n v="60931.711029999999"/>
    <n v="10336.073559"/>
    <n v="60794.868560000003"/>
    <m/>
  </r>
  <r>
    <x v="0"/>
    <x v="0"/>
    <x v="72"/>
    <x v="0"/>
    <x v="3"/>
    <x v="0"/>
    <x v="0"/>
    <x v="0"/>
    <x v="13"/>
    <x v="12"/>
    <n v="0"/>
    <n v="0"/>
    <n v="0"/>
    <x v="0"/>
    <n v="0"/>
    <n v="0"/>
    <n v="0"/>
    <m/>
  </r>
  <r>
    <x v="0"/>
    <x v="0"/>
    <x v="72"/>
    <x v="0"/>
    <x v="3"/>
    <x v="0"/>
    <x v="0"/>
    <x v="0"/>
    <x v="14"/>
    <x v="13"/>
    <n v="141927.06200000001"/>
    <n v="-2240.6859629999999"/>
    <n v="139686.37603700001"/>
    <x v="0"/>
    <n v="139686.37603700001"/>
    <n v="19559.924202999999"/>
    <n v="82124.270136000006"/>
    <m/>
  </r>
  <r>
    <x v="0"/>
    <x v="0"/>
    <x v="72"/>
    <x v="0"/>
    <x v="4"/>
    <x v="0"/>
    <x v="0"/>
    <x v="0"/>
    <x v="0"/>
    <x v="0"/>
    <n v="2317.42"/>
    <n v="-60.714993"/>
    <n v="2256.705007"/>
    <x v="0"/>
    <n v="2256.705007"/>
    <n v="602.79742799999997"/>
    <n v="1756.3241599999999"/>
    <m/>
  </r>
  <r>
    <x v="0"/>
    <x v="0"/>
    <x v="72"/>
    <x v="0"/>
    <x v="4"/>
    <x v="0"/>
    <x v="0"/>
    <x v="0"/>
    <x v="1"/>
    <x v="1"/>
    <n v="858"/>
    <n v="0"/>
    <n v="858"/>
    <x v="0"/>
    <n v="858"/>
    <n v="275.37859800000001"/>
    <n v="837.495"/>
    <m/>
  </r>
  <r>
    <x v="0"/>
    <x v="0"/>
    <x v="72"/>
    <x v="0"/>
    <x v="4"/>
    <x v="0"/>
    <x v="0"/>
    <x v="0"/>
    <x v="2"/>
    <x v="2"/>
    <n v="947"/>
    <n v="0"/>
    <n v="947"/>
    <x v="0"/>
    <n v="947"/>
    <n v="83.126723999999996"/>
    <n v="475.08623999999998"/>
    <m/>
  </r>
  <r>
    <x v="0"/>
    <x v="0"/>
    <x v="72"/>
    <x v="0"/>
    <x v="4"/>
    <x v="0"/>
    <x v="0"/>
    <x v="0"/>
    <x v="3"/>
    <x v="3"/>
    <n v="512.41999999999996"/>
    <n v="-60.714993"/>
    <n v="451.70500700000002"/>
    <x v="0"/>
    <n v="451.70500700000002"/>
    <n v="244.29210599999999"/>
    <n v="443.74292000000003"/>
    <m/>
  </r>
  <r>
    <x v="0"/>
    <x v="0"/>
    <x v="72"/>
    <x v="0"/>
    <x v="4"/>
    <x v="0"/>
    <x v="0"/>
    <x v="0"/>
    <x v="4"/>
    <x v="4"/>
    <n v="139609.64199999999"/>
    <n v="5588.601611"/>
    <n v="145198.24361100001"/>
    <x v="0"/>
    <n v="145198.24361100001"/>
    <n v="29076.815293"/>
    <n v="80951.172972999993"/>
    <m/>
  </r>
  <r>
    <x v="0"/>
    <x v="0"/>
    <x v="72"/>
    <x v="0"/>
    <x v="4"/>
    <x v="0"/>
    <x v="0"/>
    <x v="0"/>
    <x v="5"/>
    <x v="5"/>
    <n v="76497.960000000006"/>
    <n v="7768.5725810000004"/>
    <n v="84266.532581000007"/>
    <x v="0"/>
    <n v="84266.532581000007"/>
    <n v="10375.449992"/>
    <n v="20168.256173000002"/>
    <m/>
  </r>
  <r>
    <x v="0"/>
    <x v="0"/>
    <x v="72"/>
    <x v="0"/>
    <x v="4"/>
    <x v="0"/>
    <x v="0"/>
    <x v="0"/>
    <x v="6"/>
    <x v="6"/>
    <n v="76497.960000000006"/>
    <n v="7768.5725810000004"/>
    <n v="84266.532581000007"/>
    <x v="0"/>
    <n v="84266.532581000007"/>
    <n v="10375.449992"/>
    <n v="20168.256173000002"/>
    <m/>
  </r>
  <r>
    <x v="0"/>
    <x v="0"/>
    <x v="72"/>
    <x v="0"/>
    <x v="4"/>
    <x v="0"/>
    <x v="0"/>
    <x v="0"/>
    <x v="7"/>
    <x v="7"/>
    <n v="44048.646000000001"/>
    <n v="4707.5870279999999"/>
    <n v="48756.233028000002"/>
    <x v="0"/>
    <n v="48756.233028000002"/>
    <n v="8470.4079679999995"/>
    <n v="9848.2699329999996"/>
    <m/>
  </r>
  <r>
    <x v="0"/>
    <x v="0"/>
    <x v="72"/>
    <x v="0"/>
    <x v="4"/>
    <x v="0"/>
    <x v="0"/>
    <x v="0"/>
    <x v="8"/>
    <x v="8"/>
    <n v="7739.4870000000001"/>
    <n v="3060.985553"/>
    <n v="10800.472553"/>
    <x v="0"/>
    <n v="10800.472553"/>
    <n v="0"/>
    <n v="200"/>
    <m/>
  </r>
  <r>
    <x v="0"/>
    <x v="0"/>
    <x v="72"/>
    <x v="0"/>
    <x v="4"/>
    <x v="0"/>
    <x v="0"/>
    <x v="0"/>
    <x v="9"/>
    <x v="9"/>
    <n v="5399"/>
    <n v="0"/>
    <n v="5399"/>
    <x v="0"/>
    <n v="5399"/>
    <n v="65.149161000000007"/>
    <n v="455.01990000000001"/>
    <m/>
  </r>
  <r>
    <x v="0"/>
    <x v="0"/>
    <x v="72"/>
    <x v="0"/>
    <x v="4"/>
    <x v="0"/>
    <x v="0"/>
    <x v="0"/>
    <x v="10"/>
    <x v="10"/>
    <n v="4197.8270000000002"/>
    <n v="0"/>
    <n v="4197.8270000000002"/>
    <x v="0"/>
    <n v="4197.8270000000002"/>
    <n v="0"/>
    <n v="100.48111900000001"/>
    <m/>
  </r>
  <r>
    <x v="0"/>
    <x v="0"/>
    <x v="72"/>
    <x v="0"/>
    <x v="4"/>
    <x v="0"/>
    <x v="0"/>
    <x v="0"/>
    <x v="11"/>
    <x v="11"/>
    <n v="15113"/>
    <n v="0"/>
    <n v="15113"/>
    <x v="0"/>
    <n v="15113"/>
    <n v="1839.892863"/>
    <n v="9564.4852210000008"/>
    <m/>
  </r>
  <r>
    <x v="0"/>
    <x v="0"/>
    <x v="72"/>
    <x v="0"/>
    <x v="4"/>
    <x v="0"/>
    <x v="0"/>
    <x v="0"/>
    <x v="12"/>
    <x v="3"/>
    <n v="63111.682000000001"/>
    <n v="-2179.9709699999999"/>
    <n v="60931.711029999999"/>
    <x v="0"/>
    <n v="60931.711029999999"/>
    <n v="18701.365301000002"/>
    <n v="60782.916799999999"/>
    <m/>
  </r>
  <r>
    <x v="0"/>
    <x v="0"/>
    <x v="72"/>
    <x v="0"/>
    <x v="4"/>
    <x v="0"/>
    <x v="0"/>
    <x v="0"/>
    <x v="13"/>
    <x v="12"/>
    <n v="0"/>
    <n v="0"/>
    <n v="0"/>
    <x v="0"/>
    <n v="0"/>
    <n v="0"/>
    <n v="0"/>
    <m/>
  </r>
  <r>
    <x v="0"/>
    <x v="0"/>
    <x v="72"/>
    <x v="0"/>
    <x v="4"/>
    <x v="0"/>
    <x v="0"/>
    <x v="0"/>
    <x v="14"/>
    <x v="13"/>
    <n v="141927.06200000001"/>
    <n v="5527.8866180000005"/>
    <n v="147454.94861799999"/>
    <x v="0"/>
    <n v="147454.94861799999"/>
    <n v="29679.612721000001"/>
    <n v="82707.497132999997"/>
    <m/>
  </r>
  <r>
    <x v="0"/>
    <x v="0"/>
    <x v="72"/>
    <x v="0"/>
    <x v="5"/>
    <x v="2"/>
    <x v="0"/>
    <x v="0"/>
    <x v="0"/>
    <x v="0"/>
    <n v="2317.42"/>
    <n v="-60.714993"/>
    <n v="2256.705007"/>
    <x v="0"/>
    <n v="2256.705007"/>
    <n v="809.21712300000002"/>
    <n v="1816.8287130000001"/>
    <m/>
  </r>
  <r>
    <x v="0"/>
    <x v="0"/>
    <x v="72"/>
    <x v="0"/>
    <x v="5"/>
    <x v="2"/>
    <x v="0"/>
    <x v="0"/>
    <x v="1"/>
    <x v="1"/>
    <n v="858"/>
    <n v="0"/>
    <n v="858"/>
    <x v="0"/>
    <n v="858"/>
    <n v="344.22327000000001"/>
    <n v="837.495"/>
    <m/>
  </r>
  <r>
    <x v="0"/>
    <x v="0"/>
    <x v="72"/>
    <x v="0"/>
    <x v="5"/>
    <x v="2"/>
    <x v="0"/>
    <x v="0"/>
    <x v="2"/>
    <x v="2"/>
    <n v="947"/>
    <n v="0"/>
    <n v="947"/>
    <x v="0"/>
    <n v="947"/>
    <n v="187.85285400000001"/>
    <n v="535.59079299999996"/>
    <m/>
  </r>
  <r>
    <x v="0"/>
    <x v="0"/>
    <x v="72"/>
    <x v="0"/>
    <x v="5"/>
    <x v="2"/>
    <x v="0"/>
    <x v="0"/>
    <x v="3"/>
    <x v="3"/>
    <n v="512.41999999999996"/>
    <n v="-60.714993"/>
    <n v="451.70500700000002"/>
    <x v="0"/>
    <n v="451.70500700000002"/>
    <n v="277.14099900000002"/>
    <n v="443.74292000000003"/>
    <m/>
  </r>
  <r>
    <x v="0"/>
    <x v="0"/>
    <x v="72"/>
    <x v="0"/>
    <x v="5"/>
    <x v="2"/>
    <x v="0"/>
    <x v="0"/>
    <x v="4"/>
    <x v="4"/>
    <n v="139609.64199999999"/>
    <n v="5588.601611"/>
    <n v="145198.24361100001"/>
    <x v="0"/>
    <n v="145198.24361100001"/>
    <n v="39523.696468000002"/>
    <n v="94935.978896000001"/>
    <m/>
  </r>
  <r>
    <x v="0"/>
    <x v="0"/>
    <x v="72"/>
    <x v="0"/>
    <x v="5"/>
    <x v="2"/>
    <x v="0"/>
    <x v="0"/>
    <x v="5"/>
    <x v="5"/>
    <n v="76497.960000000006"/>
    <n v="7768.5725810000004"/>
    <n v="84266.532581000007"/>
    <x v="0"/>
    <n v="84266.532581000007"/>
    <n v="15065.968806000001"/>
    <n v="34167.652527999999"/>
    <m/>
  </r>
  <r>
    <x v="0"/>
    <x v="0"/>
    <x v="72"/>
    <x v="0"/>
    <x v="5"/>
    <x v="2"/>
    <x v="0"/>
    <x v="0"/>
    <x v="6"/>
    <x v="6"/>
    <n v="76497.960000000006"/>
    <n v="7768.5725810000004"/>
    <n v="84266.532581000007"/>
    <x v="0"/>
    <n v="84266.532581000007"/>
    <n v="15065.968806000001"/>
    <n v="34167.652527999999"/>
    <m/>
  </r>
  <r>
    <x v="0"/>
    <x v="0"/>
    <x v="72"/>
    <x v="0"/>
    <x v="5"/>
    <x v="2"/>
    <x v="0"/>
    <x v="0"/>
    <x v="7"/>
    <x v="7"/>
    <n v="44048.646000000001"/>
    <n v="4707.5870279999999"/>
    <n v="48756.233028000002"/>
    <x v="0"/>
    <n v="48756.233028000002"/>
    <n v="12198.054784"/>
    <n v="22687.222573999999"/>
    <m/>
  </r>
  <r>
    <x v="0"/>
    <x v="0"/>
    <x v="72"/>
    <x v="0"/>
    <x v="5"/>
    <x v="2"/>
    <x v="0"/>
    <x v="0"/>
    <x v="8"/>
    <x v="8"/>
    <n v="7739.4870000000001"/>
    <n v="3060.985553"/>
    <n v="10800.472553"/>
    <x v="0"/>
    <n v="10800.472553"/>
    <n v="0"/>
    <n v="1417.748"/>
    <m/>
  </r>
  <r>
    <x v="0"/>
    <x v="0"/>
    <x v="72"/>
    <x v="0"/>
    <x v="5"/>
    <x v="2"/>
    <x v="0"/>
    <x v="0"/>
    <x v="9"/>
    <x v="9"/>
    <n v="5399"/>
    <n v="0"/>
    <n v="5399"/>
    <x v="0"/>
    <n v="5399"/>
    <n v="115.56262700000001"/>
    <n v="507.18270000000001"/>
    <m/>
  </r>
  <r>
    <x v="0"/>
    <x v="0"/>
    <x v="72"/>
    <x v="0"/>
    <x v="5"/>
    <x v="2"/>
    <x v="0"/>
    <x v="0"/>
    <x v="10"/>
    <x v="10"/>
    <n v="4197.8270000000002"/>
    <n v="0"/>
    <n v="4197.8270000000002"/>
    <x v="0"/>
    <n v="4197.8270000000002"/>
    <n v="0"/>
    <n v="100.48111900000001"/>
    <m/>
  </r>
  <r>
    <x v="0"/>
    <x v="0"/>
    <x v="72"/>
    <x v="0"/>
    <x v="5"/>
    <x v="2"/>
    <x v="0"/>
    <x v="0"/>
    <x v="11"/>
    <x v="11"/>
    <n v="15113"/>
    <n v="0"/>
    <n v="15113"/>
    <x v="0"/>
    <n v="15113"/>
    <n v="2752.3513950000001"/>
    <n v="9455.0181350000003"/>
    <m/>
  </r>
  <r>
    <x v="0"/>
    <x v="0"/>
    <x v="72"/>
    <x v="0"/>
    <x v="5"/>
    <x v="2"/>
    <x v="0"/>
    <x v="0"/>
    <x v="12"/>
    <x v="3"/>
    <n v="63111.682000000001"/>
    <n v="-2179.9709699999999"/>
    <n v="60931.711029999999"/>
    <x v="0"/>
    <n v="60931.711029999999"/>
    <n v="24457.727662000001"/>
    <n v="60768.326368000002"/>
    <m/>
  </r>
  <r>
    <x v="0"/>
    <x v="0"/>
    <x v="72"/>
    <x v="0"/>
    <x v="5"/>
    <x v="2"/>
    <x v="0"/>
    <x v="0"/>
    <x v="13"/>
    <x v="12"/>
    <n v="0"/>
    <n v="0"/>
    <n v="0"/>
    <x v="0"/>
    <n v="0"/>
    <n v="0"/>
    <n v="0"/>
    <m/>
  </r>
  <r>
    <x v="0"/>
    <x v="0"/>
    <x v="72"/>
    <x v="0"/>
    <x v="5"/>
    <x v="2"/>
    <x v="0"/>
    <x v="0"/>
    <x v="14"/>
    <x v="13"/>
    <n v="141927.06200000001"/>
    <n v="5527.8866180000005"/>
    <n v="147454.94861799999"/>
    <x v="0"/>
    <n v="147454.94861799999"/>
    <n v="40332.913590999997"/>
    <n v="96752.807608999996"/>
    <m/>
  </r>
  <r>
    <x v="0"/>
    <x v="0"/>
    <x v="72"/>
    <x v="0"/>
    <x v="6"/>
    <x v="0"/>
    <x v="0"/>
    <x v="0"/>
    <x v="0"/>
    <x v="0"/>
    <n v="2317.42"/>
    <n v="-60.714993"/>
    <n v="2256.705007"/>
    <x v="0"/>
    <n v="2256.705007"/>
    <n v="919.73158100000001"/>
    <n v="1865.823349"/>
    <m/>
  </r>
  <r>
    <x v="0"/>
    <x v="0"/>
    <x v="72"/>
    <x v="0"/>
    <x v="6"/>
    <x v="0"/>
    <x v="0"/>
    <x v="0"/>
    <x v="1"/>
    <x v="1"/>
    <n v="858"/>
    <n v="0"/>
    <n v="858"/>
    <x v="0"/>
    <n v="858"/>
    <n v="413.06794200000002"/>
    <n v="837.495"/>
    <m/>
  </r>
  <r>
    <x v="0"/>
    <x v="0"/>
    <x v="72"/>
    <x v="0"/>
    <x v="6"/>
    <x v="0"/>
    <x v="0"/>
    <x v="0"/>
    <x v="2"/>
    <x v="2"/>
    <n v="947"/>
    <n v="0"/>
    <n v="947"/>
    <x v="0"/>
    <n v="947"/>
    <n v="217.01676900000001"/>
    <n v="584.58542899999998"/>
    <m/>
  </r>
  <r>
    <x v="0"/>
    <x v="0"/>
    <x v="72"/>
    <x v="0"/>
    <x v="6"/>
    <x v="0"/>
    <x v="0"/>
    <x v="0"/>
    <x v="3"/>
    <x v="3"/>
    <n v="512.41999999999996"/>
    <n v="-60.714993"/>
    <n v="451.70500700000002"/>
    <x v="0"/>
    <n v="451.70500700000002"/>
    <n v="289.64686999999998"/>
    <n v="443.74292000000003"/>
    <m/>
  </r>
  <r>
    <x v="0"/>
    <x v="0"/>
    <x v="72"/>
    <x v="0"/>
    <x v="6"/>
    <x v="0"/>
    <x v="0"/>
    <x v="0"/>
    <x v="4"/>
    <x v="4"/>
    <n v="139609.64199999999"/>
    <n v="5588.601611"/>
    <n v="145198.24361100001"/>
    <x v="0"/>
    <n v="145198.24361100001"/>
    <n v="42750.232824999999"/>
    <n v="109137.183336"/>
    <m/>
  </r>
  <r>
    <x v="0"/>
    <x v="0"/>
    <x v="72"/>
    <x v="0"/>
    <x v="6"/>
    <x v="0"/>
    <x v="0"/>
    <x v="0"/>
    <x v="5"/>
    <x v="5"/>
    <n v="76497.960000000006"/>
    <n v="7768.5725810000004"/>
    <n v="84266.532581000007"/>
    <x v="0"/>
    <n v="84266.532581000007"/>
    <n v="16703.412804"/>
    <n v="48395.750529999998"/>
    <m/>
  </r>
  <r>
    <x v="0"/>
    <x v="0"/>
    <x v="72"/>
    <x v="0"/>
    <x v="6"/>
    <x v="0"/>
    <x v="0"/>
    <x v="0"/>
    <x v="6"/>
    <x v="6"/>
    <n v="76497.960000000006"/>
    <n v="7768.5725810000004"/>
    <n v="84266.532581000007"/>
    <x v="0"/>
    <n v="84266.532581000007"/>
    <n v="16703.412804"/>
    <n v="48395.750529999998"/>
    <m/>
  </r>
  <r>
    <x v="0"/>
    <x v="0"/>
    <x v="72"/>
    <x v="0"/>
    <x v="6"/>
    <x v="0"/>
    <x v="0"/>
    <x v="0"/>
    <x v="7"/>
    <x v="7"/>
    <n v="44048.646000000001"/>
    <n v="4707.5870279999999"/>
    <n v="48756.233028000002"/>
    <x v="0"/>
    <n v="48756.233028000002"/>
    <n v="12900.63408"/>
    <n v="34461.841375999997"/>
    <m/>
  </r>
  <r>
    <x v="0"/>
    <x v="0"/>
    <x v="72"/>
    <x v="0"/>
    <x v="6"/>
    <x v="0"/>
    <x v="0"/>
    <x v="0"/>
    <x v="8"/>
    <x v="8"/>
    <n v="7739.4870000000001"/>
    <n v="3060.985553"/>
    <n v="10800.472553"/>
    <x v="0"/>
    <n v="10800.472553"/>
    <n v="0"/>
    <n v="1447.998"/>
    <m/>
  </r>
  <r>
    <x v="0"/>
    <x v="0"/>
    <x v="72"/>
    <x v="0"/>
    <x v="6"/>
    <x v="0"/>
    <x v="0"/>
    <x v="0"/>
    <x v="9"/>
    <x v="9"/>
    <n v="5399"/>
    <n v="0"/>
    <n v="5399"/>
    <x v="0"/>
    <n v="5399"/>
    <n v="167.51986199999999"/>
    <n v="2678.7118999999998"/>
    <m/>
  </r>
  <r>
    <x v="0"/>
    <x v="0"/>
    <x v="72"/>
    <x v="0"/>
    <x v="6"/>
    <x v="0"/>
    <x v="0"/>
    <x v="0"/>
    <x v="10"/>
    <x v="10"/>
    <n v="4197.8270000000002"/>
    <n v="0"/>
    <n v="4197.8270000000002"/>
    <x v="0"/>
    <n v="4197.8270000000002"/>
    <n v="0"/>
    <n v="300.48111899999998"/>
    <m/>
  </r>
  <r>
    <x v="0"/>
    <x v="0"/>
    <x v="72"/>
    <x v="0"/>
    <x v="6"/>
    <x v="0"/>
    <x v="0"/>
    <x v="0"/>
    <x v="11"/>
    <x v="11"/>
    <n v="15113"/>
    <n v="0"/>
    <n v="15113"/>
    <x v="0"/>
    <n v="15113"/>
    <n v="3635.2588620000001"/>
    <n v="9506.7181349999992"/>
    <m/>
  </r>
  <r>
    <x v="0"/>
    <x v="0"/>
    <x v="72"/>
    <x v="0"/>
    <x v="6"/>
    <x v="0"/>
    <x v="0"/>
    <x v="0"/>
    <x v="12"/>
    <x v="3"/>
    <n v="63111.682000000001"/>
    <n v="-2179.9709699999999"/>
    <n v="60931.711029999999"/>
    <x v="0"/>
    <n v="60931.711029999999"/>
    <n v="26046.820021"/>
    <n v="60741.432805999997"/>
    <m/>
  </r>
  <r>
    <x v="0"/>
    <x v="0"/>
    <x v="72"/>
    <x v="0"/>
    <x v="6"/>
    <x v="0"/>
    <x v="0"/>
    <x v="0"/>
    <x v="13"/>
    <x v="12"/>
    <n v="0"/>
    <n v="0"/>
    <n v="0"/>
    <x v="0"/>
    <n v="0"/>
    <n v="0"/>
    <n v="0"/>
    <m/>
  </r>
  <r>
    <x v="0"/>
    <x v="0"/>
    <x v="72"/>
    <x v="0"/>
    <x v="6"/>
    <x v="0"/>
    <x v="0"/>
    <x v="0"/>
    <x v="14"/>
    <x v="13"/>
    <n v="141927.06200000001"/>
    <n v="5527.8866180000005"/>
    <n v="147454.94861799999"/>
    <x v="0"/>
    <n v="147454.94861799999"/>
    <n v="43669.964405999999"/>
    <n v="111003.006685"/>
    <m/>
  </r>
  <r>
    <x v="0"/>
    <x v="0"/>
    <x v="72"/>
    <x v="0"/>
    <x v="7"/>
    <x v="0"/>
    <x v="0"/>
    <x v="0"/>
    <x v="0"/>
    <x v="0"/>
    <n v="2317.42"/>
    <n v="-60.714993"/>
    <n v="2256.705007"/>
    <x v="0"/>
    <n v="2256.705007"/>
    <n v="1107.5247019999999"/>
    <n v="2065.122237"/>
    <m/>
  </r>
  <r>
    <x v="0"/>
    <x v="0"/>
    <x v="72"/>
    <x v="0"/>
    <x v="7"/>
    <x v="0"/>
    <x v="0"/>
    <x v="0"/>
    <x v="1"/>
    <x v="1"/>
    <n v="858"/>
    <n v="0"/>
    <n v="858"/>
    <x v="0"/>
    <n v="858"/>
    <n v="481.91261400000002"/>
    <n v="837.495"/>
    <m/>
  </r>
  <r>
    <x v="0"/>
    <x v="0"/>
    <x v="72"/>
    <x v="0"/>
    <x v="7"/>
    <x v="0"/>
    <x v="0"/>
    <x v="0"/>
    <x v="2"/>
    <x v="2"/>
    <n v="947"/>
    <n v="0"/>
    <n v="947"/>
    <x v="0"/>
    <n v="947"/>
    <n v="271.57274200000001"/>
    <n v="786.54717100000005"/>
    <m/>
  </r>
  <r>
    <x v="0"/>
    <x v="0"/>
    <x v="72"/>
    <x v="0"/>
    <x v="7"/>
    <x v="0"/>
    <x v="0"/>
    <x v="0"/>
    <x v="3"/>
    <x v="3"/>
    <n v="512.41999999999996"/>
    <n v="-60.714993"/>
    <n v="451.70500700000002"/>
    <x v="0"/>
    <n v="451.70500700000002"/>
    <n v="354.03934600000002"/>
    <n v="441.08006599999999"/>
    <m/>
  </r>
  <r>
    <x v="0"/>
    <x v="0"/>
    <x v="72"/>
    <x v="0"/>
    <x v="7"/>
    <x v="0"/>
    <x v="0"/>
    <x v="0"/>
    <x v="4"/>
    <x v="4"/>
    <n v="139609.64199999999"/>
    <n v="5588.601611"/>
    <n v="145198.24361100001"/>
    <x v="0"/>
    <n v="145198.24361100001"/>
    <n v="64955.579134"/>
    <n v="110629.68801899999"/>
    <m/>
  </r>
  <r>
    <x v="0"/>
    <x v="0"/>
    <x v="72"/>
    <x v="0"/>
    <x v="7"/>
    <x v="0"/>
    <x v="0"/>
    <x v="0"/>
    <x v="5"/>
    <x v="5"/>
    <n v="76497.960000000006"/>
    <n v="7768.5725810000004"/>
    <n v="84266.532581000007"/>
    <x v="0"/>
    <n v="84266.532581000007"/>
    <n v="32373.273978000001"/>
    <n v="49892.238359000003"/>
    <m/>
  </r>
  <r>
    <x v="0"/>
    <x v="0"/>
    <x v="72"/>
    <x v="0"/>
    <x v="7"/>
    <x v="0"/>
    <x v="0"/>
    <x v="0"/>
    <x v="6"/>
    <x v="6"/>
    <n v="76497.960000000006"/>
    <n v="7768.5725810000004"/>
    <n v="84266.532581000007"/>
    <x v="0"/>
    <n v="84266.532581000007"/>
    <n v="32373.273978000001"/>
    <n v="49892.238359000003"/>
    <m/>
  </r>
  <r>
    <x v="0"/>
    <x v="0"/>
    <x v="72"/>
    <x v="0"/>
    <x v="7"/>
    <x v="0"/>
    <x v="0"/>
    <x v="0"/>
    <x v="7"/>
    <x v="7"/>
    <n v="44048.646000000001"/>
    <n v="4707.5870279999999"/>
    <n v="48756.233028000002"/>
    <x v="0"/>
    <n v="48756.233028000002"/>
    <n v="27401.763615"/>
    <n v="35301.204968999999"/>
    <m/>
  </r>
  <r>
    <x v="0"/>
    <x v="0"/>
    <x v="72"/>
    <x v="0"/>
    <x v="7"/>
    <x v="0"/>
    <x v="0"/>
    <x v="0"/>
    <x v="8"/>
    <x v="8"/>
    <n v="7739.4870000000001"/>
    <n v="3060.985553"/>
    <n v="10800.472553"/>
    <x v="0"/>
    <n v="10800.472553"/>
    <n v="3.483333"/>
    <n v="1766.14975"/>
    <m/>
  </r>
  <r>
    <x v="0"/>
    <x v="0"/>
    <x v="72"/>
    <x v="0"/>
    <x v="7"/>
    <x v="0"/>
    <x v="0"/>
    <x v="0"/>
    <x v="9"/>
    <x v="9"/>
    <n v="5399"/>
    <n v="0"/>
    <n v="5399"/>
    <x v="0"/>
    <n v="5399"/>
    <n v="229.33916199999999"/>
    <n v="2745.2619"/>
    <m/>
  </r>
  <r>
    <x v="0"/>
    <x v="0"/>
    <x v="72"/>
    <x v="0"/>
    <x v="7"/>
    <x v="0"/>
    <x v="0"/>
    <x v="0"/>
    <x v="10"/>
    <x v="10"/>
    <n v="4197.8270000000002"/>
    <n v="0"/>
    <n v="4197.8270000000002"/>
    <x v="0"/>
    <n v="4197.8270000000002"/>
    <n v="0"/>
    <n v="300.48111899999998"/>
    <m/>
  </r>
  <r>
    <x v="0"/>
    <x v="0"/>
    <x v="72"/>
    <x v="0"/>
    <x v="7"/>
    <x v="0"/>
    <x v="0"/>
    <x v="0"/>
    <x v="11"/>
    <x v="11"/>
    <n v="15113"/>
    <n v="0"/>
    <n v="15113"/>
    <x v="0"/>
    <n v="15113"/>
    <n v="4738.687868"/>
    <n v="9779.1406210000005"/>
    <m/>
  </r>
  <r>
    <x v="0"/>
    <x v="0"/>
    <x v="72"/>
    <x v="0"/>
    <x v="7"/>
    <x v="0"/>
    <x v="0"/>
    <x v="0"/>
    <x v="12"/>
    <x v="3"/>
    <n v="63111.682000000001"/>
    <n v="-2179.9709699999999"/>
    <n v="60931.711029999999"/>
    <x v="0"/>
    <n v="60931.711029999999"/>
    <n v="32582.305155999999"/>
    <n v="60737.449659999998"/>
    <m/>
  </r>
  <r>
    <x v="0"/>
    <x v="0"/>
    <x v="72"/>
    <x v="0"/>
    <x v="7"/>
    <x v="0"/>
    <x v="0"/>
    <x v="0"/>
    <x v="13"/>
    <x v="12"/>
    <n v="0"/>
    <n v="0"/>
    <n v="0"/>
    <x v="0"/>
    <n v="0"/>
    <n v="0"/>
    <n v="0"/>
    <m/>
  </r>
  <r>
    <x v="0"/>
    <x v="0"/>
    <x v="72"/>
    <x v="0"/>
    <x v="7"/>
    <x v="0"/>
    <x v="0"/>
    <x v="0"/>
    <x v="14"/>
    <x v="13"/>
    <n v="141927.06200000001"/>
    <n v="5527.8866180000005"/>
    <n v="147454.94861799999"/>
    <x v="0"/>
    <n v="147454.94861799999"/>
    <n v="66063.103835999995"/>
    <n v="112694.810256"/>
    <m/>
  </r>
  <r>
    <x v="0"/>
    <x v="0"/>
    <x v="73"/>
    <x v="0"/>
    <x v="0"/>
    <x v="0"/>
    <x v="0"/>
    <x v="0"/>
    <x v="0"/>
    <x v="0"/>
    <n v="4161.9889999999996"/>
    <n v="0"/>
    <n v="4161.9889999999996"/>
    <x v="0"/>
    <n v="4161.9889999999996"/>
    <n v="250.63665900000001"/>
    <n v="337.00275599999998"/>
    <m/>
  </r>
  <r>
    <x v="0"/>
    <x v="0"/>
    <x v="73"/>
    <x v="0"/>
    <x v="0"/>
    <x v="0"/>
    <x v="0"/>
    <x v="0"/>
    <x v="1"/>
    <x v="1"/>
    <n v="1047.375"/>
    <n v="0"/>
    <n v="1047.375"/>
    <x v="0"/>
    <n v="1047.375"/>
    <n v="0"/>
    <n v="0"/>
    <m/>
  </r>
  <r>
    <x v="0"/>
    <x v="0"/>
    <x v="73"/>
    <x v="0"/>
    <x v="0"/>
    <x v="0"/>
    <x v="0"/>
    <x v="0"/>
    <x v="2"/>
    <x v="2"/>
    <n v="1898.625"/>
    <n v="0"/>
    <n v="1898.625"/>
    <x v="0"/>
    <n v="1898.625"/>
    <n v="16.719719999999999"/>
    <n v="16.719719999999999"/>
    <m/>
  </r>
  <r>
    <x v="0"/>
    <x v="0"/>
    <x v="73"/>
    <x v="0"/>
    <x v="0"/>
    <x v="0"/>
    <x v="0"/>
    <x v="0"/>
    <x v="3"/>
    <x v="3"/>
    <n v="1215.989"/>
    <n v="0"/>
    <n v="1215.989"/>
    <x v="0"/>
    <n v="1215.989"/>
    <n v="233.91693900000001"/>
    <n v="320.28303599999998"/>
    <m/>
  </r>
  <r>
    <x v="0"/>
    <x v="0"/>
    <x v="73"/>
    <x v="0"/>
    <x v="0"/>
    <x v="0"/>
    <x v="0"/>
    <x v="0"/>
    <x v="4"/>
    <x v="4"/>
    <n v="177580.99100000001"/>
    <n v="0"/>
    <n v="177580.99100000001"/>
    <x v="0"/>
    <n v="177580.99100000001"/>
    <n v="1562.281532"/>
    <n v="4315.0324790000004"/>
    <m/>
  </r>
  <r>
    <x v="0"/>
    <x v="0"/>
    <x v="73"/>
    <x v="0"/>
    <x v="0"/>
    <x v="0"/>
    <x v="0"/>
    <x v="0"/>
    <x v="5"/>
    <x v="5"/>
    <n v="90843.824999999997"/>
    <n v="0"/>
    <n v="90843.824999999997"/>
    <x v="0"/>
    <n v="90843.824999999997"/>
    <n v="7.7820999999999998"/>
    <n v="381.90210000000002"/>
    <m/>
  </r>
  <r>
    <x v="0"/>
    <x v="0"/>
    <x v="73"/>
    <x v="0"/>
    <x v="0"/>
    <x v="0"/>
    <x v="0"/>
    <x v="0"/>
    <x v="6"/>
    <x v="6"/>
    <n v="90843.824999999997"/>
    <n v="0"/>
    <n v="90843.824999999997"/>
    <x v="0"/>
    <n v="90843.824999999997"/>
    <n v="7.7820999999999998"/>
    <n v="381.90210000000002"/>
    <m/>
  </r>
  <r>
    <x v="0"/>
    <x v="0"/>
    <x v="73"/>
    <x v="0"/>
    <x v="0"/>
    <x v="0"/>
    <x v="0"/>
    <x v="0"/>
    <x v="7"/>
    <x v="7"/>
    <n v="47983.201999999997"/>
    <n v="0"/>
    <n v="47983.201999999997"/>
    <x v="0"/>
    <n v="47983.201999999997"/>
    <n v="0"/>
    <n v="0"/>
    <m/>
  </r>
  <r>
    <x v="0"/>
    <x v="0"/>
    <x v="73"/>
    <x v="0"/>
    <x v="0"/>
    <x v="0"/>
    <x v="0"/>
    <x v="0"/>
    <x v="8"/>
    <x v="8"/>
    <n v="9838.9660000000003"/>
    <n v="0"/>
    <n v="9838.9660000000003"/>
    <x v="0"/>
    <n v="9838.9660000000003"/>
    <n v="0"/>
    <n v="0"/>
    <m/>
  </r>
  <r>
    <x v="0"/>
    <x v="0"/>
    <x v="73"/>
    <x v="0"/>
    <x v="0"/>
    <x v="0"/>
    <x v="0"/>
    <x v="0"/>
    <x v="9"/>
    <x v="9"/>
    <n v="7248.7150000000001"/>
    <n v="0"/>
    <n v="7248.7150000000001"/>
    <x v="0"/>
    <n v="7248.7150000000001"/>
    <n v="0"/>
    <n v="0"/>
    <m/>
  </r>
  <r>
    <x v="0"/>
    <x v="0"/>
    <x v="73"/>
    <x v="0"/>
    <x v="0"/>
    <x v="0"/>
    <x v="0"/>
    <x v="0"/>
    <x v="10"/>
    <x v="10"/>
    <n v="5568.4589999999998"/>
    <n v="0"/>
    <n v="5568.4589999999998"/>
    <x v="0"/>
    <n v="5568.4589999999998"/>
    <n v="0"/>
    <n v="0"/>
    <m/>
  </r>
  <r>
    <x v="0"/>
    <x v="0"/>
    <x v="73"/>
    <x v="0"/>
    <x v="0"/>
    <x v="0"/>
    <x v="0"/>
    <x v="0"/>
    <x v="11"/>
    <x v="11"/>
    <n v="20204.483"/>
    <n v="0"/>
    <n v="20204.483"/>
    <x v="0"/>
    <n v="20204.483"/>
    <n v="7.7820999999999998"/>
    <n v="381.90210000000002"/>
    <m/>
  </r>
  <r>
    <x v="0"/>
    <x v="0"/>
    <x v="73"/>
    <x v="0"/>
    <x v="0"/>
    <x v="0"/>
    <x v="0"/>
    <x v="0"/>
    <x v="12"/>
    <x v="3"/>
    <n v="86737.165999999997"/>
    <n v="0"/>
    <n v="86737.165999999997"/>
    <x v="0"/>
    <n v="86737.165999999997"/>
    <n v="1554.4994320000001"/>
    <n v="3933.1303790000002"/>
    <m/>
  </r>
  <r>
    <x v="0"/>
    <x v="0"/>
    <x v="73"/>
    <x v="0"/>
    <x v="0"/>
    <x v="0"/>
    <x v="0"/>
    <x v="0"/>
    <x v="13"/>
    <x v="12"/>
    <n v="0"/>
    <n v="0"/>
    <n v="0"/>
    <x v="0"/>
    <n v="0"/>
    <n v="0"/>
    <n v="0"/>
    <m/>
  </r>
  <r>
    <x v="0"/>
    <x v="0"/>
    <x v="73"/>
    <x v="0"/>
    <x v="0"/>
    <x v="0"/>
    <x v="0"/>
    <x v="0"/>
    <x v="14"/>
    <x v="13"/>
    <n v="181742.98"/>
    <n v="0"/>
    <n v="181742.98"/>
    <x v="0"/>
    <n v="181742.98"/>
    <n v="1812.918191"/>
    <n v="4652.0352350000003"/>
    <m/>
  </r>
  <r>
    <x v="0"/>
    <x v="0"/>
    <x v="73"/>
    <x v="0"/>
    <x v="1"/>
    <x v="0"/>
    <x v="0"/>
    <x v="0"/>
    <x v="0"/>
    <x v="0"/>
    <n v="4161.9889999999996"/>
    <n v="0"/>
    <n v="4161.9889999999996"/>
    <x v="0"/>
    <n v="4161.9889999999996"/>
    <n v="447.21180800000002"/>
    <n v="646.98747700000001"/>
    <m/>
  </r>
  <r>
    <x v="0"/>
    <x v="0"/>
    <x v="73"/>
    <x v="0"/>
    <x v="1"/>
    <x v="0"/>
    <x v="0"/>
    <x v="0"/>
    <x v="1"/>
    <x v="1"/>
    <n v="1047.375"/>
    <n v="0"/>
    <n v="1047.375"/>
    <x v="0"/>
    <n v="1047.375"/>
    <n v="82.412813999999997"/>
    <n v="82.412813999999997"/>
    <m/>
  </r>
  <r>
    <x v="0"/>
    <x v="0"/>
    <x v="73"/>
    <x v="0"/>
    <x v="1"/>
    <x v="0"/>
    <x v="0"/>
    <x v="0"/>
    <x v="2"/>
    <x v="2"/>
    <n v="1898.625"/>
    <n v="0"/>
    <n v="1898.625"/>
    <x v="0"/>
    <n v="1898.625"/>
    <n v="39.847347999999997"/>
    <n v="49.639248000000002"/>
    <m/>
  </r>
  <r>
    <x v="0"/>
    <x v="0"/>
    <x v="73"/>
    <x v="0"/>
    <x v="1"/>
    <x v="0"/>
    <x v="0"/>
    <x v="0"/>
    <x v="3"/>
    <x v="3"/>
    <n v="1215.989"/>
    <n v="0"/>
    <n v="1215.989"/>
    <x v="0"/>
    <n v="1215.989"/>
    <n v="324.95164599999998"/>
    <n v="514.93541500000003"/>
    <m/>
  </r>
  <r>
    <x v="0"/>
    <x v="0"/>
    <x v="73"/>
    <x v="0"/>
    <x v="1"/>
    <x v="0"/>
    <x v="0"/>
    <x v="0"/>
    <x v="4"/>
    <x v="4"/>
    <n v="177580.99100000001"/>
    <n v="0"/>
    <n v="177580.99100000001"/>
    <x v="0"/>
    <n v="177580.99100000001"/>
    <n v="12404.758287000001"/>
    <n v="30954.654562"/>
    <m/>
  </r>
  <r>
    <x v="0"/>
    <x v="0"/>
    <x v="73"/>
    <x v="0"/>
    <x v="1"/>
    <x v="0"/>
    <x v="0"/>
    <x v="0"/>
    <x v="5"/>
    <x v="5"/>
    <n v="90843.824999999997"/>
    <n v="0"/>
    <n v="90843.824999999997"/>
    <x v="0"/>
    <n v="90843.824999999997"/>
    <n v="9377.3474330000008"/>
    <n v="14841.207098000001"/>
    <m/>
  </r>
  <r>
    <x v="0"/>
    <x v="0"/>
    <x v="73"/>
    <x v="0"/>
    <x v="1"/>
    <x v="0"/>
    <x v="0"/>
    <x v="0"/>
    <x v="6"/>
    <x v="6"/>
    <n v="90843.824999999997"/>
    <n v="0"/>
    <n v="90843.824999999997"/>
    <x v="0"/>
    <n v="90843.824999999997"/>
    <n v="9377.3474330000008"/>
    <n v="14841.207098000001"/>
    <m/>
  </r>
  <r>
    <x v="0"/>
    <x v="0"/>
    <x v="73"/>
    <x v="0"/>
    <x v="1"/>
    <x v="0"/>
    <x v="0"/>
    <x v="0"/>
    <x v="7"/>
    <x v="7"/>
    <n v="47983.201999999997"/>
    <n v="0"/>
    <n v="47983.201999999997"/>
    <x v="0"/>
    <n v="47983.201999999997"/>
    <n v="9361.3626000000004"/>
    <n v="11732.7076"/>
    <m/>
  </r>
  <r>
    <x v="0"/>
    <x v="0"/>
    <x v="73"/>
    <x v="0"/>
    <x v="1"/>
    <x v="0"/>
    <x v="0"/>
    <x v="0"/>
    <x v="8"/>
    <x v="8"/>
    <n v="9838.9660000000003"/>
    <n v="0"/>
    <n v="9838.9660000000003"/>
    <x v="0"/>
    <n v="9838.9660000000003"/>
    <n v="0"/>
    <n v="55.26"/>
    <m/>
  </r>
  <r>
    <x v="0"/>
    <x v="0"/>
    <x v="73"/>
    <x v="0"/>
    <x v="1"/>
    <x v="0"/>
    <x v="0"/>
    <x v="0"/>
    <x v="9"/>
    <x v="9"/>
    <n v="7248.7150000000001"/>
    <n v="0"/>
    <n v="7248.7150000000001"/>
    <x v="0"/>
    <n v="7248.7150000000001"/>
    <n v="0.84519999999999995"/>
    <n v="0.84519999999999995"/>
    <m/>
  </r>
  <r>
    <x v="0"/>
    <x v="0"/>
    <x v="73"/>
    <x v="0"/>
    <x v="1"/>
    <x v="0"/>
    <x v="0"/>
    <x v="0"/>
    <x v="10"/>
    <x v="10"/>
    <n v="5568.4589999999998"/>
    <n v="0"/>
    <n v="5568.4589999999998"/>
    <x v="0"/>
    <n v="5568.4589999999998"/>
    <n v="0.20880000000000001"/>
    <n v="0.20880000000000001"/>
    <m/>
  </r>
  <r>
    <x v="0"/>
    <x v="0"/>
    <x v="73"/>
    <x v="0"/>
    <x v="1"/>
    <x v="0"/>
    <x v="0"/>
    <x v="0"/>
    <x v="11"/>
    <x v="11"/>
    <n v="20204.483"/>
    <n v="0"/>
    <n v="20204.483"/>
    <x v="0"/>
    <n v="20204.483"/>
    <n v="14.930833"/>
    <n v="3052.1854979999998"/>
    <m/>
  </r>
  <r>
    <x v="0"/>
    <x v="0"/>
    <x v="73"/>
    <x v="0"/>
    <x v="1"/>
    <x v="0"/>
    <x v="0"/>
    <x v="0"/>
    <x v="12"/>
    <x v="3"/>
    <n v="86737.165999999997"/>
    <n v="0"/>
    <n v="86737.165999999997"/>
    <x v="0"/>
    <n v="86737.165999999997"/>
    <n v="3027.4108540000002"/>
    <n v="16113.447464000001"/>
    <m/>
  </r>
  <r>
    <x v="0"/>
    <x v="0"/>
    <x v="73"/>
    <x v="0"/>
    <x v="1"/>
    <x v="0"/>
    <x v="0"/>
    <x v="0"/>
    <x v="13"/>
    <x v="12"/>
    <n v="0"/>
    <n v="0"/>
    <n v="0"/>
    <x v="0"/>
    <n v="0"/>
    <n v="0"/>
    <n v="0"/>
    <m/>
  </r>
  <r>
    <x v="0"/>
    <x v="0"/>
    <x v="73"/>
    <x v="0"/>
    <x v="1"/>
    <x v="0"/>
    <x v="0"/>
    <x v="0"/>
    <x v="14"/>
    <x v="13"/>
    <n v="181742.98"/>
    <n v="0"/>
    <n v="181742.98"/>
    <x v="0"/>
    <n v="181742.98"/>
    <n v="12851.970095000001"/>
    <n v="31601.642038999998"/>
    <m/>
  </r>
  <r>
    <x v="0"/>
    <x v="0"/>
    <x v="73"/>
    <x v="0"/>
    <x v="2"/>
    <x v="1"/>
    <x v="0"/>
    <x v="0"/>
    <x v="0"/>
    <x v="0"/>
    <n v="4161.9889999999996"/>
    <n v="0"/>
    <n v="4161.9889999999996"/>
    <x v="0"/>
    <n v="4161.9889999999996"/>
    <n v="600.346363"/>
    <n v="898.81835599999999"/>
    <m/>
  </r>
  <r>
    <x v="0"/>
    <x v="0"/>
    <x v="73"/>
    <x v="0"/>
    <x v="2"/>
    <x v="1"/>
    <x v="0"/>
    <x v="0"/>
    <x v="1"/>
    <x v="1"/>
    <n v="1047.375"/>
    <n v="0"/>
    <n v="1047.375"/>
    <x v="0"/>
    <n v="1047.375"/>
    <n v="164.82562799999999"/>
    <n v="164.82562799999999"/>
    <m/>
  </r>
  <r>
    <x v="0"/>
    <x v="0"/>
    <x v="73"/>
    <x v="0"/>
    <x v="2"/>
    <x v="1"/>
    <x v="0"/>
    <x v="0"/>
    <x v="2"/>
    <x v="2"/>
    <n v="1898.625"/>
    <n v="0"/>
    <n v="1898.625"/>
    <x v="0"/>
    <n v="1898.625"/>
    <n v="66.323457000000005"/>
    <n v="76.942659000000006"/>
    <m/>
  </r>
  <r>
    <x v="0"/>
    <x v="0"/>
    <x v="73"/>
    <x v="0"/>
    <x v="2"/>
    <x v="1"/>
    <x v="0"/>
    <x v="0"/>
    <x v="3"/>
    <x v="3"/>
    <n v="1215.989"/>
    <n v="0"/>
    <n v="1215.989"/>
    <x v="0"/>
    <n v="1215.989"/>
    <n v="369.19727799999998"/>
    <n v="657.05006900000001"/>
    <m/>
  </r>
  <r>
    <x v="0"/>
    <x v="0"/>
    <x v="73"/>
    <x v="0"/>
    <x v="2"/>
    <x v="1"/>
    <x v="0"/>
    <x v="0"/>
    <x v="4"/>
    <x v="4"/>
    <n v="177580.99100000001"/>
    <n v="0"/>
    <n v="177580.99100000001"/>
    <x v="0"/>
    <n v="177580.99100000001"/>
    <n v="25006.450914000001"/>
    <n v="61181.453634999998"/>
    <m/>
  </r>
  <r>
    <x v="0"/>
    <x v="0"/>
    <x v="73"/>
    <x v="0"/>
    <x v="2"/>
    <x v="1"/>
    <x v="0"/>
    <x v="0"/>
    <x v="5"/>
    <x v="5"/>
    <n v="90843.824999999997"/>
    <n v="0"/>
    <n v="90843.824999999997"/>
    <x v="0"/>
    <n v="90843.824999999997"/>
    <n v="10061.347830999999"/>
    <n v="21579.931504"/>
    <m/>
  </r>
  <r>
    <x v="0"/>
    <x v="0"/>
    <x v="73"/>
    <x v="0"/>
    <x v="2"/>
    <x v="1"/>
    <x v="0"/>
    <x v="0"/>
    <x v="6"/>
    <x v="6"/>
    <n v="90843.824999999997"/>
    <n v="0"/>
    <n v="90843.824999999997"/>
    <x v="0"/>
    <n v="90843.824999999997"/>
    <n v="10061.347830999999"/>
    <n v="21579.931504"/>
    <m/>
  </r>
  <r>
    <x v="0"/>
    <x v="0"/>
    <x v="73"/>
    <x v="0"/>
    <x v="2"/>
    <x v="1"/>
    <x v="0"/>
    <x v="0"/>
    <x v="7"/>
    <x v="7"/>
    <n v="47983.201999999997"/>
    <n v="0"/>
    <n v="47983.201999999997"/>
    <x v="0"/>
    <n v="47983.201999999997"/>
    <n v="9857.7512999999999"/>
    <n v="12285.9763"/>
    <m/>
  </r>
  <r>
    <x v="0"/>
    <x v="0"/>
    <x v="73"/>
    <x v="0"/>
    <x v="2"/>
    <x v="1"/>
    <x v="0"/>
    <x v="0"/>
    <x v="8"/>
    <x v="8"/>
    <n v="9838.9660000000003"/>
    <n v="0"/>
    <n v="9838.9660000000003"/>
    <x v="0"/>
    <n v="9838.9660000000003"/>
    <n v="0.2019"/>
    <n v="231.62190000000001"/>
    <m/>
  </r>
  <r>
    <x v="0"/>
    <x v="0"/>
    <x v="73"/>
    <x v="0"/>
    <x v="2"/>
    <x v="1"/>
    <x v="0"/>
    <x v="0"/>
    <x v="9"/>
    <x v="9"/>
    <n v="7248.7150000000001"/>
    <n v="0"/>
    <n v="7248.7150000000001"/>
    <x v="0"/>
    <n v="7248.7150000000001"/>
    <n v="3.6107"/>
    <n v="400.49736799999999"/>
    <m/>
  </r>
  <r>
    <x v="0"/>
    <x v="0"/>
    <x v="73"/>
    <x v="0"/>
    <x v="2"/>
    <x v="1"/>
    <x v="0"/>
    <x v="0"/>
    <x v="10"/>
    <x v="10"/>
    <n v="5568.4589999999998"/>
    <n v="0"/>
    <n v="5568.4589999999998"/>
    <x v="0"/>
    <n v="5568.4589999999998"/>
    <n v="0.69599999999999995"/>
    <n v="461.51933400000001"/>
    <m/>
  </r>
  <r>
    <x v="0"/>
    <x v="0"/>
    <x v="73"/>
    <x v="0"/>
    <x v="2"/>
    <x v="1"/>
    <x v="0"/>
    <x v="0"/>
    <x v="11"/>
    <x v="11"/>
    <n v="20204.483"/>
    <n v="0"/>
    <n v="20204.483"/>
    <x v="0"/>
    <n v="20204.483"/>
    <n v="199.087931"/>
    <n v="8200.3166020000008"/>
    <m/>
  </r>
  <r>
    <x v="0"/>
    <x v="0"/>
    <x v="73"/>
    <x v="0"/>
    <x v="2"/>
    <x v="1"/>
    <x v="0"/>
    <x v="0"/>
    <x v="12"/>
    <x v="3"/>
    <n v="86737.165999999997"/>
    <n v="0"/>
    <n v="86737.165999999997"/>
    <x v="0"/>
    <n v="86737.165999999997"/>
    <n v="14945.103083"/>
    <n v="39601.522130999998"/>
    <m/>
  </r>
  <r>
    <x v="0"/>
    <x v="0"/>
    <x v="73"/>
    <x v="0"/>
    <x v="2"/>
    <x v="1"/>
    <x v="0"/>
    <x v="0"/>
    <x v="13"/>
    <x v="12"/>
    <n v="0"/>
    <n v="0"/>
    <n v="0"/>
    <x v="0"/>
    <n v="0"/>
    <n v="0"/>
    <n v="0"/>
    <m/>
  </r>
  <r>
    <x v="0"/>
    <x v="0"/>
    <x v="73"/>
    <x v="0"/>
    <x v="2"/>
    <x v="1"/>
    <x v="0"/>
    <x v="0"/>
    <x v="14"/>
    <x v="13"/>
    <n v="181742.98"/>
    <n v="0"/>
    <n v="181742.98"/>
    <x v="0"/>
    <n v="181742.98"/>
    <n v="25606.797277000001"/>
    <n v="62080.271991000001"/>
    <m/>
  </r>
  <r>
    <x v="0"/>
    <x v="0"/>
    <x v="73"/>
    <x v="0"/>
    <x v="3"/>
    <x v="0"/>
    <x v="0"/>
    <x v="0"/>
    <x v="0"/>
    <x v="0"/>
    <n v="4161.9889999999996"/>
    <n v="-539.52310199999999"/>
    <n v="3622.4658979999999"/>
    <x v="0"/>
    <n v="3622.4658979999999"/>
    <n v="737.55695200000002"/>
    <n v="2003.5649800000001"/>
    <m/>
  </r>
  <r>
    <x v="0"/>
    <x v="0"/>
    <x v="73"/>
    <x v="0"/>
    <x v="3"/>
    <x v="0"/>
    <x v="0"/>
    <x v="0"/>
    <x v="1"/>
    <x v="1"/>
    <n v="1047.375"/>
    <n v="0"/>
    <n v="1047.375"/>
    <x v="0"/>
    <n v="1047.375"/>
    <n v="247.23844199999999"/>
    <n v="1009.721856"/>
    <m/>
  </r>
  <r>
    <x v="0"/>
    <x v="0"/>
    <x v="73"/>
    <x v="0"/>
    <x v="3"/>
    <x v="0"/>
    <x v="0"/>
    <x v="0"/>
    <x v="2"/>
    <x v="2"/>
    <n v="1898.625"/>
    <n v="0"/>
    <n v="1898.625"/>
    <x v="0"/>
    <n v="1898.625"/>
    <n v="82.393558999999996"/>
    <n v="334.81412"/>
    <m/>
  </r>
  <r>
    <x v="0"/>
    <x v="0"/>
    <x v="73"/>
    <x v="0"/>
    <x v="3"/>
    <x v="0"/>
    <x v="0"/>
    <x v="0"/>
    <x v="3"/>
    <x v="3"/>
    <n v="1215.989"/>
    <n v="-539.52310199999999"/>
    <n v="676.46589800000004"/>
    <x v="0"/>
    <n v="676.46589800000004"/>
    <n v="407.92495100000002"/>
    <n v="659.02900399999999"/>
    <m/>
  </r>
  <r>
    <x v="0"/>
    <x v="0"/>
    <x v="73"/>
    <x v="0"/>
    <x v="3"/>
    <x v="0"/>
    <x v="0"/>
    <x v="0"/>
    <x v="4"/>
    <x v="4"/>
    <n v="177580.99100000001"/>
    <n v="-3258.004535"/>
    <n v="174322.98646499999"/>
    <x v="0"/>
    <n v="174322.98646499999"/>
    <n v="31755.256608"/>
    <n v="102842.93198199999"/>
    <m/>
  </r>
  <r>
    <x v="0"/>
    <x v="0"/>
    <x v="73"/>
    <x v="0"/>
    <x v="3"/>
    <x v="0"/>
    <x v="0"/>
    <x v="0"/>
    <x v="5"/>
    <x v="5"/>
    <n v="90843.824999999997"/>
    <n v="0"/>
    <n v="90843.824999999997"/>
    <x v="0"/>
    <n v="90843.824999999997"/>
    <n v="11255.247230000001"/>
    <n v="24309.255182000001"/>
    <m/>
  </r>
  <r>
    <x v="0"/>
    <x v="0"/>
    <x v="73"/>
    <x v="0"/>
    <x v="3"/>
    <x v="0"/>
    <x v="0"/>
    <x v="0"/>
    <x v="6"/>
    <x v="6"/>
    <n v="90843.824999999997"/>
    <n v="0"/>
    <n v="90843.824999999997"/>
    <x v="0"/>
    <n v="90843.824999999997"/>
    <n v="11255.247230000001"/>
    <n v="24309.255182000001"/>
    <m/>
  </r>
  <r>
    <x v="0"/>
    <x v="0"/>
    <x v="73"/>
    <x v="0"/>
    <x v="3"/>
    <x v="0"/>
    <x v="0"/>
    <x v="0"/>
    <x v="7"/>
    <x v="7"/>
    <n v="47983.201999999997"/>
    <n v="0"/>
    <n v="47983.201999999997"/>
    <x v="0"/>
    <n v="47983.201999999997"/>
    <n v="10409.957793"/>
    <n v="12887.724"/>
    <m/>
  </r>
  <r>
    <x v="0"/>
    <x v="0"/>
    <x v="73"/>
    <x v="0"/>
    <x v="3"/>
    <x v="0"/>
    <x v="0"/>
    <x v="0"/>
    <x v="8"/>
    <x v="8"/>
    <n v="9838.9660000000003"/>
    <n v="0"/>
    <n v="9838.9660000000003"/>
    <x v="0"/>
    <n v="9838.9660000000003"/>
    <n v="20.168565999999998"/>
    <n v="319.32190000000003"/>
    <m/>
  </r>
  <r>
    <x v="0"/>
    <x v="0"/>
    <x v="73"/>
    <x v="0"/>
    <x v="3"/>
    <x v="0"/>
    <x v="0"/>
    <x v="0"/>
    <x v="9"/>
    <x v="9"/>
    <n v="7248.7150000000001"/>
    <n v="0"/>
    <n v="7248.7150000000001"/>
    <x v="0"/>
    <n v="7248.7150000000001"/>
    <n v="26.100999999999999"/>
    <n v="729.08766800000001"/>
    <m/>
  </r>
  <r>
    <x v="0"/>
    <x v="0"/>
    <x v="73"/>
    <x v="0"/>
    <x v="3"/>
    <x v="0"/>
    <x v="0"/>
    <x v="0"/>
    <x v="10"/>
    <x v="10"/>
    <n v="5568.4589999999998"/>
    <n v="0"/>
    <n v="5568.4589999999998"/>
    <x v="0"/>
    <n v="5568.4589999999998"/>
    <n v="16.852667"/>
    <n v="484.10933399999999"/>
    <m/>
  </r>
  <r>
    <x v="0"/>
    <x v="0"/>
    <x v="73"/>
    <x v="0"/>
    <x v="3"/>
    <x v="0"/>
    <x v="0"/>
    <x v="0"/>
    <x v="11"/>
    <x v="11"/>
    <n v="20204.483"/>
    <n v="0"/>
    <n v="20204.483"/>
    <x v="0"/>
    <n v="20204.483"/>
    <n v="782.16720399999997"/>
    <n v="9889.0122800000008"/>
    <m/>
  </r>
  <r>
    <x v="0"/>
    <x v="0"/>
    <x v="73"/>
    <x v="0"/>
    <x v="3"/>
    <x v="0"/>
    <x v="0"/>
    <x v="0"/>
    <x v="12"/>
    <x v="3"/>
    <n v="86737.165999999997"/>
    <n v="-3258.004535"/>
    <n v="83479.161464999997"/>
    <x v="0"/>
    <n v="83479.161464999997"/>
    <n v="20500.009377999999"/>
    <n v="78533.676800000001"/>
    <m/>
  </r>
  <r>
    <x v="0"/>
    <x v="0"/>
    <x v="73"/>
    <x v="0"/>
    <x v="3"/>
    <x v="0"/>
    <x v="0"/>
    <x v="0"/>
    <x v="13"/>
    <x v="12"/>
    <n v="0"/>
    <n v="0"/>
    <n v="0"/>
    <x v="0"/>
    <n v="0"/>
    <n v="0"/>
    <n v="0"/>
    <m/>
  </r>
  <r>
    <x v="0"/>
    <x v="0"/>
    <x v="73"/>
    <x v="0"/>
    <x v="3"/>
    <x v="0"/>
    <x v="0"/>
    <x v="0"/>
    <x v="14"/>
    <x v="13"/>
    <n v="181742.98"/>
    <n v="-3797.5276370000001"/>
    <n v="177945.45236299999"/>
    <x v="0"/>
    <n v="177945.45236299999"/>
    <n v="32492.813559999999"/>
    <n v="104846.496962"/>
    <m/>
  </r>
  <r>
    <x v="0"/>
    <x v="0"/>
    <x v="73"/>
    <x v="0"/>
    <x v="4"/>
    <x v="0"/>
    <x v="0"/>
    <x v="0"/>
    <x v="0"/>
    <x v="0"/>
    <n v="4161.9889999999996"/>
    <n v="-539.52310199999999"/>
    <n v="3622.4658979999999"/>
    <x v="0"/>
    <n v="3622.4658979999999"/>
    <n v="911.21726999999998"/>
    <n v="2034.734653"/>
    <m/>
  </r>
  <r>
    <x v="0"/>
    <x v="0"/>
    <x v="73"/>
    <x v="0"/>
    <x v="4"/>
    <x v="0"/>
    <x v="0"/>
    <x v="0"/>
    <x v="1"/>
    <x v="1"/>
    <n v="1047.375"/>
    <n v="0"/>
    <n v="1047.375"/>
    <x v="0"/>
    <n v="1047.375"/>
    <n v="336.57395200000002"/>
    <n v="1009.721856"/>
    <m/>
  </r>
  <r>
    <x v="0"/>
    <x v="0"/>
    <x v="73"/>
    <x v="0"/>
    <x v="4"/>
    <x v="0"/>
    <x v="0"/>
    <x v="0"/>
    <x v="2"/>
    <x v="2"/>
    <n v="1898.625"/>
    <n v="0"/>
    <n v="1898.625"/>
    <x v="0"/>
    <n v="1898.625"/>
    <n v="110.166297"/>
    <n v="360.035256"/>
    <m/>
  </r>
  <r>
    <x v="0"/>
    <x v="0"/>
    <x v="73"/>
    <x v="0"/>
    <x v="4"/>
    <x v="0"/>
    <x v="0"/>
    <x v="0"/>
    <x v="3"/>
    <x v="3"/>
    <n v="1215.989"/>
    <n v="-539.52310199999999"/>
    <n v="676.46589800000004"/>
    <x v="0"/>
    <n v="676.46589800000004"/>
    <n v="464.47702099999998"/>
    <n v="664.97754099999997"/>
    <m/>
  </r>
  <r>
    <x v="0"/>
    <x v="0"/>
    <x v="73"/>
    <x v="0"/>
    <x v="4"/>
    <x v="0"/>
    <x v="0"/>
    <x v="0"/>
    <x v="4"/>
    <x v="4"/>
    <n v="177580.99100000001"/>
    <n v="-3258.004535"/>
    <n v="174322.98646499999"/>
    <x v="0"/>
    <n v="174322.98646499999"/>
    <n v="35111.092785000001"/>
    <n v="107376.47528499999"/>
    <m/>
  </r>
  <r>
    <x v="0"/>
    <x v="0"/>
    <x v="73"/>
    <x v="0"/>
    <x v="4"/>
    <x v="0"/>
    <x v="0"/>
    <x v="0"/>
    <x v="5"/>
    <x v="5"/>
    <n v="90843.824999999997"/>
    <n v="0"/>
    <n v="90843.824999999997"/>
    <x v="0"/>
    <n v="90843.824999999997"/>
    <n v="12906.635439"/>
    <n v="26370.303545999999"/>
    <m/>
  </r>
  <r>
    <x v="0"/>
    <x v="0"/>
    <x v="73"/>
    <x v="0"/>
    <x v="4"/>
    <x v="0"/>
    <x v="0"/>
    <x v="0"/>
    <x v="6"/>
    <x v="6"/>
    <n v="90843.824999999997"/>
    <n v="0"/>
    <n v="90843.824999999997"/>
    <x v="0"/>
    <n v="90843.824999999997"/>
    <n v="12906.635439"/>
    <n v="26370.303545999999"/>
    <m/>
  </r>
  <r>
    <x v="0"/>
    <x v="0"/>
    <x v="73"/>
    <x v="0"/>
    <x v="4"/>
    <x v="0"/>
    <x v="0"/>
    <x v="0"/>
    <x v="7"/>
    <x v="7"/>
    <n v="47983.201999999997"/>
    <n v="0"/>
    <n v="47983.201999999997"/>
    <x v="0"/>
    <n v="47983.201999999997"/>
    <n v="11003.462416"/>
    <n v="13361.533100000001"/>
    <m/>
  </r>
  <r>
    <x v="0"/>
    <x v="0"/>
    <x v="73"/>
    <x v="0"/>
    <x v="4"/>
    <x v="0"/>
    <x v="0"/>
    <x v="0"/>
    <x v="8"/>
    <x v="8"/>
    <n v="9838.9660000000003"/>
    <n v="0"/>
    <n v="9838.9660000000003"/>
    <x v="0"/>
    <n v="9838.9660000000003"/>
    <n v="41.621898999999999"/>
    <n v="392.92189999999999"/>
    <m/>
  </r>
  <r>
    <x v="0"/>
    <x v="0"/>
    <x v="73"/>
    <x v="0"/>
    <x v="4"/>
    <x v="0"/>
    <x v="0"/>
    <x v="0"/>
    <x v="9"/>
    <x v="9"/>
    <n v="7248.7150000000001"/>
    <n v="0"/>
    <n v="7248.7150000000001"/>
    <x v="0"/>
    <n v="7248.7150000000001"/>
    <n v="87.968500000000006"/>
    <n v="802.535168"/>
    <m/>
  </r>
  <r>
    <x v="0"/>
    <x v="0"/>
    <x v="73"/>
    <x v="0"/>
    <x v="4"/>
    <x v="0"/>
    <x v="0"/>
    <x v="0"/>
    <x v="10"/>
    <x v="10"/>
    <n v="5568.4589999999998"/>
    <n v="0"/>
    <n v="5568.4589999999998"/>
    <x v="0"/>
    <n v="5568.4589999999998"/>
    <n v="69.546000000000006"/>
    <n v="734.10933399999999"/>
    <m/>
  </r>
  <r>
    <x v="0"/>
    <x v="0"/>
    <x v="73"/>
    <x v="0"/>
    <x v="4"/>
    <x v="0"/>
    <x v="0"/>
    <x v="0"/>
    <x v="11"/>
    <x v="11"/>
    <n v="20204.483"/>
    <n v="0"/>
    <n v="20204.483"/>
    <x v="0"/>
    <n v="20204.483"/>
    <n v="1704.0366240000001"/>
    <n v="11079.204044"/>
    <m/>
  </r>
  <r>
    <x v="0"/>
    <x v="0"/>
    <x v="73"/>
    <x v="0"/>
    <x v="4"/>
    <x v="0"/>
    <x v="0"/>
    <x v="0"/>
    <x v="12"/>
    <x v="3"/>
    <n v="86737.165999999997"/>
    <n v="-3258.004535"/>
    <n v="83479.161464999997"/>
    <x v="0"/>
    <n v="83479.161464999997"/>
    <n v="22204.457345999999"/>
    <n v="81006.171738999998"/>
    <m/>
  </r>
  <r>
    <x v="0"/>
    <x v="0"/>
    <x v="73"/>
    <x v="0"/>
    <x v="4"/>
    <x v="0"/>
    <x v="0"/>
    <x v="0"/>
    <x v="13"/>
    <x v="12"/>
    <n v="0"/>
    <n v="0"/>
    <n v="0"/>
    <x v="0"/>
    <n v="0"/>
    <n v="0"/>
    <n v="0"/>
    <m/>
  </r>
  <r>
    <x v="0"/>
    <x v="0"/>
    <x v="73"/>
    <x v="0"/>
    <x v="4"/>
    <x v="0"/>
    <x v="0"/>
    <x v="0"/>
    <x v="14"/>
    <x v="13"/>
    <n v="181742.98"/>
    <n v="-3797.5276370000001"/>
    <n v="177945.45236299999"/>
    <x v="0"/>
    <n v="177945.45236299999"/>
    <n v="36022.310055000002"/>
    <n v="109411.209938"/>
    <m/>
  </r>
  <r>
    <x v="0"/>
    <x v="0"/>
    <x v="73"/>
    <x v="0"/>
    <x v="5"/>
    <x v="2"/>
    <x v="0"/>
    <x v="0"/>
    <x v="0"/>
    <x v="0"/>
    <n v="4161.9889999999996"/>
    <n v="-539.52310199999999"/>
    <n v="3622.4658979999999"/>
    <x v="0"/>
    <n v="3622.4658979999999"/>
    <n v="1039.338076"/>
    <n v="2192.6004250000001"/>
    <m/>
  </r>
  <r>
    <x v="0"/>
    <x v="0"/>
    <x v="73"/>
    <x v="0"/>
    <x v="5"/>
    <x v="2"/>
    <x v="0"/>
    <x v="0"/>
    <x v="1"/>
    <x v="1"/>
    <n v="1047.375"/>
    <n v="0"/>
    <n v="1047.375"/>
    <x v="0"/>
    <n v="1047.375"/>
    <n v="420.71744000000001"/>
    <n v="1009.721856"/>
    <m/>
  </r>
  <r>
    <x v="0"/>
    <x v="0"/>
    <x v="73"/>
    <x v="0"/>
    <x v="5"/>
    <x v="2"/>
    <x v="0"/>
    <x v="0"/>
    <x v="2"/>
    <x v="2"/>
    <n v="1898.625"/>
    <n v="0"/>
    <n v="1898.625"/>
    <x v="0"/>
    <n v="1898.625"/>
    <n v="132.26171400000001"/>
    <n v="517.901028"/>
    <m/>
  </r>
  <r>
    <x v="0"/>
    <x v="0"/>
    <x v="73"/>
    <x v="0"/>
    <x v="5"/>
    <x v="2"/>
    <x v="0"/>
    <x v="0"/>
    <x v="3"/>
    <x v="3"/>
    <n v="1215.989"/>
    <n v="-539.52310199999999"/>
    <n v="676.46589800000004"/>
    <x v="0"/>
    <n v="676.46589800000004"/>
    <n v="486.35892200000001"/>
    <n v="664.97754099999997"/>
    <m/>
  </r>
  <r>
    <x v="0"/>
    <x v="0"/>
    <x v="73"/>
    <x v="0"/>
    <x v="5"/>
    <x v="2"/>
    <x v="0"/>
    <x v="0"/>
    <x v="4"/>
    <x v="4"/>
    <n v="177580.99100000001"/>
    <n v="9720.6843339999996"/>
    <n v="187301.675334"/>
    <x v="0"/>
    <n v="187301.675334"/>
    <n v="46105.364697999998"/>
    <n v="120038.88804200001"/>
    <m/>
  </r>
  <r>
    <x v="0"/>
    <x v="0"/>
    <x v="73"/>
    <x v="0"/>
    <x v="5"/>
    <x v="2"/>
    <x v="0"/>
    <x v="0"/>
    <x v="5"/>
    <x v="5"/>
    <n v="90843.824999999997"/>
    <n v="12978.688869"/>
    <n v="103822.513869"/>
    <x v="0"/>
    <n v="103822.513869"/>
    <n v="14831.867002999999"/>
    <n v="37615.521668000001"/>
    <m/>
  </r>
  <r>
    <x v="0"/>
    <x v="0"/>
    <x v="73"/>
    <x v="0"/>
    <x v="5"/>
    <x v="2"/>
    <x v="0"/>
    <x v="0"/>
    <x v="6"/>
    <x v="6"/>
    <n v="90843.824999999997"/>
    <n v="12978.688869"/>
    <n v="103822.513869"/>
    <x v="0"/>
    <n v="103822.513869"/>
    <n v="14831.867002999999"/>
    <n v="37615.521668000001"/>
    <m/>
  </r>
  <r>
    <x v="0"/>
    <x v="0"/>
    <x v="73"/>
    <x v="0"/>
    <x v="5"/>
    <x v="2"/>
    <x v="0"/>
    <x v="0"/>
    <x v="7"/>
    <x v="7"/>
    <n v="47983.201999999997"/>
    <n v="2821.6534190000002"/>
    <n v="50804.855419"/>
    <x v="0"/>
    <n v="50804.855419"/>
    <n v="11675.290800000001"/>
    <n v="23771.508353000001"/>
    <m/>
  </r>
  <r>
    <x v="0"/>
    <x v="0"/>
    <x v="73"/>
    <x v="0"/>
    <x v="5"/>
    <x v="2"/>
    <x v="0"/>
    <x v="0"/>
    <x v="8"/>
    <x v="8"/>
    <n v="9838.9660000000003"/>
    <n v="0"/>
    <n v="9838.9660000000003"/>
    <x v="0"/>
    <n v="9838.9660000000003"/>
    <n v="71.408565999999993"/>
    <n v="478.44690000000003"/>
    <m/>
  </r>
  <r>
    <x v="0"/>
    <x v="0"/>
    <x v="73"/>
    <x v="0"/>
    <x v="5"/>
    <x v="2"/>
    <x v="0"/>
    <x v="0"/>
    <x v="9"/>
    <x v="9"/>
    <n v="7248.7150000000001"/>
    <n v="0"/>
    <n v="7248.7150000000001"/>
    <x v="0"/>
    <n v="7248.7150000000001"/>
    <n v="178.258567"/>
    <n v="840.53023499999995"/>
    <m/>
  </r>
  <r>
    <x v="0"/>
    <x v="0"/>
    <x v="73"/>
    <x v="0"/>
    <x v="5"/>
    <x v="2"/>
    <x v="0"/>
    <x v="0"/>
    <x v="10"/>
    <x v="10"/>
    <n v="5568.4589999999998"/>
    <n v="0"/>
    <n v="5568.4589999999998"/>
    <x v="0"/>
    <n v="5568.4589999999998"/>
    <n v="122.756"/>
    <n v="734.10933399999999"/>
    <m/>
  </r>
  <r>
    <x v="0"/>
    <x v="0"/>
    <x v="73"/>
    <x v="0"/>
    <x v="5"/>
    <x v="2"/>
    <x v="0"/>
    <x v="0"/>
    <x v="11"/>
    <x v="11"/>
    <n v="20204.483"/>
    <n v="10157.035449999999"/>
    <n v="30361.51845"/>
    <x v="0"/>
    <n v="30361.51845"/>
    <n v="2784.1530699999998"/>
    <n v="11790.926846"/>
    <m/>
  </r>
  <r>
    <x v="0"/>
    <x v="0"/>
    <x v="73"/>
    <x v="0"/>
    <x v="5"/>
    <x v="2"/>
    <x v="0"/>
    <x v="0"/>
    <x v="12"/>
    <x v="3"/>
    <n v="86737.165999999997"/>
    <n v="-3258.004535"/>
    <n v="83479.161464999997"/>
    <x v="0"/>
    <n v="83479.161464999997"/>
    <n v="31273.497694999998"/>
    <n v="82423.366374000005"/>
    <m/>
  </r>
  <r>
    <x v="0"/>
    <x v="0"/>
    <x v="73"/>
    <x v="0"/>
    <x v="5"/>
    <x v="2"/>
    <x v="0"/>
    <x v="0"/>
    <x v="13"/>
    <x v="12"/>
    <n v="0"/>
    <n v="0"/>
    <n v="0"/>
    <x v="0"/>
    <n v="0"/>
    <n v="0"/>
    <n v="0"/>
    <m/>
  </r>
  <r>
    <x v="0"/>
    <x v="0"/>
    <x v="73"/>
    <x v="0"/>
    <x v="5"/>
    <x v="2"/>
    <x v="0"/>
    <x v="0"/>
    <x v="14"/>
    <x v="13"/>
    <n v="181742.98"/>
    <n v="9181.1612320000004"/>
    <n v="190924.14123199999"/>
    <x v="0"/>
    <n v="190924.14123199999"/>
    <n v="47144.702773999998"/>
    <n v="122231.488467"/>
    <m/>
  </r>
  <r>
    <x v="0"/>
    <x v="0"/>
    <x v="73"/>
    <x v="0"/>
    <x v="6"/>
    <x v="0"/>
    <x v="0"/>
    <x v="0"/>
    <x v="0"/>
    <x v="0"/>
    <n v="4161.9889999999996"/>
    <n v="-539.52310199999999"/>
    <n v="3622.4658979999999"/>
    <x v="0"/>
    <n v="3622.4658979999999"/>
    <n v="1155.474584"/>
    <n v="2249.2370999999998"/>
    <m/>
  </r>
  <r>
    <x v="0"/>
    <x v="0"/>
    <x v="73"/>
    <x v="0"/>
    <x v="6"/>
    <x v="0"/>
    <x v="0"/>
    <x v="0"/>
    <x v="1"/>
    <x v="1"/>
    <n v="1047.375"/>
    <n v="0"/>
    <n v="1047.375"/>
    <x v="0"/>
    <n v="1047.375"/>
    <n v="504.860928"/>
    <n v="1009.721856"/>
    <m/>
  </r>
  <r>
    <x v="0"/>
    <x v="0"/>
    <x v="73"/>
    <x v="0"/>
    <x v="6"/>
    <x v="0"/>
    <x v="0"/>
    <x v="0"/>
    <x v="2"/>
    <x v="2"/>
    <n v="1898.625"/>
    <n v="0"/>
    <n v="1898.625"/>
    <x v="0"/>
    <n v="1898.625"/>
    <n v="153.865522"/>
    <n v="576.06566299999997"/>
    <m/>
  </r>
  <r>
    <x v="0"/>
    <x v="0"/>
    <x v="73"/>
    <x v="0"/>
    <x v="6"/>
    <x v="0"/>
    <x v="0"/>
    <x v="0"/>
    <x v="3"/>
    <x v="3"/>
    <n v="1215.989"/>
    <n v="-539.52310199999999"/>
    <n v="676.46589800000004"/>
    <x v="0"/>
    <n v="676.46589800000004"/>
    <n v="496.74813399999999"/>
    <n v="663.44958099999997"/>
    <m/>
  </r>
  <r>
    <x v="0"/>
    <x v="0"/>
    <x v="73"/>
    <x v="0"/>
    <x v="6"/>
    <x v="0"/>
    <x v="0"/>
    <x v="0"/>
    <x v="4"/>
    <x v="4"/>
    <n v="177580.99100000001"/>
    <n v="9720.6843339999996"/>
    <n v="187301.675334"/>
    <x v="0"/>
    <n v="187301.675334"/>
    <n v="51821.840883999997"/>
    <n v="131764.80244599999"/>
    <m/>
  </r>
  <r>
    <x v="0"/>
    <x v="0"/>
    <x v="73"/>
    <x v="0"/>
    <x v="6"/>
    <x v="0"/>
    <x v="0"/>
    <x v="0"/>
    <x v="5"/>
    <x v="5"/>
    <n v="90843.824999999997"/>
    <n v="13467.581152000001"/>
    <n v="104311.406152"/>
    <x v="0"/>
    <n v="104311.406152"/>
    <n v="18956.695548"/>
    <n v="49409.203160999998"/>
    <m/>
  </r>
  <r>
    <x v="0"/>
    <x v="0"/>
    <x v="73"/>
    <x v="0"/>
    <x v="6"/>
    <x v="0"/>
    <x v="0"/>
    <x v="0"/>
    <x v="6"/>
    <x v="6"/>
    <n v="90843.824999999997"/>
    <n v="13467.581152000001"/>
    <n v="104311.406152"/>
    <x v="0"/>
    <n v="104311.406152"/>
    <n v="18956.695548"/>
    <n v="49409.203160999998"/>
    <m/>
  </r>
  <r>
    <x v="0"/>
    <x v="0"/>
    <x v="73"/>
    <x v="0"/>
    <x v="6"/>
    <x v="0"/>
    <x v="0"/>
    <x v="0"/>
    <x v="7"/>
    <x v="7"/>
    <n v="47983.201999999997"/>
    <n v="3310.5457019999999"/>
    <n v="51293.747702000001"/>
    <x v="0"/>
    <n v="51293.747702000001"/>
    <n v="14547.619733"/>
    <n v="35428.014289999999"/>
    <m/>
  </r>
  <r>
    <x v="0"/>
    <x v="0"/>
    <x v="73"/>
    <x v="0"/>
    <x v="6"/>
    <x v="0"/>
    <x v="0"/>
    <x v="0"/>
    <x v="8"/>
    <x v="8"/>
    <n v="9838.9660000000003"/>
    <n v="0"/>
    <n v="9838.9660000000003"/>
    <x v="0"/>
    <n v="9838.9660000000003"/>
    <n v="109.12856600000001"/>
    <n v="478.44690000000003"/>
    <m/>
  </r>
  <r>
    <x v="0"/>
    <x v="0"/>
    <x v="73"/>
    <x v="0"/>
    <x v="6"/>
    <x v="0"/>
    <x v="0"/>
    <x v="0"/>
    <x v="9"/>
    <x v="9"/>
    <n v="7248.7150000000001"/>
    <n v="0"/>
    <n v="7248.7150000000001"/>
    <x v="0"/>
    <n v="7248.7150000000001"/>
    <n v="265.62616700000001"/>
    <n v="857.87116800000001"/>
    <m/>
  </r>
  <r>
    <x v="0"/>
    <x v="0"/>
    <x v="73"/>
    <x v="0"/>
    <x v="6"/>
    <x v="0"/>
    <x v="0"/>
    <x v="0"/>
    <x v="10"/>
    <x v="10"/>
    <n v="5568.4589999999998"/>
    <n v="0"/>
    <n v="5568.4589999999998"/>
    <x v="0"/>
    <n v="5568.4589999999998"/>
    <n v="172.45599999999999"/>
    <n v="749.18266700000004"/>
    <m/>
  </r>
  <r>
    <x v="0"/>
    <x v="0"/>
    <x v="73"/>
    <x v="0"/>
    <x v="6"/>
    <x v="0"/>
    <x v="0"/>
    <x v="0"/>
    <x v="11"/>
    <x v="11"/>
    <n v="20204.483"/>
    <n v="10157.035449999999"/>
    <n v="30361.51845"/>
    <x v="0"/>
    <n v="30361.51845"/>
    <n v="3861.8650819999998"/>
    <n v="11895.688136000001"/>
    <m/>
  </r>
  <r>
    <x v="0"/>
    <x v="0"/>
    <x v="73"/>
    <x v="0"/>
    <x v="6"/>
    <x v="0"/>
    <x v="0"/>
    <x v="0"/>
    <x v="12"/>
    <x v="3"/>
    <n v="86737.165999999997"/>
    <n v="-3746.8968180000002"/>
    <n v="82990.269182000004"/>
    <x v="0"/>
    <n v="82990.269182000004"/>
    <n v="32865.145336000001"/>
    <n v="82355.599285000004"/>
    <m/>
  </r>
  <r>
    <x v="0"/>
    <x v="0"/>
    <x v="73"/>
    <x v="0"/>
    <x v="6"/>
    <x v="0"/>
    <x v="0"/>
    <x v="0"/>
    <x v="13"/>
    <x v="12"/>
    <n v="0"/>
    <n v="0"/>
    <n v="0"/>
    <x v="0"/>
    <n v="0"/>
    <n v="0"/>
    <n v="0"/>
    <m/>
  </r>
  <r>
    <x v="0"/>
    <x v="0"/>
    <x v="73"/>
    <x v="0"/>
    <x v="6"/>
    <x v="0"/>
    <x v="0"/>
    <x v="0"/>
    <x v="14"/>
    <x v="13"/>
    <n v="181742.98"/>
    <n v="9181.1612320000004"/>
    <n v="190924.14123199999"/>
    <x v="0"/>
    <n v="190924.14123199999"/>
    <n v="52977.315468000001"/>
    <n v="134014.03954600001"/>
    <m/>
  </r>
  <r>
    <x v="0"/>
    <x v="0"/>
    <x v="73"/>
    <x v="0"/>
    <x v="7"/>
    <x v="0"/>
    <x v="0"/>
    <x v="0"/>
    <x v="0"/>
    <x v="0"/>
    <n v="4161.9889999999996"/>
    <n v="-539.52310199999999"/>
    <n v="3622.4658979999999"/>
    <x v="0"/>
    <n v="3622.4658979999999"/>
    <n v="1561.0364689999999"/>
    <n v="2373.5803660000001"/>
    <m/>
  </r>
  <r>
    <x v="0"/>
    <x v="0"/>
    <x v="73"/>
    <x v="0"/>
    <x v="7"/>
    <x v="0"/>
    <x v="0"/>
    <x v="0"/>
    <x v="1"/>
    <x v="1"/>
    <n v="1047.375"/>
    <n v="0"/>
    <n v="1047.375"/>
    <x v="0"/>
    <n v="1047.375"/>
    <n v="589.00441599999999"/>
    <n v="1009.721856"/>
    <m/>
  </r>
  <r>
    <x v="0"/>
    <x v="0"/>
    <x v="73"/>
    <x v="0"/>
    <x v="7"/>
    <x v="0"/>
    <x v="0"/>
    <x v="0"/>
    <x v="2"/>
    <x v="2"/>
    <n v="1898.625"/>
    <n v="0"/>
    <n v="1898.625"/>
    <x v="0"/>
    <n v="1898.625"/>
    <n v="411.74629800000002"/>
    <n v="700.40892899999994"/>
    <m/>
  </r>
  <r>
    <x v="0"/>
    <x v="0"/>
    <x v="73"/>
    <x v="0"/>
    <x v="7"/>
    <x v="0"/>
    <x v="0"/>
    <x v="0"/>
    <x v="3"/>
    <x v="3"/>
    <n v="1215.989"/>
    <n v="-539.52310199999999"/>
    <n v="676.46589800000004"/>
    <x v="0"/>
    <n v="676.46589800000004"/>
    <n v="560.28575499999999"/>
    <n v="663.44958099999997"/>
    <m/>
  </r>
  <r>
    <x v="0"/>
    <x v="0"/>
    <x v="73"/>
    <x v="0"/>
    <x v="7"/>
    <x v="0"/>
    <x v="0"/>
    <x v="0"/>
    <x v="4"/>
    <x v="4"/>
    <n v="177580.99100000001"/>
    <n v="9720.6843339999996"/>
    <n v="187301.675334"/>
    <x v="0"/>
    <n v="187301.675334"/>
    <n v="73041.741689999995"/>
    <n v="131839.112322"/>
    <m/>
  </r>
  <r>
    <x v="0"/>
    <x v="0"/>
    <x v="73"/>
    <x v="0"/>
    <x v="7"/>
    <x v="0"/>
    <x v="0"/>
    <x v="0"/>
    <x v="5"/>
    <x v="5"/>
    <n v="90843.824999999997"/>
    <n v="13467.581152000001"/>
    <n v="104311.406152"/>
    <x v="0"/>
    <n v="104311.406152"/>
    <n v="32476.592439"/>
    <n v="50436.824344000001"/>
    <m/>
  </r>
  <r>
    <x v="0"/>
    <x v="0"/>
    <x v="73"/>
    <x v="0"/>
    <x v="7"/>
    <x v="0"/>
    <x v="0"/>
    <x v="0"/>
    <x v="6"/>
    <x v="6"/>
    <n v="90843.824999999997"/>
    <n v="13467.581152000001"/>
    <n v="104311.406152"/>
    <x v="0"/>
    <n v="104311.406152"/>
    <n v="32476.592439"/>
    <n v="50436.824344000001"/>
    <m/>
  </r>
  <r>
    <x v="0"/>
    <x v="0"/>
    <x v="73"/>
    <x v="0"/>
    <x v="7"/>
    <x v="0"/>
    <x v="0"/>
    <x v="0"/>
    <x v="7"/>
    <x v="7"/>
    <n v="47983.201999999997"/>
    <n v="3310.5457019999999"/>
    <n v="51293.747702000001"/>
    <x v="0"/>
    <n v="51293.747702000001"/>
    <n v="26319.429927000001"/>
    <n v="36093.700140000001"/>
    <m/>
  </r>
  <r>
    <x v="0"/>
    <x v="0"/>
    <x v="73"/>
    <x v="0"/>
    <x v="7"/>
    <x v="0"/>
    <x v="0"/>
    <x v="0"/>
    <x v="8"/>
    <x v="8"/>
    <n v="9838.9660000000003"/>
    <n v="0"/>
    <n v="9838.9660000000003"/>
    <x v="0"/>
    <n v="9838.9660000000003"/>
    <n v="169.59523200000001"/>
    <n v="492.2269"/>
    <m/>
  </r>
  <r>
    <x v="0"/>
    <x v="0"/>
    <x v="73"/>
    <x v="0"/>
    <x v="7"/>
    <x v="0"/>
    <x v="0"/>
    <x v="0"/>
    <x v="9"/>
    <x v="9"/>
    <n v="7248.7150000000001"/>
    <n v="0"/>
    <n v="7248.7150000000001"/>
    <x v="0"/>
    <n v="7248.7150000000001"/>
    <n v="366.55436700000001"/>
    <n v="938.09436800000003"/>
    <m/>
  </r>
  <r>
    <x v="0"/>
    <x v="0"/>
    <x v="73"/>
    <x v="0"/>
    <x v="7"/>
    <x v="0"/>
    <x v="0"/>
    <x v="0"/>
    <x v="10"/>
    <x v="10"/>
    <n v="5568.4589999999998"/>
    <n v="0"/>
    <n v="5568.4589999999998"/>
    <x v="0"/>
    <n v="5568.4589999999998"/>
    <n v="228.048067"/>
    <n v="780.08140000000003"/>
    <m/>
  </r>
  <r>
    <x v="0"/>
    <x v="0"/>
    <x v="73"/>
    <x v="0"/>
    <x v="7"/>
    <x v="0"/>
    <x v="0"/>
    <x v="0"/>
    <x v="11"/>
    <x v="11"/>
    <n v="20204.483"/>
    <n v="10157.035449999999"/>
    <n v="30361.51845"/>
    <x v="0"/>
    <n v="30361.51845"/>
    <n v="5392.9648459999999"/>
    <n v="12132.721535999999"/>
    <m/>
  </r>
  <r>
    <x v="0"/>
    <x v="0"/>
    <x v="73"/>
    <x v="0"/>
    <x v="7"/>
    <x v="0"/>
    <x v="0"/>
    <x v="0"/>
    <x v="12"/>
    <x v="3"/>
    <n v="86737.165999999997"/>
    <n v="-3746.8968180000002"/>
    <n v="82990.269182000004"/>
    <x v="0"/>
    <n v="82990.269182000004"/>
    <n v="40565.149251000003"/>
    <n v="81402.287977999993"/>
    <m/>
  </r>
  <r>
    <x v="0"/>
    <x v="0"/>
    <x v="73"/>
    <x v="0"/>
    <x v="7"/>
    <x v="0"/>
    <x v="0"/>
    <x v="0"/>
    <x v="13"/>
    <x v="12"/>
    <n v="0"/>
    <n v="0"/>
    <n v="0"/>
    <x v="0"/>
    <n v="0"/>
    <n v="0"/>
    <n v="0"/>
    <m/>
  </r>
  <r>
    <x v="0"/>
    <x v="0"/>
    <x v="73"/>
    <x v="0"/>
    <x v="7"/>
    <x v="0"/>
    <x v="0"/>
    <x v="0"/>
    <x v="14"/>
    <x v="13"/>
    <n v="181742.98"/>
    <n v="9181.1612320000004"/>
    <n v="190924.14123199999"/>
    <x v="0"/>
    <n v="190924.14123199999"/>
    <n v="74602.778158999994"/>
    <n v="134212.69268800001"/>
    <m/>
  </r>
  <r>
    <x v="0"/>
    <x v="0"/>
    <x v="74"/>
    <x v="0"/>
    <x v="0"/>
    <x v="0"/>
    <x v="0"/>
    <x v="0"/>
    <x v="0"/>
    <x v="0"/>
    <n v="6357.2960000000003"/>
    <n v="0"/>
    <n v="6357.2960000000003"/>
    <x v="0"/>
    <n v="6357.2960000000003"/>
    <n v="98.341847999999999"/>
    <n v="1468.9289100000001"/>
    <m/>
  </r>
  <r>
    <x v="0"/>
    <x v="0"/>
    <x v="74"/>
    <x v="0"/>
    <x v="0"/>
    <x v="0"/>
    <x v="0"/>
    <x v="0"/>
    <x v="1"/>
    <x v="1"/>
    <n v="840"/>
    <n v="0"/>
    <n v="840"/>
    <x v="0"/>
    <n v="840"/>
    <n v="0"/>
    <n v="0"/>
    <m/>
  </r>
  <r>
    <x v="0"/>
    <x v="0"/>
    <x v="74"/>
    <x v="0"/>
    <x v="0"/>
    <x v="0"/>
    <x v="0"/>
    <x v="0"/>
    <x v="2"/>
    <x v="2"/>
    <n v="2731.5"/>
    <n v="0"/>
    <n v="2731.5"/>
    <x v="0"/>
    <n v="2731.5"/>
    <n v="1.04067"/>
    <n v="142.75"/>
    <m/>
  </r>
  <r>
    <x v="0"/>
    <x v="0"/>
    <x v="74"/>
    <x v="0"/>
    <x v="0"/>
    <x v="0"/>
    <x v="0"/>
    <x v="0"/>
    <x v="16"/>
    <x v="15"/>
    <n v="1.5"/>
    <n v="0"/>
    <n v="1.5"/>
    <x v="0"/>
    <n v="1.5"/>
    <n v="0"/>
    <n v="0"/>
    <m/>
  </r>
  <r>
    <x v="0"/>
    <x v="0"/>
    <x v="74"/>
    <x v="0"/>
    <x v="0"/>
    <x v="0"/>
    <x v="0"/>
    <x v="0"/>
    <x v="3"/>
    <x v="3"/>
    <n v="2784.2959999999998"/>
    <n v="0"/>
    <n v="2784.2959999999998"/>
    <x v="0"/>
    <n v="2784.2959999999998"/>
    <n v="97.301177999999993"/>
    <n v="1326.1789100000001"/>
    <m/>
  </r>
  <r>
    <x v="0"/>
    <x v="0"/>
    <x v="74"/>
    <x v="0"/>
    <x v="0"/>
    <x v="0"/>
    <x v="0"/>
    <x v="0"/>
    <x v="4"/>
    <x v="4"/>
    <n v="78262.687999999995"/>
    <n v="0"/>
    <n v="78262.687999999995"/>
    <x v="0"/>
    <n v="78262.687999999995"/>
    <n v="516.97433999999998"/>
    <n v="45936.668225000001"/>
    <m/>
  </r>
  <r>
    <x v="0"/>
    <x v="0"/>
    <x v="74"/>
    <x v="0"/>
    <x v="0"/>
    <x v="0"/>
    <x v="0"/>
    <x v="0"/>
    <x v="5"/>
    <x v="5"/>
    <n v="27103.021000000001"/>
    <n v="0"/>
    <n v="27103.021000000001"/>
    <x v="0"/>
    <n v="27103.021000000001"/>
    <n v="0.73629999999999995"/>
    <n v="145.06640999999999"/>
    <m/>
  </r>
  <r>
    <x v="0"/>
    <x v="0"/>
    <x v="74"/>
    <x v="0"/>
    <x v="0"/>
    <x v="0"/>
    <x v="0"/>
    <x v="0"/>
    <x v="6"/>
    <x v="6"/>
    <n v="27103.021000000001"/>
    <n v="0"/>
    <n v="27103.021000000001"/>
    <x v="0"/>
    <n v="27103.021000000001"/>
    <n v="0.73629999999999995"/>
    <n v="145.06640999999999"/>
    <m/>
  </r>
  <r>
    <x v="0"/>
    <x v="0"/>
    <x v="74"/>
    <x v="0"/>
    <x v="0"/>
    <x v="0"/>
    <x v="0"/>
    <x v="0"/>
    <x v="7"/>
    <x v="7"/>
    <n v="15698.653"/>
    <n v="0"/>
    <n v="15698.653"/>
    <x v="0"/>
    <n v="15698.653"/>
    <n v="0"/>
    <n v="0"/>
    <m/>
  </r>
  <r>
    <x v="0"/>
    <x v="0"/>
    <x v="74"/>
    <x v="0"/>
    <x v="0"/>
    <x v="0"/>
    <x v="0"/>
    <x v="0"/>
    <x v="8"/>
    <x v="8"/>
    <n v="2907.9639999999999"/>
    <n v="0"/>
    <n v="2907.9639999999999"/>
    <x v="0"/>
    <n v="2907.9639999999999"/>
    <n v="0"/>
    <n v="0"/>
    <m/>
  </r>
  <r>
    <x v="0"/>
    <x v="0"/>
    <x v="74"/>
    <x v="0"/>
    <x v="0"/>
    <x v="0"/>
    <x v="0"/>
    <x v="0"/>
    <x v="9"/>
    <x v="9"/>
    <n v="1871.299"/>
    <n v="0"/>
    <n v="1871.299"/>
    <x v="0"/>
    <n v="1871.299"/>
    <n v="0.73629999999999995"/>
    <n v="0.76139999999999997"/>
    <m/>
  </r>
  <r>
    <x v="0"/>
    <x v="0"/>
    <x v="74"/>
    <x v="0"/>
    <x v="0"/>
    <x v="0"/>
    <x v="0"/>
    <x v="0"/>
    <x v="10"/>
    <x v="10"/>
    <n v="1402.66"/>
    <n v="0"/>
    <n v="1402.66"/>
    <x v="0"/>
    <n v="1402.66"/>
    <n v="0"/>
    <n v="0"/>
    <m/>
  </r>
  <r>
    <x v="0"/>
    <x v="0"/>
    <x v="74"/>
    <x v="0"/>
    <x v="0"/>
    <x v="0"/>
    <x v="0"/>
    <x v="0"/>
    <x v="11"/>
    <x v="11"/>
    <n v="5222.4449999999997"/>
    <n v="0"/>
    <n v="5222.4449999999997"/>
    <x v="0"/>
    <n v="5222.4449999999997"/>
    <n v="0"/>
    <n v="144.30501000000001"/>
    <m/>
  </r>
  <r>
    <x v="0"/>
    <x v="0"/>
    <x v="74"/>
    <x v="0"/>
    <x v="0"/>
    <x v="0"/>
    <x v="0"/>
    <x v="0"/>
    <x v="12"/>
    <x v="3"/>
    <n v="51159.667000000001"/>
    <n v="0"/>
    <n v="51159.667000000001"/>
    <x v="0"/>
    <n v="51159.667000000001"/>
    <n v="516.23803999999996"/>
    <n v="45791.601815000002"/>
    <m/>
  </r>
  <r>
    <x v="0"/>
    <x v="0"/>
    <x v="74"/>
    <x v="0"/>
    <x v="0"/>
    <x v="0"/>
    <x v="0"/>
    <x v="0"/>
    <x v="13"/>
    <x v="12"/>
    <n v="0"/>
    <n v="0"/>
    <n v="0"/>
    <x v="0"/>
    <n v="0"/>
    <n v="0"/>
    <n v="0"/>
    <m/>
  </r>
  <r>
    <x v="0"/>
    <x v="0"/>
    <x v="74"/>
    <x v="0"/>
    <x v="0"/>
    <x v="0"/>
    <x v="0"/>
    <x v="0"/>
    <x v="14"/>
    <x v="13"/>
    <n v="84619.983999999997"/>
    <n v="0"/>
    <n v="84619.983999999997"/>
    <x v="0"/>
    <n v="84619.983999999997"/>
    <n v="615.31618800000001"/>
    <n v="47405.597135000004"/>
    <m/>
  </r>
  <r>
    <x v="0"/>
    <x v="0"/>
    <x v="74"/>
    <x v="0"/>
    <x v="1"/>
    <x v="0"/>
    <x v="0"/>
    <x v="0"/>
    <x v="0"/>
    <x v="0"/>
    <n v="6357.2960000000003"/>
    <n v="0"/>
    <n v="6357.2960000000003"/>
    <x v="0"/>
    <n v="6357.2960000000003"/>
    <n v="200.36543800000001"/>
    <n v="2345.7083069999999"/>
    <m/>
  </r>
  <r>
    <x v="0"/>
    <x v="0"/>
    <x v="74"/>
    <x v="0"/>
    <x v="1"/>
    <x v="0"/>
    <x v="0"/>
    <x v="0"/>
    <x v="1"/>
    <x v="1"/>
    <n v="840"/>
    <n v="0"/>
    <n v="840"/>
    <x v="0"/>
    <n v="840"/>
    <n v="67.428666000000007"/>
    <n v="839.99999700000001"/>
    <m/>
  </r>
  <r>
    <x v="0"/>
    <x v="0"/>
    <x v="74"/>
    <x v="0"/>
    <x v="1"/>
    <x v="0"/>
    <x v="0"/>
    <x v="0"/>
    <x v="2"/>
    <x v="2"/>
    <n v="2731.5"/>
    <n v="0"/>
    <n v="2731.5"/>
    <x v="0"/>
    <n v="2731.5"/>
    <n v="22.624780000000001"/>
    <n v="179.52940000000001"/>
    <m/>
  </r>
  <r>
    <x v="0"/>
    <x v="0"/>
    <x v="74"/>
    <x v="0"/>
    <x v="1"/>
    <x v="0"/>
    <x v="0"/>
    <x v="0"/>
    <x v="16"/>
    <x v="15"/>
    <n v="1.5"/>
    <n v="0"/>
    <n v="1.5"/>
    <x v="0"/>
    <n v="1.5"/>
    <n v="0"/>
    <n v="0"/>
    <m/>
  </r>
  <r>
    <x v="0"/>
    <x v="0"/>
    <x v="74"/>
    <x v="0"/>
    <x v="1"/>
    <x v="0"/>
    <x v="0"/>
    <x v="0"/>
    <x v="3"/>
    <x v="3"/>
    <n v="2784.2959999999998"/>
    <n v="0"/>
    <n v="2784.2959999999998"/>
    <x v="0"/>
    <n v="2784.2959999999998"/>
    <n v="110.311992"/>
    <n v="1326.1789100000001"/>
    <m/>
  </r>
  <r>
    <x v="0"/>
    <x v="0"/>
    <x v="74"/>
    <x v="0"/>
    <x v="1"/>
    <x v="0"/>
    <x v="0"/>
    <x v="0"/>
    <x v="4"/>
    <x v="4"/>
    <n v="78262.687999999995"/>
    <n v="0"/>
    <n v="78262.687999999995"/>
    <x v="0"/>
    <n v="78262.687999999995"/>
    <n v="4211.0824599999996"/>
    <n v="51143.456655000002"/>
    <m/>
  </r>
  <r>
    <x v="0"/>
    <x v="0"/>
    <x v="74"/>
    <x v="0"/>
    <x v="1"/>
    <x v="0"/>
    <x v="0"/>
    <x v="0"/>
    <x v="5"/>
    <x v="5"/>
    <n v="27103.021000000001"/>
    <n v="0"/>
    <n v="27103.021000000001"/>
    <x v="0"/>
    <n v="27103.021000000001"/>
    <n v="3140.034733"/>
    <n v="5351.85484"/>
    <m/>
  </r>
  <r>
    <x v="0"/>
    <x v="0"/>
    <x v="74"/>
    <x v="0"/>
    <x v="1"/>
    <x v="0"/>
    <x v="0"/>
    <x v="0"/>
    <x v="6"/>
    <x v="6"/>
    <n v="27103.021000000001"/>
    <n v="0"/>
    <n v="27103.021000000001"/>
    <x v="0"/>
    <n v="27103.021000000001"/>
    <n v="3140.034733"/>
    <n v="5351.85484"/>
    <m/>
  </r>
  <r>
    <x v="0"/>
    <x v="0"/>
    <x v="74"/>
    <x v="0"/>
    <x v="1"/>
    <x v="0"/>
    <x v="0"/>
    <x v="0"/>
    <x v="7"/>
    <x v="7"/>
    <n v="15698.653"/>
    <n v="0"/>
    <n v="15698.653"/>
    <x v="0"/>
    <n v="15698.653"/>
    <n v="3138.82"/>
    <n v="3899.6298999999999"/>
    <m/>
  </r>
  <r>
    <x v="0"/>
    <x v="0"/>
    <x v="74"/>
    <x v="0"/>
    <x v="1"/>
    <x v="0"/>
    <x v="0"/>
    <x v="0"/>
    <x v="8"/>
    <x v="8"/>
    <n v="2907.9639999999999"/>
    <n v="0"/>
    <n v="2907.9639999999999"/>
    <x v="0"/>
    <n v="2907.9639999999999"/>
    <n v="0"/>
    <n v="30"/>
    <m/>
  </r>
  <r>
    <x v="0"/>
    <x v="0"/>
    <x v="74"/>
    <x v="0"/>
    <x v="1"/>
    <x v="0"/>
    <x v="0"/>
    <x v="0"/>
    <x v="9"/>
    <x v="9"/>
    <n v="1871.299"/>
    <n v="0"/>
    <n v="1871.299"/>
    <x v="0"/>
    <n v="1871.299"/>
    <n v="0.76139999999999997"/>
    <n v="22.566400000000002"/>
    <m/>
  </r>
  <r>
    <x v="0"/>
    <x v="0"/>
    <x v="74"/>
    <x v="0"/>
    <x v="1"/>
    <x v="0"/>
    <x v="0"/>
    <x v="0"/>
    <x v="10"/>
    <x v="10"/>
    <n v="1402.66"/>
    <n v="0"/>
    <n v="1402.66"/>
    <x v="0"/>
    <n v="1402.66"/>
    <n v="0"/>
    <n v="35.225999999999999"/>
    <m/>
  </r>
  <r>
    <x v="0"/>
    <x v="0"/>
    <x v="74"/>
    <x v="0"/>
    <x v="1"/>
    <x v="0"/>
    <x v="0"/>
    <x v="0"/>
    <x v="11"/>
    <x v="11"/>
    <n v="5222.4449999999997"/>
    <n v="0"/>
    <n v="5222.4449999999997"/>
    <x v="0"/>
    <n v="5222.4449999999997"/>
    <n v="0.45333299999999999"/>
    <n v="1364.43254"/>
    <m/>
  </r>
  <r>
    <x v="0"/>
    <x v="0"/>
    <x v="74"/>
    <x v="0"/>
    <x v="1"/>
    <x v="0"/>
    <x v="0"/>
    <x v="0"/>
    <x v="12"/>
    <x v="3"/>
    <n v="51159.667000000001"/>
    <n v="0"/>
    <n v="51159.667000000001"/>
    <x v="0"/>
    <n v="51159.667000000001"/>
    <n v="1071.0477269999999"/>
    <n v="45791.601815000002"/>
    <m/>
  </r>
  <r>
    <x v="0"/>
    <x v="0"/>
    <x v="74"/>
    <x v="0"/>
    <x v="1"/>
    <x v="0"/>
    <x v="0"/>
    <x v="0"/>
    <x v="13"/>
    <x v="12"/>
    <n v="0"/>
    <n v="0"/>
    <n v="0"/>
    <x v="0"/>
    <n v="0"/>
    <n v="0"/>
    <n v="0"/>
    <m/>
  </r>
  <r>
    <x v="0"/>
    <x v="0"/>
    <x v="74"/>
    <x v="0"/>
    <x v="1"/>
    <x v="0"/>
    <x v="0"/>
    <x v="0"/>
    <x v="14"/>
    <x v="13"/>
    <n v="84619.983999999997"/>
    <n v="0"/>
    <n v="84619.983999999997"/>
    <x v="0"/>
    <n v="84619.983999999997"/>
    <n v="4411.4478980000004"/>
    <n v="53489.164962000003"/>
    <m/>
  </r>
  <r>
    <x v="0"/>
    <x v="0"/>
    <x v="74"/>
    <x v="0"/>
    <x v="2"/>
    <x v="1"/>
    <x v="0"/>
    <x v="0"/>
    <x v="0"/>
    <x v="0"/>
    <n v="6357.2960000000003"/>
    <n v="0"/>
    <n v="6357.2960000000003"/>
    <x v="0"/>
    <n v="6357.2960000000003"/>
    <n v="532.34088199999997"/>
    <n v="2466.1109160000001"/>
    <m/>
  </r>
  <r>
    <x v="0"/>
    <x v="0"/>
    <x v="74"/>
    <x v="0"/>
    <x v="2"/>
    <x v="1"/>
    <x v="0"/>
    <x v="0"/>
    <x v="1"/>
    <x v="1"/>
    <n v="840"/>
    <n v="0"/>
    <n v="840"/>
    <x v="0"/>
    <n v="840"/>
    <n v="134.85733200000001"/>
    <n v="839.99999700000001"/>
    <m/>
  </r>
  <r>
    <x v="0"/>
    <x v="0"/>
    <x v="74"/>
    <x v="0"/>
    <x v="2"/>
    <x v="1"/>
    <x v="0"/>
    <x v="0"/>
    <x v="2"/>
    <x v="2"/>
    <n v="2731.5"/>
    <n v="0"/>
    <n v="2731.5"/>
    <x v="0"/>
    <n v="2731.5"/>
    <n v="40.142992"/>
    <n v="299.93200899999999"/>
    <m/>
  </r>
  <r>
    <x v="0"/>
    <x v="0"/>
    <x v="74"/>
    <x v="0"/>
    <x v="2"/>
    <x v="1"/>
    <x v="0"/>
    <x v="0"/>
    <x v="16"/>
    <x v="15"/>
    <n v="1.5"/>
    <n v="0"/>
    <n v="1.5"/>
    <x v="0"/>
    <n v="1.5"/>
    <n v="0"/>
    <n v="0"/>
    <m/>
  </r>
  <r>
    <x v="0"/>
    <x v="0"/>
    <x v="74"/>
    <x v="0"/>
    <x v="2"/>
    <x v="1"/>
    <x v="0"/>
    <x v="0"/>
    <x v="3"/>
    <x v="3"/>
    <n v="2784.2959999999998"/>
    <n v="0"/>
    <n v="2784.2959999999998"/>
    <x v="0"/>
    <n v="2784.2959999999998"/>
    <n v="357.34055799999999"/>
    <n v="1326.1789100000001"/>
    <m/>
  </r>
  <r>
    <x v="0"/>
    <x v="0"/>
    <x v="74"/>
    <x v="0"/>
    <x v="2"/>
    <x v="1"/>
    <x v="0"/>
    <x v="0"/>
    <x v="4"/>
    <x v="4"/>
    <n v="78262.687999999995"/>
    <n v="0"/>
    <n v="78262.687999999995"/>
    <x v="0"/>
    <n v="78262.687999999995"/>
    <n v="5390.8853749999998"/>
    <n v="53305.460762000002"/>
    <m/>
  </r>
  <r>
    <x v="0"/>
    <x v="0"/>
    <x v="74"/>
    <x v="0"/>
    <x v="2"/>
    <x v="1"/>
    <x v="0"/>
    <x v="0"/>
    <x v="5"/>
    <x v="5"/>
    <n v="27103.021000000001"/>
    <n v="0"/>
    <n v="27103.021000000001"/>
    <x v="0"/>
    <n v="27103.021000000001"/>
    <n v="3358.353689"/>
    <n v="7513.8589469999997"/>
    <m/>
  </r>
  <r>
    <x v="0"/>
    <x v="0"/>
    <x v="74"/>
    <x v="0"/>
    <x v="2"/>
    <x v="1"/>
    <x v="0"/>
    <x v="0"/>
    <x v="6"/>
    <x v="6"/>
    <n v="27103.021000000001"/>
    <n v="0"/>
    <n v="27103.021000000001"/>
    <x v="0"/>
    <n v="27103.021000000001"/>
    <n v="3358.353689"/>
    <n v="7513.8589469999997"/>
    <m/>
  </r>
  <r>
    <x v="0"/>
    <x v="0"/>
    <x v="74"/>
    <x v="0"/>
    <x v="2"/>
    <x v="1"/>
    <x v="0"/>
    <x v="0"/>
    <x v="7"/>
    <x v="7"/>
    <n v="15698.653"/>
    <n v="0"/>
    <n v="15698.653"/>
    <x v="0"/>
    <n v="15698.653"/>
    <n v="3271.4254340000002"/>
    <n v="4347.7558170000002"/>
    <m/>
  </r>
  <r>
    <x v="0"/>
    <x v="0"/>
    <x v="74"/>
    <x v="0"/>
    <x v="2"/>
    <x v="1"/>
    <x v="0"/>
    <x v="0"/>
    <x v="8"/>
    <x v="8"/>
    <n v="2907.9639999999999"/>
    <n v="0"/>
    <n v="2907.9639999999999"/>
    <x v="0"/>
    <n v="2907.9639999999999"/>
    <n v="0"/>
    <n v="124.5"/>
    <m/>
  </r>
  <r>
    <x v="0"/>
    <x v="0"/>
    <x v="74"/>
    <x v="0"/>
    <x v="2"/>
    <x v="1"/>
    <x v="0"/>
    <x v="0"/>
    <x v="9"/>
    <x v="9"/>
    <n v="1871.299"/>
    <n v="0"/>
    <n v="1871.299"/>
    <x v="0"/>
    <n v="1871.299"/>
    <n v="2.1061999999999999"/>
    <n v="48.574399999999997"/>
    <m/>
  </r>
  <r>
    <x v="0"/>
    <x v="0"/>
    <x v="74"/>
    <x v="0"/>
    <x v="2"/>
    <x v="1"/>
    <x v="0"/>
    <x v="0"/>
    <x v="10"/>
    <x v="10"/>
    <n v="1402.66"/>
    <n v="0"/>
    <n v="1402.66"/>
    <x v="0"/>
    <n v="1402.66"/>
    <n v="0"/>
    <n v="69.225999999999999"/>
    <m/>
  </r>
  <r>
    <x v="0"/>
    <x v="0"/>
    <x v="74"/>
    <x v="0"/>
    <x v="2"/>
    <x v="1"/>
    <x v="0"/>
    <x v="0"/>
    <x v="11"/>
    <x v="11"/>
    <n v="5222.4449999999997"/>
    <n v="0"/>
    <n v="5222.4449999999997"/>
    <x v="0"/>
    <n v="5222.4449999999997"/>
    <n v="84.822055000000006"/>
    <n v="2923.8027299999999"/>
    <m/>
  </r>
  <r>
    <x v="0"/>
    <x v="0"/>
    <x v="74"/>
    <x v="0"/>
    <x v="2"/>
    <x v="1"/>
    <x v="0"/>
    <x v="0"/>
    <x v="12"/>
    <x v="3"/>
    <n v="51159.667000000001"/>
    <n v="0"/>
    <n v="51159.667000000001"/>
    <x v="0"/>
    <n v="51159.667000000001"/>
    <n v="2032.531686"/>
    <n v="45791.601815000002"/>
    <m/>
  </r>
  <r>
    <x v="0"/>
    <x v="0"/>
    <x v="74"/>
    <x v="0"/>
    <x v="2"/>
    <x v="1"/>
    <x v="0"/>
    <x v="0"/>
    <x v="13"/>
    <x v="12"/>
    <n v="0"/>
    <n v="0"/>
    <n v="0"/>
    <x v="0"/>
    <n v="0"/>
    <n v="0"/>
    <n v="0"/>
    <m/>
  </r>
  <r>
    <x v="0"/>
    <x v="0"/>
    <x v="74"/>
    <x v="0"/>
    <x v="2"/>
    <x v="1"/>
    <x v="0"/>
    <x v="0"/>
    <x v="14"/>
    <x v="13"/>
    <n v="84619.983999999997"/>
    <n v="0"/>
    <n v="84619.983999999997"/>
    <x v="0"/>
    <n v="84619.983999999997"/>
    <n v="5923.2262570000003"/>
    <n v="55771.571678"/>
    <m/>
  </r>
  <r>
    <x v="0"/>
    <x v="0"/>
    <x v="74"/>
    <x v="0"/>
    <x v="3"/>
    <x v="0"/>
    <x v="0"/>
    <x v="0"/>
    <x v="0"/>
    <x v="0"/>
    <n v="6357.2960000000003"/>
    <n v="-1458.11709"/>
    <n v="4899.1789099999996"/>
    <x v="0"/>
    <n v="4899.1789099999996"/>
    <n v="663.110726"/>
    <n v="2474.5403160000001"/>
    <m/>
  </r>
  <r>
    <x v="0"/>
    <x v="0"/>
    <x v="74"/>
    <x v="0"/>
    <x v="3"/>
    <x v="0"/>
    <x v="0"/>
    <x v="0"/>
    <x v="1"/>
    <x v="1"/>
    <n v="840"/>
    <n v="0"/>
    <n v="840"/>
    <x v="0"/>
    <n v="840"/>
    <n v="202.28599800000001"/>
    <n v="839.99999700000001"/>
    <m/>
  </r>
  <r>
    <x v="0"/>
    <x v="0"/>
    <x v="74"/>
    <x v="0"/>
    <x v="3"/>
    <x v="0"/>
    <x v="0"/>
    <x v="0"/>
    <x v="2"/>
    <x v="2"/>
    <n v="2731.5"/>
    <n v="0"/>
    <n v="2731.5"/>
    <x v="0"/>
    <n v="2731.5"/>
    <n v="58.894663999999999"/>
    <n v="308.36140899999998"/>
    <m/>
  </r>
  <r>
    <x v="0"/>
    <x v="0"/>
    <x v="74"/>
    <x v="0"/>
    <x v="3"/>
    <x v="0"/>
    <x v="0"/>
    <x v="0"/>
    <x v="16"/>
    <x v="15"/>
    <n v="1.5"/>
    <n v="0"/>
    <n v="1.5"/>
    <x v="0"/>
    <n v="1.5"/>
    <n v="0"/>
    <n v="0"/>
    <m/>
  </r>
  <r>
    <x v="0"/>
    <x v="0"/>
    <x v="74"/>
    <x v="0"/>
    <x v="3"/>
    <x v="0"/>
    <x v="0"/>
    <x v="0"/>
    <x v="3"/>
    <x v="3"/>
    <n v="2784.2959999999998"/>
    <n v="-1458.11709"/>
    <n v="1326.1789100000001"/>
    <x v="0"/>
    <n v="1326.1789100000001"/>
    <n v="401.93006400000002"/>
    <n v="1326.1789100000001"/>
    <m/>
  </r>
  <r>
    <x v="0"/>
    <x v="0"/>
    <x v="74"/>
    <x v="0"/>
    <x v="3"/>
    <x v="0"/>
    <x v="0"/>
    <x v="0"/>
    <x v="4"/>
    <x v="4"/>
    <n v="78262.687999999995"/>
    <n v="-5368.0651850000004"/>
    <n v="72894.622814999995"/>
    <x v="0"/>
    <n v="72894.622814999995"/>
    <n v="8399.7852640000001"/>
    <n v="53640.797802000001"/>
    <m/>
  </r>
  <r>
    <x v="0"/>
    <x v="0"/>
    <x v="74"/>
    <x v="0"/>
    <x v="3"/>
    <x v="0"/>
    <x v="0"/>
    <x v="0"/>
    <x v="5"/>
    <x v="5"/>
    <n v="27103.021000000001"/>
    <n v="0"/>
    <n v="27103.021000000001"/>
    <x v="0"/>
    <n v="27103.021000000001"/>
    <n v="3807.7195259999999"/>
    <n v="8132.9295650000004"/>
    <m/>
  </r>
  <r>
    <x v="0"/>
    <x v="0"/>
    <x v="74"/>
    <x v="0"/>
    <x v="3"/>
    <x v="0"/>
    <x v="0"/>
    <x v="0"/>
    <x v="6"/>
    <x v="6"/>
    <n v="27103.021000000001"/>
    <n v="0"/>
    <n v="27103.021000000001"/>
    <x v="0"/>
    <n v="27103.021000000001"/>
    <n v="3807.7195259999999"/>
    <n v="8132.9295650000004"/>
    <m/>
  </r>
  <r>
    <x v="0"/>
    <x v="0"/>
    <x v="74"/>
    <x v="0"/>
    <x v="3"/>
    <x v="0"/>
    <x v="0"/>
    <x v="0"/>
    <x v="7"/>
    <x v="7"/>
    <n v="15698.653"/>
    <n v="0"/>
    <n v="15698.653"/>
    <x v="0"/>
    <n v="15698.653"/>
    <n v="3439.508503"/>
    <n v="4404.8278170000003"/>
    <m/>
  </r>
  <r>
    <x v="0"/>
    <x v="0"/>
    <x v="74"/>
    <x v="0"/>
    <x v="3"/>
    <x v="0"/>
    <x v="0"/>
    <x v="0"/>
    <x v="8"/>
    <x v="8"/>
    <n v="2907.9639999999999"/>
    <n v="0"/>
    <n v="2907.9639999999999"/>
    <x v="0"/>
    <n v="2907.9639999999999"/>
    <n v="9.3565670000000001"/>
    <n v="169.43456699999999"/>
    <m/>
  </r>
  <r>
    <x v="0"/>
    <x v="0"/>
    <x v="74"/>
    <x v="0"/>
    <x v="3"/>
    <x v="0"/>
    <x v="0"/>
    <x v="0"/>
    <x v="9"/>
    <x v="9"/>
    <n v="1871.299"/>
    <n v="0"/>
    <n v="1871.299"/>
    <x v="0"/>
    <n v="1871.299"/>
    <n v="6.5979999999999999"/>
    <n v="49.188699999999997"/>
    <m/>
  </r>
  <r>
    <x v="0"/>
    <x v="0"/>
    <x v="74"/>
    <x v="0"/>
    <x v="3"/>
    <x v="0"/>
    <x v="0"/>
    <x v="0"/>
    <x v="10"/>
    <x v="10"/>
    <n v="1402.66"/>
    <n v="0"/>
    <n v="1402.66"/>
    <x v="0"/>
    <n v="1402.66"/>
    <n v="6.5583660000000004"/>
    <n v="70.055700000000002"/>
    <m/>
  </r>
  <r>
    <x v="0"/>
    <x v="0"/>
    <x v="74"/>
    <x v="0"/>
    <x v="3"/>
    <x v="0"/>
    <x v="0"/>
    <x v="0"/>
    <x v="11"/>
    <x v="11"/>
    <n v="5222.4449999999997"/>
    <n v="0"/>
    <n v="5222.4449999999997"/>
    <x v="0"/>
    <n v="5222.4449999999997"/>
    <n v="345.69808999999998"/>
    <n v="3439.4227810000002"/>
    <m/>
  </r>
  <r>
    <x v="0"/>
    <x v="0"/>
    <x v="74"/>
    <x v="0"/>
    <x v="3"/>
    <x v="0"/>
    <x v="0"/>
    <x v="0"/>
    <x v="12"/>
    <x v="3"/>
    <n v="51159.667000000001"/>
    <n v="-5368.0651850000004"/>
    <n v="45791.601815000002"/>
    <x v="0"/>
    <n v="45791.601815000002"/>
    <n v="4592.0657380000002"/>
    <n v="45507.868237000002"/>
    <m/>
  </r>
  <r>
    <x v="0"/>
    <x v="0"/>
    <x v="74"/>
    <x v="0"/>
    <x v="3"/>
    <x v="0"/>
    <x v="0"/>
    <x v="0"/>
    <x v="13"/>
    <x v="12"/>
    <n v="0"/>
    <n v="6826.1822750000001"/>
    <n v="6826.1822750000001"/>
    <x v="0"/>
    <n v="6826.1822750000001"/>
    <n v="0"/>
    <n v="0"/>
    <m/>
  </r>
  <r>
    <x v="0"/>
    <x v="0"/>
    <x v="74"/>
    <x v="0"/>
    <x v="3"/>
    <x v="0"/>
    <x v="0"/>
    <x v="0"/>
    <x v="14"/>
    <x v="13"/>
    <n v="84619.983999999997"/>
    <n v="0"/>
    <n v="84619.983999999997"/>
    <x v="0"/>
    <n v="84619.983999999997"/>
    <n v="9062.8959900000009"/>
    <n v="56115.338118"/>
    <m/>
  </r>
  <r>
    <x v="0"/>
    <x v="0"/>
    <x v="74"/>
    <x v="0"/>
    <x v="4"/>
    <x v="0"/>
    <x v="0"/>
    <x v="0"/>
    <x v="0"/>
    <x v="0"/>
    <n v="6357.2960000000003"/>
    <n v="-1458.11709"/>
    <n v="4899.1789099999996"/>
    <x v="0"/>
    <n v="4899.1789099999996"/>
    <n v="817.52578500000004"/>
    <n v="2880.8481000000002"/>
    <m/>
  </r>
  <r>
    <x v="0"/>
    <x v="0"/>
    <x v="74"/>
    <x v="0"/>
    <x v="4"/>
    <x v="0"/>
    <x v="0"/>
    <x v="0"/>
    <x v="1"/>
    <x v="1"/>
    <n v="840"/>
    <n v="0"/>
    <n v="840"/>
    <x v="0"/>
    <n v="840"/>
    <n v="275.37868800000001"/>
    <n v="839.99999700000001"/>
    <m/>
  </r>
  <r>
    <x v="0"/>
    <x v="0"/>
    <x v="74"/>
    <x v="0"/>
    <x v="4"/>
    <x v="0"/>
    <x v="0"/>
    <x v="0"/>
    <x v="2"/>
    <x v="2"/>
    <n v="2731.5"/>
    <n v="0"/>
    <n v="2731.5"/>
    <x v="0"/>
    <n v="2731.5"/>
    <n v="76.809060000000002"/>
    <n v="714.66919299999995"/>
    <m/>
  </r>
  <r>
    <x v="0"/>
    <x v="0"/>
    <x v="74"/>
    <x v="0"/>
    <x v="4"/>
    <x v="0"/>
    <x v="0"/>
    <x v="0"/>
    <x v="16"/>
    <x v="15"/>
    <n v="1.5"/>
    <n v="0"/>
    <n v="1.5"/>
    <x v="0"/>
    <n v="1.5"/>
    <n v="0"/>
    <n v="0"/>
    <m/>
  </r>
  <r>
    <x v="0"/>
    <x v="0"/>
    <x v="74"/>
    <x v="0"/>
    <x v="4"/>
    <x v="0"/>
    <x v="0"/>
    <x v="0"/>
    <x v="3"/>
    <x v="3"/>
    <n v="2784.2959999999998"/>
    <n v="-1458.11709"/>
    <n v="1326.1789100000001"/>
    <x v="0"/>
    <n v="1326.1789100000001"/>
    <n v="465.33803699999999"/>
    <n v="1326.1789100000001"/>
    <m/>
  </r>
  <r>
    <x v="0"/>
    <x v="0"/>
    <x v="74"/>
    <x v="0"/>
    <x v="4"/>
    <x v="0"/>
    <x v="0"/>
    <x v="0"/>
    <x v="4"/>
    <x v="4"/>
    <n v="78262.687999999995"/>
    <n v="-5368.0651850000004"/>
    <n v="72894.622814999995"/>
    <x v="0"/>
    <n v="72894.622814999995"/>
    <n v="10786.373530999999"/>
    <n v="54222.962131"/>
    <m/>
  </r>
  <r>
    <x v="0"/>
    <x v="0"/>
    <x v="74"/>
    <x v="0"/>
    <x v="4"/>
    <x v="0"/>
    <x v="0"/>
    <x v="0"/>
    <x v="5"/>
    <x v="5"/>
    <n v="27103.021000000001"/>
    <n v="0"/>
    <n v="27103.021000000001"/>
    <x v="0"/>
    <n v="27103.021000000001"/>
    <n v="4473.2195940000001"/>
    <n v="9124.3122050000002"/>
    <m/>
  </r>
  <r>
    <x v="0"/>
    <x v="0"/>
    <x v="74"/>
    <x v="0"/>
    <x v="4"/>
    <x v="0"/>
    <x v="0"/>
    <x v="0"/>
    <x v="6"/>
    <x v="6"/>
    <n v="27103.021000000001"/>
    <n v="0"/>
    <n v="27103.021000000001"/>
    <x v="0"/>
    <n v="27103.021000000001"/>
    <n v="4473.2195940000001"/>
    <n v="9124.3122050000002"/>
    <m/>
  </r>
  <r>
    <x v="0"/>
    <x v="0"/>
    <x v="74"/>
    <x v="0"/>
    <x v="4"/>
    <x v="0"/>
    <x v="0"/>
    <x v="0"/>
    <x v="7"/>
    <x v="7"/>
    <n v="15698.653"/>
    <n v="0"/>
    <n v="15698.653"/>
    <x v="0"/>
    <n v="15698.653"/>
    <n v="3661.5405479999999"/>
    <n v="5212.0796469999996"/>
    <m/>
  </r>
  <r>
    <x v="0"/>
    <x v="0"/>
    <x v="74"/>
    <x v="0"/>
    <x v="4"/>
    <x v="0"/>
    <x v="0"/>
    <x v="0"/>
    <x v="8"/>
    <x v="8"/>
    <n v="2907.9639999999999"/>
    <n v="0"/>
    <n v="2907.9639999999999"/>
    <x v="0"/>
    <n v="2907.9639999999999"/>
    <n v="28.837499999999999"/>
    <n v="169.43456699999999"/>
    <m/>
  </r>
  <r>
    <x v="0"/>
    <x v="0"/>
    <x v="74"/>
    <x v="0"/>
    <x v="4"/>
    <x v="0"/>
    <x v="0"/>
    <x v="0"/>
    <x v="9"/>
    <x v="9"/>
    <n v="1871.299"/>
    <n v="0"/>
    <n v="1871.299"/>
    <x v="0"/>
    <n v="1871.299"/>
    <n v="11.2197"/>
    <n v="49.188699999999997"/>
    <m/>
  </r>
  <r>
    <x v="0"/>
    <x v="0"/>
    <x v="74"/>
    <x v="0"/>
    <x v="4"/>
    <x v="0"/>
    <x v="0"/>
    <x v="0"/>
    <x v="10"/>
    <x v="10"/>
    <n v="1402.66"/>
    <n v="0"/>
    <n v="1402.66"/>
    <x v="0"/>
    <n v="1402.66"/>
    <n v="17.461766000000001"/>
    <n v="70.055700000000002"/>
    <m/>
  </r>
  <r>
    <x v="0"/>
    <x v="0"/>
    <x v="74"/>
    <x v="0"/>
    <x v="4"/>
    <x v="0"/>
    <x v="0"/>
    <x v="0"/>
    <x v="11"/>
    <x v="11"/>
    <n v="5222.4449999999997"/>
    <n v="0"/>
    <n v="5222.4449999999997"/>
    <x v="0"/>
    <n v="5222.4449999999997"/>
    <n v="754.16007999999999"/>
    <n v="3623.5535909999999"/>
    <m/>
  </r>
  <r>
    <x v="0"/>
    <x v="0"/>
    <x v="74"/>
    <x v="0"/>
    <x v="4"/>
    <x v="0"/>
    <x v="0"/>
    <x v="0"/>
    <x v="12"/>
    <x v="3"/>
    <n v="51159.667000000001"/>
    <n v="-5368.0651850000004"/>
    <n v="45791.601815000002"/>
    <x v="0"/>
    <n v="45791.601815000002"/>
    <n v="6313.153937"/>
    <n v="45098.649925999998"/>
    <m/>
  </r>
  <r>
    <x v="0"/>
    <x v="0"/>
    <x v="74"/>
    <x v="0"/>
    <x v="4"/>
    <x v="0"/>
    <x v="0"/>
    <x v="0"/>
    <x v="13"/>
    <x v="12"/>
    <n v="0"/>
    <n v="0"/>
    <n v="0"/>
    <x v="0"/>
    <n v="0"/>
    <n v="0"/>
    <n v="0"/>
    <m/>
  </r>
  <r>
    <x v="0"/>
    <x v="0"/>
    <x v="74"/>
    <x v="0"/>
    <x v="4"/>
    <x v="0"/>
    <x v="0"/>
    <x v="0"/>
    <x v="14"/>
    <x v="13"/>
    <n v="84619.983999999997"/>
    <n v="-6826.1822750000001"/>
    <n v="77793.801724999998"/>
    <x v="0"/>
    <n v="77793.801724999998"/>
    <n v="11603.899316000001"/>
    <n v="57103.810231000003"/>
    <m/>
  </r>
  <r>
    <x v="0"/>
    <x v="0"/>
    <x v="74"/>
    <x v="0"/>
    <x v="5"/>
    <x v="2"/>
    <x v="0"/>
    <x v="0"/>
    <x v="0"/>
    <x v="0"/>
    <n v="6357.2960000000003"/>
    <n v="-1458.11709"/>
    <n v="4899.1789099999996"/>
    <x v="0"/>
    <n v="4899.1789099999996"/>
    <n v="1144.9779779999999"/>
    <n v="2938.55069"/>
    <m/>
  </r>
  <r>
    <x v="0"/>
    <x v="0"/>
    <x v="74"/>
    <x v="0"/>
    <x v="5"/>
    <x v="2"/>
    <x v="0"/>
    <x v="0"/>
    <x v="1"/>
    <x v="1"/>
    <n v="840"/>
    <n v="0"/>
    <n v="840"/>
    <x v="0"/>
    <n v="840"/>
    <n v="344.22336000000001"/>
    <n v="839.99999700000001"/>
    <m/>
  </r>
  <r>
    <x v="0"/>
    <x v="0"/>
    <x v="74"/>
    <x v="0"/>
    <x v="5"/>
    <x v="2"/>
    <x v="0"/>
    <x v="0"/>
    <x v="2"/>
    <x v="2"/>
    <n v="2731.5"/>
    <n v="0"/>
    <n v="2731.5"/>
    <x v="0"/>
    <n v="2731.5"/>
    <n v="126.58233199999999"/>
    <n v="772.40004899999997"/>
    <m/>
  </r>
  <r>
    <x v="0"/>
    <x v="0"/>
    <x v="74"/>
    <x v="0"/>
    <x v="5"/>
    <x v="2"/>
    <x v="0"/>
    <x v="0"/>
    <x v="16"/>
    <x v="15"/>
    <n v="1.5"/>
    <n v="0"/>
    <n v="1.5"/>
    <x v="0"/>
    <n v="1.5"/>
    <n v="0"/>
    <n v="0"/>
    <m/>
  </r>
  <r>
    <x v="0"/>
    <x v="0"/>
    <x v="74"/>
    <x v="0"/>
    <x v="5"/>
    <x v="2"/>
    <x v="0"/>
    <x v="0"/>
    <x v="3"/>
    <x v="3"/>
    <n v="2784.2959999999998"/>
    <n v="-1458.11709"/>
    <n v="1326.1789100000001"/>
    <x v="0"/>
    <n v="1326.1789100000001"/>
    <n v="674.17228599999999"/>
    <n v="1326.1506440000001"/>
    <m/>
  </r>
  <r>
    <x v="0"/>
    <x v="0"/>
    <x v="74"/>
    <x v="0"/>
    <x v="5"/>
    <x v="2"/>
    <x v="0"/>
    <x v="0"/>
    <x v="4"/>
    <x v="4"/>
    <n v="78262.687999999995"/>
    <n v="-5368.0651850000004"/>
    <n v="72894.622814999995"/>
    <x v="0"/>
    <n v="72894.622814999995"/>
    <n v="13219.843210999999"/>
    <n v="56238.678539"/>
    <m/>
  </r>
  <r>
    <x v="0"/>
    <x v="0"/>
    <x v="74"/>
    <x v="0"/>
    <x v="5"/>
    <x v="2"/>
    <x v="0"/>
    <x v="0"/>
    <x v="5"/>
    <x v="5"/>
    <n v="27103.021000000001"/>
    <n v="283.73357800000002"/>
    <n v="27386.754578"/>
    <x v="0"/>
    <n v="27386.754578"/>
    <n v="5801.4602510000004"/>
    <n v="11185.461158"/>
    <m/>
  </r>
  <r>
    <x v="0"/>
    <x v="0"/>
    <x v="74"/>
    <x v="0"/>
    <x v="5"/>
    <x v="2"/>
    <x v="0"/>
    <x v="0"/>
    <x v="6"/>
    <x v="6"/>
    <n v="27103.021000000001"/>
    <n v="283.73357800000002"/>
    <n v="27386.754578"/>
    <x v="0"/>
    <n v="27386.754578"/>
    <n v="5801.4602510000004"/>
    <n v="11185.461158"/>
    <m/>
  </r>
  <r>
    <x v="0"/>
    <x v="0"/>
    <x v="74"/>
    <x v="0"/>
    <x v="5"/>
    <x v="2"/>
    <x v="0"/>
    <x v="0"/>
    <x v="7"/>
    <x v="7"/>
    <n v="15698.653"/>
    <n v="283.73357800000002"/>
    <n v="15982.386578"/>
    <x v="0"/>
    <n v="15982.386578"/>
    <n v="4541.0596100000002"/>
    <n v="7077.1163210000004"/>
    <m/>
  </r>
  <r>
    <x v="0"/>
    <x v="0"/>
    <x v="74"/>
    <x v="0"/>
    <x v="5"/>
    <x v="2"/>
    <x v="0"/>
    <x v="0"/>
    <x v="8"/>
    <x v="8"/>
    <n v="2907.9639999999999"/>
    <n v="0"/>
    <n v="2907.9639999999999"/>
    <x v="0"/>
    <n v="2907.9639999999999"/>
    <n v="49.485100000000003"/>
    <n v="169.43456699999999"/>
    <m/>
  </r>
  <r>
    <x v="0"/>
    <x v="0"/>
    <x v="74"/>
    <x v="0"/>
    <x v="5"/>
    <x v="2"/>
    <x v="0"/>
    <x v="0"/>
    <x v="9"/>
    <x v="9"/>
    <n v="1871.299"/>
    <n v="0"/>
    <n v="1871.299"/>
    <x v="0"/>
    <n v="1871.299"/>
    <n v="15.8414"/>
    <n v="141.59539000000001"/>
    <m/>
  </r>
  <r>
    <x v="0"/>
    <x v="0"/>
    <x v="74"/>
    <x v="0"/>
    <x v="5"/>
    <x v="2"/>
    <x v="0"/>
    <x v="0"/>
    <x v="10"/>
    <x v="10"/>
    <n v="1402.66"/>
    <n v="0"/>
    <n v="1402.66"/>
    <x v="0"/>
    <n v="1402.66"/>
    <n v="32.279165999999996"/>
    <n v="70.055700000000002"/>
    <m/>
  </r>
  <r>
    <x v="0"/>
    <x v="0"/>
    <x v="74"/>
    <x v="0"/>
    <x v="5"/>
    <x v="2"/>
    <x v="0"/>
    <x v="0"/>
    <x v="11"/>
    <x v="11"/>
    <n v="5222.4449999999997"/>
    <n v="0"/>
    <n v="5222.4449999999997"/>
    <x v="0"/>
    <n v="5222.4449999999997"/>
    <n v="1162.794975"/>
    <n v="3727.25918"/>
    <m/>
  </r>
  <r>
    <x v="0"/>
    <x v="0"/>
    <x v="74"/>
    <x v="0"/>
    <x v="5"/>
    <x v="2"/>
    <x v="0"/>
    <x v="0"/>
    <x v="12"/>
    <x v="3"/>
    <n v="51159.667000000001"/>
    <n v="-5651.7987629999998"/>
    <n v="45507.868237000002"/>
    <x v="0"/>
    <n v="45507.868237000002"/>
    <n v="7418.3829599999999"/>
    <n v="45053.217381000002"/>
    <m/>
  </r>
  <r>
    <x v="0"/>
    <x v="0"/>
    <x v="74"/>
    <x v="0"/>
    <x v="5"/>
    <x v="2"/>
    <x v="0"/>
    <x v="0"/>
    <x v="13"/>
    <x v="12"/>
    <n v="0"/>
    <n v="0"/>
    <n v="0"/>
    <x v="0"/>
    <n v="0"/>
    <n v="0"/>
    <n v="0"/>
    <m/>
  </r>
  <r>
    <x v="0"/>
    <x v="0"/>
    <x v="74"/>
    <x v="0"/>
    <x v="5"/>
    <x v="2"/>
    <x v="0"/>
    <x v="0"/>
    <x v="14"/>
    <x v="13"/>
    <n v="84619.983999999997"/>
    <n v="-6826.1822750000001"/>
    <n v="77793.801724999998"/>
    <x v="0"/>
    <n v="77793.801724999998"/>
    <n v="14364.821189"/>
    <n v="59177.229228999997"/>
    <m/>
  </r>
  <r>
    <x v="0"/>
    <x v="0"/>
    <x v="74"/>
    <x v="0"/>
    <x v="6"/>
    <x v="0"/>
    <x v="0"/>
    <x v="0"/>
    <x v="0"/>
    <x v="0"/>
    <n v="6357.2960000000003"/>
    <n v="-1458.11709"/>
    <n v="4899.1789099999996"/>
    <x v="0"/>
    <n v="4899.1789099999996"/>
    <n v="1250.23595"/>
    <n v="2947.1564899999998"/>
    <m/>
  </r>
  <r>
    <x v="0"/>
    <x v="0"/>
    <x v="74"/>
    <x v="0"/>
    <x v="6"/>
    <x v="0"/>
    <x v="0"/>
    <x v="0"/>
    <x v="1"/>
    <x v="1"/>
    <n v="840"/>
    <n v="0"/>
    <n v="840"/>
    <x v="0"/>
    <n v="840"/>
    <n v="413.06803200000002"/>
    <n v="839.99999700000001"/>
    <m/>
  </r>
  <r>
    <x v="0"/>
    <x v="0"/>
    <x v="74"/>
    <x v="0"/>
    <x v="6"/>
    <x v="0"/>
    <x v="0"/>
    <x v="0"/>
    <x v="2"/>
    <x v="2"/>
    <n v="2731.5"/>
    <n v="0"/>
    <n v="2731.5"/>
    <x v="0"/>
    <n v="2731.5"/>
    <n v="161.785066"/>
    <n v="781.00584900000001"/>
    <m/>
  </r>
  <r>
    <x v="0"/>
    <x v="0"/>
    <x v="74"/>
    <x v="0"/>
    <x v="6"/>
    <x v="0"/>
    <x v="0"/>
    <x v="0"/>
    <x v="16"/>
    <x v="15"/>
    <n v="1.5"/>
    <n v="0"/>
    <n v="1.5"/>
    <x v="0"/>
    <n v="1.5"/>
    <n v="0"/>
    <n v="0"/>
    <m/>
  </r>
  <r>
    <x v="0"/>
    <x v="0"/>
    <x v="74"/>
    <x v="0"/>
    <x v="6"/>
    <x v="0"/>
    <x v="0"/>
    <x v="0"/>
    <x v="3"/>
    <x v="3"/>
    <n v="2784.2959999999998"/>
    <n v="-1458.11709"/>
    <n v="1326.1789100000001"/>
    <x v="0"/>
    <n v="1326.1789100000001"/>
    <n v="675.38285199999996"/>
    <n v="1326.1506440000001"/>
    <m/>
  </r>
  <r>
    <x v="0"/>
    <x v="0"/>
    <x v="74"/>
    <x v="0"/>
    <x v="6"/>
    <x v="0"/>
    <x v="0"/>
    <x v="0"/>
    <x v="4"/>
    <x v="4"/>
    <n v="78262.687999999995"/>
    <n v="-5368.0651850000004"/>
    <n v="72894.622814999995"/>
    <x v="0"/>
    <n v="72894.622814999995"/>
    <n v="14506.401789"/>
    <n v="59889.022774999998"/>
    <m/>
  </r>
  <r>
    <x v="0"/>
    <x v="0"/>
    <x v="74"/>
    <x v="0"/>
    <x v="6"/>
    <x v="0"/>
    <x v="0"/>
    <x v="0"/>
    <x v="5"/>
    <x v="5"/>
    <n v="27103.021000000001"/>
    <n v="283.73357800000002"/>
    <n v="27386.754578"/>
    <x v="0"/>
    <n v="27386.754578"/>
    <n v="6801.0789860000004"/>
    <n v="14835.805394000001"/>
    <m/>
  </r>
  <r>
    <x v="0"/>
    <x v="0"/>
    <x v="74"/>
    <x v="0"/>
    <x v="6"/>
    <x v="0"/>
    <x v="0"/>
    <x v="0"/>
    <x v="6"/>
    <x v="6"/>
    <n v="27103.021000000001"/>
    <n v="283.73357800000002"/>
    <n v="27386.754578"/>
    <x v="0"/>
    <n v="27386.754578"/>
    <n v="6801.0789860000004"/>
    <n v="14835.805394000001"/>
    <m/>
  </r>
  <r>
    <x v="0"/>
    <x v="0"/>
    <x v="74"/>
    <x v="0"/>
    <x v="6"/>
    <x v="0"/>
    <x v="0"/>
    <x v="0"/>
    <x v="7"/>
    <x v="7"/>
    <n v="15698.653"/>
    <n v="283.73357800000002"/>
    <n v="15982.386578"/>
    <x v="0"/>
    <n v="15982.386578"/>
    <n v="5073.3263639999996"/>
    <n v="10365.887041"/>
    <m/>
  </r>
  <r>
    <x v="0"/>
    <x v="0"/>
    <x v="74"/>
    <x v="0"/>
    <x v="6"/>
    <x v="0"/>
    <x v="0"/>
    <x v="0"/>
    <x v="8"/>
    <x v="8"/>
    <n v="2907.9639999999999"/>
    <n v="0"/>
    <n v="2907.9639999999999"/>
    <x v="0"/>
    <n v="2907.9639999999999"/>
    <n v="70.1327"/>
    <n v="169.43456699999999"/>
    <m/>
  </r>
  <r>
    <x v="0"/>
    <x v="0"/>
    <x v="74"/>
    <x v="0"/>
    <x v="6"/>
    <x v="0"/>
    <x v="0"/>
    <x v="0"/>
    <x v="9"/>
    <x v="9"/>
    <n v="1871.299"/>
    <n v="0"/>
    <n v="1871.299"/>
    <x v="0"/>
    <n v="1871.299"/>
    <n v="23.141529999999999"/>
    <n v="222.92319599999999"/>
    <m/>
  </r>
  <r>
    <x v="0"/>
    <x v="0"/>
    <x v="74"/>
    <x v="0"/>
    <x v="6"/>
    <x v="0"/>
    <x v="0"/>
    <x v="0"/>
    <x v="10"/>
    <x v="10"/>
    <n v="1402.66"/>
    <n v="0"/>
    <n v="1402.66"/>
    <x v="0"/>
    <n v="1402.66"/>
    <n v="43.182566000000001"/>
    <n v="70.055700000000002"/>
    <m/>
  </r>
  <r>
    <x v="0"/>
    <x v="0"/>
    <x v="74"/>
    <x v="0"/>
    <x v="6"/>
    <x v="0"/>
    <x v="0"/>
    <x v="0"/>
    <x v="11"/>
    <x v="11"/>
    <n v="5222.4449999999997"/>
    <n v="0"/>
    <n v="5222.4449999999997"/>
    <x v="0"/>
    <n v="5222.4449999999997"/>
    <n v="1591.295826"/>
    <n v="4007.5048900000002"/>
    <m/>
  </r>
  <r>
    <x v="0"/>
    <x v="0"/>
    <x v="74"/>
    <x v="0"/>
    <x v="6"/>
    <x v="0"/>
    <x v="0"/>
    <x v="0"/>
    <x v="12"/>
    <x v="3"/>
    <n v="51159.667000000001"/>
    <n v="-5651.7987629999998"/>
    <n v="45507.868237000002"/>
    <x v="0"/>
    <n v="45507.868237000002"/>
    <n v="7705.322803"/>
    <n v="45053.217381000002"/>
    <m/>
  </r>
  <r>
    <x v="0"/>
    <x v="0"/>
    <x v="74"/>
    <x v="0"/>
    <x v="6"/>
    <x v="0"/>
    <x v="0"/>
    <x v="0"/>
    <x v="13"/>
    <x v="12"/>
    <n v="0"/>
    <n v="0"/>
    <n v="0"/>
    <x v="0"/>
    <n v="0"/>
    <n v="0"/>
    <n v="0"/>
    <m/>
  </r>
  <r>
    <x v="0"/>
    <x v="0"/>
    <x v="74"/>
    <x v="0"/>
    <x v="6"/>
    <x v="0"/>
    <x v="0"/>
    <x v="0"/>
    <x v="14"/>
    <x v="13"/>
    <n v="84619.983999999997"/>
    <n v="-6826.1822750000001"/>
    <n v="77793.801724999998"/>
    <x v="0"/>
    <n v="77793.801724999998"/>
    <n v="15756.637739"/>
    <n v="62836.179264999999"/>
    <m/>
  </r>
  <r>
    <x v="0"/>
    <x v="0"/>
    <x v="74"/>
    <x v="0"/>
    <x v="7"/>
    <x v="0"/>
    <x v="0"/>
    <x v="0"/>
    <x v="0"/>
    <x v="0"/>
    <n v="6357.2960000000003"/>
    <n v="-1458.11709"/>
    <n v="4899.1789099999996"/>
    <x v="0"/>
    <n v="4899.1789099999996"/>
    <n v="1559.2944600000001"/>
    <n v="3088.7615700000001"/>
    <m/>
  </r>
  <r>
    <x v="0"/>
    <x v="0"/>
    <x v="74"/>
    <x v="0"/>
    <x v="7"/>
    <x v="0"/>
    <x v="0"/>
    <x v="0"/>
    <x v="1"/>
    <x v="1"/>
    <n v="840"/>
    <n v="0"/>
    <n v="840"/>
    <x v="0"/>
    <n v="840"/>
    <n v="481.91270400000002"/>
    <n v="839.99999700000001"/>
    <m/>
  </r>
  <r>
    <x v="0"/>
    <x v="0"/>
    <x v="74"/>
    <x v="0"/>
    <x v="7"/>
    <x v="0"/>
    <x v="0"/>
    <x v="0"/>
    <x v="2"/>
    <x v="2"/>
    <n v="2731.5"/>
    <n v="0"/>
    <n v="2731.5"/>
    <x v="0"/>
    <n v="2731.5"/>
    <n v="197.34034800000001"/>
    <n v="925.90037500000005"/>
    <m/>
  </r>
  <r>
    <x v="0"/>
    <x v="0"/>
    <x v="74"/>
    <x v="0"/>
    <x v="7"/>
    <x v="0"/>
    <x v="0"/>
    <x v="0"/>
    <x v="16"/>
    <x v="15"/>
    <n v="1.5"/>
    <n v="0"/>
    <n v="1.5"/>
    <x v="0"/>
    <n v="1.5"/>
    <n v="0"/>
    <n v="0"/>
    <m/>
  </r>
  <r>
    <x v="0"/>
    <x v="0"/>
    <x v="74"/>
    <x v="0"/>
    <x v="7"/>
    <x v="0"/>
    <x v="0"/>
    <x v="0"/>
    <x v="3"/>
    <x v="3"/>
    <n v="2784.2959999999998"/>
    <n v="-1458.11709"/>
    <n v="1326.1789100000001"/>
    <x v="0"/>
    <n v="1326.1789100000001"/>
    <n v="880.04140800000005"/>
    <n v="1322.8611980000001"/>
    <m/>
  </r>
  <r>
    <x v="0"/>
    <x v="0"/>
    <x v="74"/>
    <x v="0"/>
    <x v="7"/>
    <x v="0"/>
    <x v="0"/>
    <x v="0"/>
    <x v="4"/>
    <x v="4"/>
    <n v="78262.687999999995"/>
    <n v="-5368.0651850000004"/>
    <n v="72894.622814999995"/>
    <x v="0"/>
    <n v="72894.622814999995"/>
    <n v="19270.720990999998"/>
    <n v="60387.967301999997"/>
    <m/>
  </r>
  <r>
    <x v="0"/>
    <x v="0"/>
    <x v="74"/>
    <x v="0"/>
    <x v="7"/>
    <x v="0"/>
    <x v="0"/>
    <x v="0"/>
    <x v="5"/>
    <x v="5"/>
    <n v="27103.021000000001"/>
    <n v="283.73357800000002"/>
    <n v="27386.754578"/>
    <x v="0"/>
    <n v="27386.754578"/>
    <n v="8073.7670090000001"/>
    <n v="15334.753921"/>
    <m/>
  </r>
  <r>
    <x v="0"/>
    <x v="0"/>
    <x v="74"/>
    <x v="0"/>
    <x v="7"/>
    <x v="0"/>
    <x v="0"/>
    <x v="0"/>
    <x v="6"/>
    <x v="6"/>
    <n v="27103.021000000001"/>
    <n v="283.73357800000002"/>
    <n v="27386.754578"/>
    <x v="0"/>
    <n v="27386.754578"/>
    <n v="8073.7670090000001"/>
    <n v="15334.753921"/>
    <m/>
  </r>
  <r>
    <x v="0"/>
    <x v="0"/>
    <x v="74"/>
    <x v="0"/>
    <x v="7"/>
    <x v="0"/>
    <x v="0"/>
    <x v="0"/>
    <x v="7"/>
    <x v="7"/>
    <n v="15698.653"/>
    <n v="283.73357800000002"/>
    <n v="15982.386578"/>
    <x v="0"/>
    <n v="15982.386578"/>
    <n v="5867.3766779999996"/>
    <n v="10543.913039999999"/>
    <m/>
  </r>
  <r>
    <x v="0"/>
    <x v="0"/>
    <x v="74"/>
    <x v="0"/>
    <x v="7"/>
    <x v="0"/>
    <x v="0"/>
    <x v="0"/>
    <x v="8"/>
    <x v="8"/>
    <n v="2907.9639999999999"/>
    <n v="0"/>
    <n v="2907.9639999999999"/>
    <x v="0"/>
    <n v="2907.9639999999999"/>
    <n v="85.332700000000003"/>
    <n v="231.07663299999999"/>
    <m/>
  </r>
  <r>
    <x v="0"/>
    <x v="0"/>
    <x v="74"/>
    <x v="0"/>
    <x v="7"/>
    <x v="0"/>
    <x v="0"/>
    <x v="0"/>
    <x v="9"/>
    <x v="9"/>
    <n v="1871.299"/>
    <n v="0"/>
    <n v="1871.299"/>
    <x v="0"/>
    <n v="1871.299"/>
    <n v="53.130091"/>
    <n v="374.278302"/>
    <m/>
  </r>
  <r>
    <x v="0"/>
    <x v="0"/>
    <x v="74"/>
    <x v="0"/>
    <x v="7"/>
    <x v="0"/>
    <x v="0"/>
    <x v="0"/>
    <x v="10"/>
    <x v="10"/>
    <n v="1402.66"/>
    <n v="0"/>
    <n v="1402.66"/>
    <x v="0"/>
    <n v="1402.66"/>
    <n v="49.982565999999998"/>
    <n v="73.455699999999993"/>
    <m/>
  </r>
  <r>
    <x v="0"/>
    <x v="0"/>
    <x v="74"/>
    <x v="0"/>
    <x v="7"/>
    <x v="0"/>
    <x v="0"/>
    <x v="0"/>
    <x v="11"/>
    <x v="11"/>
    <n v="5222.4449999999997"/>
    <n v="0"/>
    <n v="5222.4449999999997"/>
    <x v="0"/>
    <n v="5222.4449999999997"/>
    <n v="2017.944974"/>
    <n v="4112.0302460000003"/>
    <m/>
  </r>
  <r>
    <x v="0"/>
    <x v="0"/>
    <x v="74"/>
    <x v="0"/>
    <x v="7"/>
    <x v="0"/>
    <x v="0"/>
    <x v="0"/>
    <x v="12"/>
    <x v="3"/>
    <n v="51159.667000000001"/>
    <n v="-5651.7987629999998"/>
    <n v="45507.868237000002"/>
    <x v="0"/>
    <n v="45507.868237000002"/>
    <n v="11196.953982000001"/>
    <n v="45053.213381000001"/>
    <m/>
  </r>
  <r>
    <x v="0"/>
    <x v="0"/>
    <x v="74"/>
    <x v="0"/>
    <x v="7"/>
    <x v="0"/>
    <x v="0"/>
    <x v="0"/>
    <x v="13"/>
    <x v="12"/>
    <n v="0"/>
    <n v="0"/>
    <n v="0"/>
    <x v="0"/>
    <n v="0"/>
    <n v="0"/>
    <n v="0"/>
    <m/>
  </r>
  <r>
    <x v="0"/>
    <x v="0"/>
    <x v="74"/>
    <x v="0"/>
    <x v="7"/>
    <x v="0"/>
    <x v="0"/>
    <x v="0"/>
    <x v="14"/>
    <x v="13"/>
    <n v="84619.983999999997"/>
    <n v="-6826.1822750000001"/>
    <n v="77793.801724999998"/>
    <x v="0"/>
    <n v="77793.801724999998"/>
    <n v="20830.015450999999"/>
    <n v="63476.728872"/>
    <m/>
  </r>
  <r>
    <x v="0"/>
    <x v="0"/>
    <x v="61"/>
    <x v="0"/>
    <x v="0"/>
    <x v="0"/>
    <x v="5"/>
    <x v="8"/>
    <x v="0"/>
    <x v="0"/>
    <n v="1817315.3840000001"/>
    <n v="0"/>
    <n v="1817315.3840000001"/>
    <x v="0"/>
    <n v="1817315.3840000001"/>
    <n v="90457.055147999999"/>
    <n v="458420.40245400002"/>
    <m/>
  </r>
  <r>
    <x v="0"/>
    <x v="0"/>
    <x v="61"/>
    <x v="0"/>
    <x v="0"/>
    <x v="0"/>
    <x v="5"/>
    <x v="8"/>
    <x v="28"/>
    <x v="1"/>
    <n v="335235.79100000003"/>
    <n v="746.32129999999995"/>
    <n v="334489.46970000002"/>
    <x v="0"/>
    <n v="334489.46970000002"/>
    <n v="20919.503199999999"/>
    <n v="25910.750466000001"/>
    <m/>
  </r>
  <r>
    <x v="0"/>
    <x v="0"/>
    <x v="61"/>
    <x v="0"/>
    <x v="0"/>
    <x v="0"/>
    <x v="5"/>
    <x v="8"/>
    <x v="29"/>
    <x v="2"/>
    <n v="378909.94426700001"/>
    <n v="22150.024939999999"/>
    <n v="401059.96920699999"/>
    <x v="0"/>
    <n v="401059.96920699999"/>
    <n v="28755.900728000001"/>
    <n v="168197.35237800001"/>
    <m/>
  </r>
  <r>
    <x v="0"/>
    <x v="0"/>
    <x v="61"/>
    <x v="0"/>
    <x v="0"/>
    <x v="0"/>
    <x v="5"/>
    <x v="8"/>
    <x v="30"/>
    <x v="14"/>
    <n v="451983.388507"/>
    <n v="4204.8952019999997"/>
    <n v="447778.49330500001"/>
    <x v="0"/>
    <n v="447778.49330500001"/>
    <n v="18416.000845999999"/>
    <n v="52708.513183000003"/>
    <m/>
  </r>
  <r>
    <x v="0"/>
    <x v="0"/>
    <x v="61"/>
    <x v="0"/>
    <x v="0"/>
    <x v="0"/>
    <x v="5"/>
    <x v="8"/>
    <x v="31"/>
    <x v="27"/>
    <n v="277347.83587100002"/>
    <n v="599.11936500000002"/>
    <n v="277946.95523600001"/>
    <x v="0"/>
    <n v="277946.95523600001"/>
    <n v="6750.5288479999999"/>
    <n v="109424.60821000001"/>
    <m/>
  </r>
  <r>
    <x v="0"/>
    <x v="0"/>
    <x v="61"/>
    <x v="0"/>
    <x v="0"/>
    <x v="0"/>
    <x v="5"/>
    <x v="8"/>
    <x v="32"/>
    <x v="28"/>
    <n v="35013.469355000001"/>
    <n v="3519.7484450000002"/>
    <n v="31493.72091"/>
    <x v="0"/>
    <n v="31493.72091"/>
    <n v="597.43128000000002"/>
    <n v="16547.737681999999"/>
    <m/>
  </r>
  <r>
    <x v="0"/>
    <x v="0"/>
    <x v="61"/>
    <x v="0"/>
    <x v="0"/>
    <x v="0"/>
    <x v="5"/>
    <x v="8"/>
    <x v="33"/>
    <x v="29"/>
    <n v="23504.187000000002"/>
    <n v="0"/>
    <n v="23504.187000000002"/>
    <x v="0"/>
    <n v="23504.187000000002"/>
    <n v="2329.5693630000001"/>
    <n v="2329.7285529999999"/>
    <m/>
  </r>
  <r>
    <x v="0"/>
    <x v="0"/>
    <x v="61"/>
    <x v="0"/>
    <x v="0"/>
    <x v="0"/>
    <x v="5"/>
    <x v="8"/>
    <x v="34"/>
    <x v="30"/>
    <n v="315320.76799999998"/>
    <n v="14278.179357999999"/>
    <n v="301042.58864199999"/>
    <x v="0"/>
    <n v="301042.58864199999"/>
    <n v="12688.120883"/>
    <n v="83301.711981999993"/>
    <m/>
  </r>
  <r>
    <x v="0"/>
    <x v="0"/>
    <x v="61"/>
    <x v="0"/>
    <x v="0"/>
    <x v="0"/>
    <x v="5"/>
    <x v="8"/>
    <x v="17"/>
    <x v="16"/>
    <n v="58288.756000000001"/>
    <n v="0"/>
    <n v="58288.756000000001"/>
    <x v="0"/>
    <n v="58288.756000000001"/>
    <n v="0"/>
    <n v="11982.88889"/>
    <m/>
  </r>
  <r>
    <x v="0"/>
    <x v="0"/>
    <x v="61"/>
    <x v="0"/>
    <x v="0"/>
    <x v="0"/>
    <x v="5"/>
    <x v="8"/>
    <x v="38"/>
    <x v="35"/>
    <n v="58288.756000000001"/>
    <n v="0"/>
    <n v="58288.756000000001"/>
    <x v="0"/>
    <n v="58288.756000000001"/>
    <n v="0"/>
    <n v="11982.88889"/>
    <m/>
  </r>
  <r>
    <x v="0"/>
    <x v="0"/>
    <x v="61"/>
    <x v="0"/>
    <x v="0"/>
    <x v="0"/>
    <x v="5"/>
    <x v="8"/>
    <x v="40"/>
    <x v="22"/>
    <n v="12221.89"/>
    <n v="0"/>
    <n v="12221.89"/>
    <x v="0"/>
    <n v="12221.89"/>
    <n v="0"/>
    <n v="8888.8888900000002"/>
    <m/>
  </r>
  <r>
    <x v="0"/>
    <x v="0"/>
    <x v="61"/>
    <x v="0"/>
    <x v="0"/>
    <x v="0"/>
    <x v="5"/>
    <x v="8"/>
    <x v="41"/>
    <x v="23"/>
    <n v="18037.115000000002"/>
    <n v="0"/>
    <n v="18037.115000000002"/>
    <x v="0"/>
    <n v="18037.115000000002"/>
    <n v="0"/>
    <n v="3094"/>
    <m/>
  </r>
  <r>
    <x v="0"/>
    <x v="0"/>
    <x v="61"/>
    <x v="0"/>
    <x v="0"/>
    <x v="0"/>
    <x v="5"/>
    <x v="8"/>
    <x v="39"/>
    <x v="24"/>
    <n v="29.75"/>
    <n v="0"/>
    <n v="29.75"/>
    <x v="0"/>
    <n v="29.75"/>
    <n v="0"/>
    <n v="0"/>
    <m/>
  </r>
  <r>
    <x v="0"/>
    <x v="0"/>
    <x v="61"/>
    <x v="0"/>
    <x v="0"/>
    <x v="0"/>
    <x v="5"/>
    <x v="8"/>
    <x v="42"/>
    <x v="26"/>
    <n v="8000.0010000000002"/>
    <n v="0"/>
    <n v="8000.0010000000002"/>
    <x v="0"/>
    <n v="8000.0010000000002"/>
    <n v="0"/>
    <n v="0"/>
    <m/>
  </r>
  <r>
    <x v="0"/>
    <x v="0"/>
    <x v="61"/>
    <x v="0"/>
    <x v="0"/>
    <x v="0"/>
    <x v="5"/>
    <x v="8"/>
    <x v="4"/>
    <x v="4"/>
    <n v="2687256.1880000001"/>
    <n v="0"/>
    <n v="2687256.1880000001"/>
    <x v="0"/>
    <n v="2687256.1880000001"/>
    <n v="413.02970299999998"/>
    <n v="1731500.5648469999"/>
    <m/>
  </r>
  <r>
    <x v="0"/>
    <x v="0"/>
    <x v="61"/>
    <x v="0"/>
    <x v="0"/>
    <x v="0"/>
    <x v="5"/>
    <x v="8"/>
    <x v="5"/>
    <x v="5"/>
    <n v="1142469.2350000001"/>
    <n v="154783.40700000001"/>
    <n v="987685.82799999998"/>
    <x v="0"/>
    <n v="987685.82799999998"/>
    <n v="0"/>
    <n v="386550.14634600002"/>
    <m/>
  </r>
  <r>
    <x v="0"/>
    <x v="0"/>
    <x v="61"/>
    <x v="0"/>
    <x v="0"/>
    <x v="0"/>
    <x v="5"/>
    <x v="8"/>
    <x v="6"/>
    <x v="6"/>
    <n v="1142469.2350000001"/>
    <n v="154783.40700000001"/>
    <n v="987685.82799999998"/>
    <x v="0"/>
    <n v="987685.82799999998"/>
    <n v="0"/>
    <n v="386550.14634600002"/>
    <m/>
  </r>
  <r>
    <x v="0"/>
    <x v="0"/>
    <x v="61"/>
    <x v="0"/>
    <x v="0"/>
    <x v="0"/>
    <x v="5"/>
    <x v="8"/>
    <x v="8"/>
    <x v="8"/>
    <n v="1045833.323"/>
    <n v="154401.76579899999"/>
    <n v="891431.55720100005"/>
    <x v="0"/>
    <n v="891431.55720100005"/>
    <n v="0"/>
    <n v="386550.14634600002"/>
    <m/>
  </r>
  <r>
    <x v="0"/>
    <x v="0"/>
    <x v="61"/>
    <x v="0"/>
    <x v="0"/>
    <x v="0"/>
    <x v="5"/>
    <x v="8"/>
    <x v="11"/>
    <x v="11"/>
    <n v="96635.911999999997"/>
    <n v="381.64120100000002"/>
    <n v="96254.270799000005"/>
    <x v="0"/>
    <n v="96254.270799000005"/>
    <n v="0"/>
    <n v="0"/>
    <m/>
  </r>
  <r>
    <x v="0"/>
    <x v="0"/>
    <x v="61"/>
    <x v="0"/>
    <x v="0"/>
    <x v="0"/>
    <x v="5"/>
    <x v="8"/>
    <x v="26"/>
    <x v="25"/>
    <n v="424619.98599999998"/>
    <n v="119133.66214299999"/>
    <n v="305486.32385699998"/>
    <x v="0"/>
    <n v="305486.32385699998"/>
    <n v="0"/>
    <n v="154.69999999999999"/>
    <m/>
  </r>
  <r>
    <x v="0"/>
    <x v="0"/>
    <x v="61"/>
    <x v="0"/>
    <x v="0"/>
    <x v="0"/>
    <x v="5"/>
    <x v="8"/>
    <x v="35"/>
    <x v="31"/>
    <n v="1120166.9669999999"/>
    <n v="273917.069143"/>
    <n v="1394084.036143"/>
    <x v="0"/>
    <n v="1394084.036143"/>
    <n v="413.02970299999998"/>
    <n v="1344795.718501"/>
    <m/>
  </r>
  <r>
    <x v="0"/>
    <x v="0"/>
    <x v="61"/>
    <x v="0"/>
    <x v="0"/>
    <x v="0"/>
    <x v="5"/>
    <x v="8"/>
    <x v="13"/>
    <x v="12"/>
    <n v="750903.64599999995"/>
    <n v="0"/>
    <n v="750903.64599999995"/>
    <x v="0"/>
    <n v="750903.64599999995"/>
    <n v="0"/>
    <n v="0"/>
    <m/>
  </r>
  <r>
    <x v="0"/>
    <x v="0"/>
    <x v="61"/>
    <x v="0"/>
    <x v="1"/>
    <x v="0"/>
    <x v="5"/>
    <x v="8"/>
    <x v="0"/>
    <x v="0"/>
    <n v="1817315.3840000001"/>
    <n v="0"/>
    <n v="1817315.3840000001"/>
    <x v="0"/>
    <n v="1817315.3840000001"/>
    <n v="194505.07923599999"/>
    <n v="577900.41878399998"/>
    <m/>
  </r>
  <r>
    <x v="0"/>
    <x v="0"/>
    <x v="61"/>
    <x v="0"/>
    <x v="1"/>
    <x v="0"/>
    <x v="5"/>
    <x v="8"/>
    <x v="28"/>
    <x v="1"/>
    <n v="335235.79100000003"/>
    <n v="746.32129999999995"/>
    <n v="334489.46970000002"/>
    <x v="0"/>
    <n v="334489.46970000002"/>
    <n v="46440.615023999999"/>
    <n v="50674.164999000001"/>
    <m/>
  </r>
  <r>
    <x v="0"/>
    <x v="0"/>
    <x v="61"/>
    <x v="0"/>
    <x v="1"/>
    <x v="0"/>
    <x v="5"/>
    <x v="8"/>
    <x v="29"/>
    <x v="2"/>
    <n v="378909.94426700001"/>
    <n v="23048.524939999999"/>
    <n v="401958.46920699999"/>
    <x v="0"/>
    <n v="401958.46920699999"/>
    <n v="38296.961012"/>
    <n v="191688.13377799999"/>
    <m/>
  </r>
  <r>
    <x v="0"/>
    <x v="0"/>
    <x v="61"/>
    <x v="0"/>
    <x v="1"/>
    <x v="0"/>
    <x v="5"/>
    <x v="8"/>
    <x v="30"/>
    <x v="14"/>
    <n v="451983.388507"/>
    <n v="3874.8952020000002"/>
    <n v="448108.49330500001"/>
    <x v="0"/>
    <n v="448108.49330500001"/>
    <n v="38174.038307000003"/>
    <n v="66722.798460000005"/>
    <m/>
  </r>
  <r>
    <x v="0"/>
    <x v="0"/>
    <x v="61"/>
    <x v="0"/>
    <x v="1"/>
    <x v="0"/>
    <x v="5"/>
    <x v="8"/>
    <x v="31"/>
    <x v="27"/>
    <n v="277347.83587100002"/>
    <n v="629.38063499999998"/>
    <n v="276718.45523600001"/>
    <x v="0"/>
    <n v="276718.45523600001"/>
    <n v="18124.886912000002"/>
    <n v="133829.05266300001"/>
    <m/>
  </r>
  <r>
    <x v="0"/>
    <x v="0"/>
    <x v="61"/>
    <x v="0"/>
    <x v="1"/>
    <x v="0"/>
    <x v="5"/>
    <x v="8"/>
    <x v="32"/>
    <x v="32"/>
    <n v="35013.469355000001"/>
    <n v="3519.7484450000002"/>
    <n v="31493.72091"/>
    <x v="0"/>
    <n v="31493.72091"/>
    <n v="1832.8095880000001"/>
    <n v="15447.57669"/>
    <m/>
  </r>
  <r>
    <x v="0"/>
    <x v="0"/>
    <x v="61"/>
    <x v="0"/>
    <x v="1"/>
    <x v="0"/>
    <x v="5"/>
    <x v="8"/>
    <x v="33"/>
    <x v="33"/>
    <n v="23504.187000000002"/>
    <n v="0"/>
    <n v="23504.187000000002"/>
    <x v="0"/>
    <n v="23504.187000000002"/>
    <n v="2991.941272"/>
    <n v="2991.941272"/>
    <m/>
  </r>
  <r>
    <x v="0"/>
    <x v="0"/>
    <x v="61"/>
    <x v="0"/>
    <x v="1"/>
    <x v="0"/>
    <x v="5"/>
    <x v="8"/>
    <x v="34"/>
    <x v="30"/>
    <n v="315320.76799999998"/>
    <n v="14278.179357999999"/>
    <n v="301042.58864199999"/>
    <x v="0"/>
    <n v="301042.58864199999"/>
    <n v="48643.827121000002"/>
    <n v="116546.75092200001"/>
    <m/>
  </r>
  <r>
    <x v="0"/>
    <x v="0"/>
    <x v="61"/>
    <x v="0"/>
    <x v="1"/>
    <x v="0"/>
    <x v="5"/>
    <x v="8"/>
    <x v="17"/>
    <x v="16"/>
    <n v="58288.756000000001"/>
    <n v="0"/>
    <n v="58288.756000000001"/>
    <x v="0"/>
    <n v="58288.756000000001"/>
    <n v="10745.784858000001"/>
    <n v="12326.05989"/>
    <m/>
  </r>
  <r>
    <x v="0"/>
    <x v="0"/>
    <x v="61"/>
    <x v="0"/>
    <x v="1"/>
    <x v="0"/>
    <x v="5"/>
    <x v="8"/>
    <x v="38"/>
    <x v="21"/>
    <n v="58288.756000000001"/>
    <n v="0"/>
    <n v="58288.756000000001"/>
    <x v="0"/>
    <n v="58288.756000000001"/>
    <n v="10745.784858000001"/>
    <n v="12326.05989"/>
    <m/>
  </r>
  <r>
    <x v="0"/>
    <x v="0"/>
    <x v="61"/>
    <x v="0"/>
    <x v="1"/>
    <x v="0"/>
    <x v="5"/>
    <x v="8"/>
    <x v="40"/>
    <x v="22"/>
    <n v="12221.89"/>
    <n v="0"/>
    <n v="12221.89"/>
    <x v="0"/>
    <n v="12221.89"/>
    <n v="8888.8888879999995"/>
    <n v="8888.8888900000002"/>
    <m/>
  </r>
  <r>
    <x v="0"/>
    <x v="0"/>
    <x v="61"/>
    <x v="0"/>
    <x v="1"/>
    <x v="0"/>
    <x v="5"/>
    <x v="8"/>
    <x v="41"/>
    <x v="23"/>
    <n v="18037.115000000002"/>
    <n v="0"/>
    <n v="18037.115000000002"/>
    <x v="0"/>
    <n v="18037.115000000002"/>
    <n v="1513.72497"/>
    <n v="3094"/>
    <m/>
  </r>
  <r>
    <x v="0"/>
    <x v="0"/>
    <x v="61"/>
    <x v="0"/>
    <x v="1"/>
    <x v="0"/>
    <x v="5"/>
    <x v="8"/>
    <x v="39"/>
    <x v="24"/>
    <n v="29.75"/>
    <n v="0"/>
    <n v="29.75"/>
    <x v="0"/>
    <n v="29.75"/>
    <n v="0"/>
    <n v="0"/>
    <m/>
  </r>
  <r>
    <x v="0"/>
    <x v="0"/>
    <x v="61"/>
    <x v="0"/>
    <x v="1"/>
    <x v="0"/>
    <x v="5"/>
    <x v="8"/>
    <x v="42"/>
    <x v="26"/>
    <n v="8000.0010000000002"/>
    <n v="0"/>
    <n v="8000.0010000000002"/>
    <x v="0"/>
    <n v="8000.0010000000002"/>
    <n v="343.17099999999999"/>
    <n v="343.17099999999999"/>
    <m/>
  </r>
  <r>
    <x v="0"/>
    <x v="0"/>
    <x v="61"/>
    <x v="0"/>
    <x v="1"/>
    <x v="0"/>
    <x v="5"/>
    <x v="8"/>
    <x v="4"/>
    <x v="4"/>
    <n v="2687256.1880000001"/>
    <n v="0"/>
    <n v="2687256.1880000001"/>
    <x v="0"/>
    <n v="2687256.1880000001"/>
    <n v="32773.723101000003"/>
    <n v="1738270.9599909999"/>
    <m/>
  </r>
  <r>
    <x v="0"/>
    <x v="0"/>
    <x v="61"/>
    <x v="0"/>
    <x v="1"/>
    <x v="0"/>
    <x v="5"/>
    <x v="8"/>
    <x v="5"/>
    <x v="5"/>
    <n v="1142469.2350000001"/>
    <n v="154229.685057"/>
    <n v="988239.54994299996"/>
    <x v="0"/>
    <n v="988239.54994299996"/>
    <n v="2654.0791859999999"/>
    <n v="388851.44756200002"/>
    <m/>
  </r>
  <r>
    <x v="0"/>
    <x v="0"/>
    <x v="61"/>
    <x v="0"/>
    <x v="1"/>
    <x v="0"/>
    <x v="5"/>
    <x v="8"/>
    <x v="6"/>
    <x v="6"/>
    <n v="1142469.2350000001"/>
    <n v="154229.685057"/>
    <n v="988239.54994299996"/>
    <x v="0"/>
    <n v="988239.54994299996"/>
    <n v="2654.0791859999999"/>
    <n v="388851.44756200002"/>
    <m/>
  </r>
  <r>
    <x v="0"/>
    <x v="0"/>
    <x v="61"/>
    <x v="0"/>
    <x v="1"/>
    <x v="0"/>
    <x v="5"/>
    <x v="8"/>
    <x v="8"/>
    <x v="8"/>
    <n v="1045833.323"/>
    <n v="153873.01345599999"/>
    <n v="891960.30954399996"/>
    <x v="0"/>
    <n v="891960.30954399996"/>
    <n v="2629.109586"/>
    <n v="387654.68270399998"/>
    <m/>
  </r>
  <r>
    <x v="0"/>
    <x v="0"/>
    <x v="61"/>
    <x v="0"/>
    <x v="1"/>
    <x v="0"/>
    <x v="5"/>
    <x v="8"/>
    <x v="11"/>
    <x v="11"/>
    <n v="96635.911999999997"/>
    <n v="356.67160100000001"/>
    <n v="96279.240399000002"/>
    <x v="0"/>
    <n v="96279.240399000002"/>
    <n v="24.9696"/>
    <n v="1196.764858"/>
    <m/>
  </r>
  <r>
    <x v="0"/>
    <x v="0"/>
    <x v="61"/>
    <x v="0"/>
    <x v="1"/>
    <x v="0"/>
    <x v="5"/>
    <x v="8"/>
    <x v="26"/>
    <x v="25"/>
    <n v="424619.98599999998"/>
    <n v="119235.662942"/>
    <n v="305384.32305800001"/>
    <x v="0"/>
    <n v="305384.32305800001"/>
    <n v="5000"/>
    <n v="5154.7"/>
    <m/>
  </r>
  <r>
    <x v="0"/>
    <x v="0"/>
    <x v="61"/>
    <x v="0"/>
    <x v="1"/>
    <x v="0"/>
    <x v="5"/>
    <x v="8"/>
    <x v="35"/>
    <x v="31"/>
    <n v="1120166.9669999999"/>
    <n v="273465.34799899999"/>
    <n v="1393632.3149989999"/>
    <x v="0"/>
    <n v="1393632.3149989999"/>
    <n v="25119.643915000001"/>
    <n v="1344264.8124289999"/>
    <m/>
  </r>
  <r>
    <x v="0"/>
    <x v="0"/>
    <x v="61"/>
    <x v="0"/>
    <x v="1"/>
    <x v="0"/>
    <x v="5"/>
    <x v="8"/>
    <x v="13"/>
    <x v="12"/>
    <n v="750903.64599999995"/>
    <n v="0"/>
    <n v="750903.64599999995"/>
    <x v="0"/>
    <n v="750903.64599999995"/>
    <n v="0"/>
    <n v="0"/>
    <m/>
  </r>
  <r>
    <x v="0"/>
    <x v="0"/>
    <x v="61"/>
    <x v="0"/>
    <x v="2"/>
    <x v="1"/>
    <x v="5"/>
    <x v="8"/>
    <x v="0"/>
    <x v="0"/>
    <n v="1817315.3840000001"/>
    <n v="0"/>
    <n v="1817315.3840000001"/>
    <x v="0"/>
    <n v="1817315.3840000001"/>
    <n v="284914.84026999999"/>
    <n v="648739.62524700002"/>
    <m/>
  </r>
  <r>
    <x v="0"/>
    <x v="0"/>
    <x v="61"/>
    <x v="0"/>
    <x v="2"/>
    <x v="1"/>
    <x v="5"/>
    <x v="8"/>
    <x v="28"/>
    <x v="1"/>
    <n v="335235.79100000003"/>
    <n v="-746.32129999999995"/>
    <n v="334489.46970000002"/>
    <x v="0"/>
    <n v="334489.46970000002"/>
    <n v="66039.384908000007"/>
    <n v="70387.300006999998"/>
    <m/>
  </r>
  <r>
    <x v="0"/>
    <x v="0"/>
    <x v="61"/>
    <x v="0"/>
    <x v="2"/>
    <x v="1"/>
    <x v="5"/>
    <x v="8"/>
    <x v="29"/>
    <x v="2"/>
    <n v="378909.94426700001"/>
    <n v="23742.511223000001"/>
    <n v="402652.45549000002"/>
    <x v="0"/>
    <n v="402652.45549000002"/>
    <n v="67650.352513000005"/>
    <n v="207305.17391499999"/>
    <m/>
  </r>
  <r>
    <x v="0"/>
    <x v="0"/>
    <x v="61"/>
    <x v="0"/>
    <x v="2"/>
    <x v="1"/>
    <x v="5"/>
    <x v="8"/>
    <x v="30"/>
    <x v="14"/>
    <n v="451983.388507"/>
    <n v="-3874.8952020000002"/>
    <n v="448108.49330500001"/>
    <x v="0"/>
    <n v="448108.49330500001"/>
    <n v="57055.421937999999"/>
    <n v="81214.173406000002"/>
    <m/>
  </r>
  <r>
    <x v="0"/>
    <x v="0"/>
    <x v="61"/>
    <x v="0"/>
    <x v="2"/>
    <x v="1"/>
    <x v="5"/>
    <x v="8"/>
    <x v="31"/>
    <x v="27"/>
    <n v="277347.83587100002"/>
    <n v="-1323.3669179999999"/>
    <n v="276024.46895299997"/>
    <x v="0"/>
    <n v="276024.46895299997"/>
    <n v="29703.838054"/>
    <n v="145088.93638"/>
    <m/>
  </r>
  <r>
    <x v="0"/>
    <x v="0"/>
    <x v="61"/>
    <x v="0"/>
    <x v="2"/>
    <x v="1"/>
    <x v="5"/>
    <x v="8"/>
    <x v="32"/>
    <x v="32"/>
    <n v="35013.469355000001"/>
    <n v="-3519.7484450000002"/>
    <n v="31493.72091"/>
    <x v="0"/>
    <n v="31493.72091"/>
    <n v="2205.5871830000001"/>
    <n v="15454.904528999999"/>
    <m/>
  </r>
  <r>
    <x v="0"/>
    <x v="0"/>
    <x v="61"/>
    <x v="0"/>
    <x v="2"/>
    <x v="1"/>
    <x v="5"/>
    <x v="8"/>
    <x v="33"/>
    <x v="33"/>
    <n v="23504.187000000002"/>
    <n v="0"/>
    <n v="23504.187000000002"/>
    <x v="0"/>
    <n v="23504.187000000002"/>
    <n v="4460.8549089999997"/>
    <n v="4460.8549089999997"/>
    <m/>
  </r>
  <r>
    <x v="0"/>
    <x v="0"/>
    <x v="61"/>
    <x v="0"/>
    <x v="2"/>
    <x v="1"/>
    <x v="5"/>
    <x v="8"/>
    <x v="34"/>
    <x v="30"/>
    <n v="315320.76799999998"/>
    <n v="-14278.179357999999"/>
    <n v="301042.58864199999"/>
    <x v="0"/>
    <n v="301042.58864199999"/>
    <n v="57799.400764999999"/>
    <n v="124828.282101"/>
    <m/>
  </r>
  <r>
    <x v="0"/>
    <x v="0"/>
    <x v="61"/>
    <x v="0"/>
    <x v="2"/>
    <x v="1"/>
    <x v="5"/>
    <x v="8"/>
    <x v="17"/>
    <x v="16"/>
    <n v="58288.756000000001"/>
    <n v="0"/>
    <n v="58288.756000000001"/>
    <x v="0"/>
    <n v="58288.756000000001"/>
    <n v="11279.106371"/>
    <n v="14175.448107"/>
    <m/>
  </r>
  <r>
    <x v="0"/>
    <x v="0"/>
    <x v="61"/>
    <x v="0"/>
    <x v="2"/>
    <x v="1"/>
    <x v="5"/>
    <x v="8"/>
    <x v="38"/>
    <x v="21"/>
    <n v="58288.756000000001"/>
    <n v="0"/>
    <n v="58288.756000000001"/>
    <x v="0"/>
    <n v="58288.756000000001"/>
    <n v="11279.106371"/>
    <n v="14175.448107"/>
    <m/>
  </r>
  <r>
    <x v="0"/>
    <x v="0"/>
    <x v="61"/>
    <x v="0"/>
    <x v="2"/>
    <x v="1"/>
    <x v="5"/>
    <x v="8"/>
    <x v="40"/>
    <x v="22"/>
    <n v="12221.89"/>
    <n v="0"/>
    <n v="12221.89"/>
    <x v="0"/>
    <n v="12221.89"/>
    <n v="8888.8888879999995"/>
    <n v="10204.955593999999"/>
    <m/>
  </r>
  <r>
    <x v="0"/>
    <x v="0"/>
    <x v="61"/>
    <x v="0"/>
    <x v="2"/>
    <x v="1"/>
    <x v="5"/>
    <x v="8"/>
    <x v="41"/>
    <x v="23"/>
    <n v="18037.115000000002"/>
    <n v="0"/>
    <n v="18037.115000000002"/>
    <x v="0"/>
    <n v="18037.115000000002"/>
    <n v="1513.72497"/>
    <n v="3094"/>
    <m/>
  </r>
  <r>
    <x v="0"/>
    <x v="0"/>
    <x v="61"/>
    <x v="0"/>
    <x v="2"/>
    <x v="1"/>
    <x v="5"/>
    <x v="8"/>
    <x v="39"/>
    <x v="24"/>
    <n v="29.75"/>
    <n v="0"/>
    <n v="29.75"/>
    <x v="0"/>
    <n v="29.75"/>
    <n v="0"/>
    <n v="0"/>
    <m/>
  </r>
  <r>
    <x v="0"/>
    <x v="0"/>
    <x v="61"/>
    <x v="0"/>
    <x v="2"/>
    <x v="1"/>
    <x v="5"/>
    <x v="8"/>
    <x v="42"/>
    <x v="26"/>
    <n v="8000.0010000000002"/>
    <n v="0"/>
    <n v="8000.0010000000002"/>
    <x v="0"/>
    <n v="8000.0010000000002"/>
    <n v="876.49251300000003"/>
    <n v="876.49251300000003"/>
    <m/>
  </r>
  <r>
    <x v="0"/>
    <x v="0"/>
    <x v="61"/>
    <x v="0"/>
    <x v="2"/>
    <x v="1"/>
    <x v="5"/>
    <x v="8"/>
    <x v="4"/>
    <x v="4"/>
    <n v="2687256.1880000001"/>
    <n v="0"/>
    <n v="2687256.1880000001"/>
    <x v="0"/>
    <n v="2687256.1880000001"/>
    <n v="149922.39682200001"/>
    <n v="1755378.813656"/>
    <m/>
  </r>
  <r>
    <x v="0"/>
    <x v="0"/>
    <x v="61"/>
    <x v="0"/>
    <x v="2"/>
    <x v="1"/>
    <x v="5"/>
    <x v="8"/>
    <x v="5"/>
    <x v="5"/>
    <n v="1142469.2350000001"/>
    <n v="-154226.88626100001"/>
    <n v="988242.34873900004"/>
    <x v="0"/>
    <n v="988242.34873900004"/>
    <n v="4154.64851"/>
    <n v="406583.14708299999"/>
    <m/>
  </r>
  <r>
    <x v="0"/>
    <x v="0"/>
    <x v="61"/>
    <x v="0"/>
    <x v="2"/>
    <x v="1"/>
    <x v="5"/>
    <x v="8"/>
    <x v="6"/>
    <x v="6"/>
    <n v="1142469.2350000001"/>
    <n v="-154226.88626100001"/>
    <n v="988242.34873900004"/>
    <x v="0"/>
    <n v="988242.34873900004"/>
    <n v="4154.64851"/>
    <n v="406583.14708299999"/>
    <m/>
  </r>
  <r>
    <x v="0"/>
    <x v="0"/>
    <x v="61"/>
    <x v="0"/>
    <x v="2"/>
    <x v="1"/>
    <x v="5"/>
    <x v="8"/>
    <x v="8"/>
    <x v="8"/>
    <n v="1045833.323"/>
    <n v="-153866.131035"/>
    <n v="891967.19196500001"/>
    <x v="0"/>
    <n v="891967.19196500001"/>
    <n v="4129.6789099999996"/>
    <n v="396745.73937600001"/>
    <m/>
  </r>
  <r>
    <x v="0"/>
    <x v="0"/>
    <x v="61"/>
    <x v="0"/>
    <x v="2"/>
    <x v="1"/>
    <x v="5"/>
    <x v="8"/>
    <x v="11"/>
    <x v="11"/>
    <n v="96635.911999999997"/>
    <n v="-360.75522599999999"/>
    <n v="96275.156774000003"/>
    <x v="0"/>
    <n v="96275.156774000003"/>
    <n v="24.9696"/>
    <n v="9837.4077070000003"/>
    <m/>
  </r>
  <r>
    <x v="0"/>
    <x v="0"/>
    <x v="61"/>
    <x v="0"/>
    <x v="2"/>
    <x v="1"/>
    <x v="5"/>
    <x v="8"/>
    <x v="26"/>
    <x v="25"/>
    <n v="424619.98599999998"/>
    <n v="-119238.461738"/>
    <n v="305381.52426199999"/>
    <x v="0"/>
    <n v="305381.52426199999"/>
    <n v="5000"/>
    <n v="5154.7"/>
    <m/>
  </r>
  <r>
    <x v="0"/>
    <x v="0"/>
    <x v="61"/>
    <x v="0"/>
    <x v="2"/>
    <x v="1"/>
    <x v="5"/>
    <x v="8"/>
    <x v="35"/>
    <x v="31"/>
    <n v="1120166.9669999999"/>
    <n v="273465.34799899999"/>
    <n v="1393632.3149989999"/>
    <x v="0"/>
    <n v="1393632.3149989999"/>
    <n v="140767.74831200001"/>
    <n v="1343640.966573"/>
    <m/>
  </r>
  <r>
    <x v="0"/>
    <x v="0"/>
    <x v="61"/>
    <x v="0"/>
    <x v="2"/>
    <x v="1"/>
    <x v="5"/>
    <x v="8"/>
    <x v="13"/>
    <x v="12"/>
    <n v="750903.64599999995"/>
    <n v="0"/>
    <n v="750903.64599999995"/>
    <x v="0"/>
    <n v="750903.64599999995"/>
    <n v="0"/>
    <n v="0"/>
    <m/>
  </r>
  <r>
    <x v="0"/>
    <x v="0"/>
    <x v="61"/>
    <x v="0"/>
    <x v="3"/>
    <x v="0"/>
    <x v="5"/>
    <x v="8"/>
    <x v="0"/>
    <x v="0"/>
    <n v="1817315.3840000001"/>
    <n v="75806.163658000005"/>
    <n v="1893121.5476579999"/>
    <x v="0"/>
    <n v="1893121.5476579999"/>
    <n v="431974.966082"/>
    <n v="772050.05732699996"/>
    <m/>
  </r>
  <r>
    <x v="0"/>
    <x v="0"/>
    <x v="61"/>
    <x v="0"/>
    <x v="3"/>
    <x v="0"/>
    <x v="5"/>
    <x v="8"/>
    <x v="28"/>
    <x v="1"/>
    <n v="335235.79100000003"/>
    <n v="-746.32129999999995"/>
    <n v="334489.46970000002"/>
    <x v="0"/>
    <n v="334489.46970000002"/>
    <n v="85807.832236999995"/>
    <n v="90210.864092999997"/>
    <m/>
  </r>
  <r>
    <x v="0"/>
    <x v="0"/>
    <x v="61"/>
    <x v="0"/>
    <x v="3"/>
    <x v="0"/>
    <x v="5"/>
    <x v="8"/>
    <x v="29"/>
    <x v="2"/>
    <n v="378909.94426700001"/>
    <n v="23747.769877999999"/>
    <n v="402657.71414499998"/>
    <x v="0"/>
    <n v="402657.71414499998"/>
    <n v="85367.316145999997"/>
    <n v="216262.19923500001"/>
    <m/>
  </r>
  <r>
    <x v="0"/>
    <x v="0"/>
    <x v="61"/>
    <x v="0"/>
    <x v="3"/>
    <x v="0"/>
    <x v="5"/>
    <x v="8"/>
    <x v="30"/>
    <x v="14"/>
    <n v="451983.388507"/>
    <n v="-3874.8952020000002"/>
    <n v="448108.49330500001"/>
    <x v="0"/>
    <n v="448108.49330500001"/>
    <n v="76271.543430999998"/>
    <n v="95187.080902000002"/>
    <m/>
  </r>
  <r>
    <x v="0"/>
    <x v="0"/>
    <x v="61"/>
    <x v="0"/>
    <x v="3"/>
    <x v="0"/>
    <x v="5"/>
    <x v="8"/>
    <x v="31"/>
    <x v="27"/>
    <n v="277347.83587100002"/>
    <n v="-1323.3669179999999"/>
    <n v="276024.46895299997"/>
    <x v="0"/>
    <n v="276024.46895299997"/>
    <n v="45917.509047"/>
    <n v="149853.769176"/>
    <m/>
  </r>
  <r>
    <x v="0"/>
    <x v="0"/>
    <x v="61"/>
    <x v="0"/>
    <x v="3"/>
    <x v="0"/>
    <x v="5"/>
    <x v="8"/>
    <x v="32"/>
    <x v="32"/>
    <n v="35013.469355000001"/>
    <n v="1558.0199270000001"/>
    <n v="36571.489282000002"/>
    <x v="0"/>
    <n v="36571.489282000002"/>
    <n v="2817.2923930000002"/>
    <n v="15454.904528999999"/>
    <m/>
  </r>
  <r>
    <x v="0"/>
    <x v="0"/>
    <x v="61"/>
    <x v="0"/>
    <x v="3"/>
    <x v="0"/>
    <x v="5"/>
    <x v="8"/>
    <x v="33"/>
    <x v="33"/>
    <n v="23504.187000000002"/>
    <n v="0"/>
    <n v="23504.187000000002"/>
    <x v="0"/>
    <n v="23504.187000000002"/>
    <n v="5484.214884"/>
    <n v="5484.214884"/>
    <m/>
  </r>
  <r>
    <x v="0"/>
    <x v="0"/>
    <x v="61"/>
    <x v="0"/>
    <x v="3"/>
    <x v="0"/>
    <x v="5"/>
    <x v="8"/>
    <x v="34"/>
    <x v="30"/>
    <n v="315320.76799999998"/>
    <n v="56444.957273"/>
    <n v="371765.72527300002"/>
    <x v="0"/>
    <n v="371765.72527300002"/>
    <n v="130309.257944"/>
    <n v="199597.024508"/>
    <m/>
  </r>
  <r>
    <x v="0"/>
    <x v="0"/>
    <x v="61"/>
    <x v="0"/>
    <x v="3"/>
    <x v="0"/>
    <x v="5"/>
    <x v="8"/>
    <x v="17"/>
    <x v="16"/>
    <n v="58288.756000000001"/>
    <n v="0"/>
    <n v="58288.756000000001"/>
    <x v="0"/>
    <n v="58288.756000000001"/>
    <n v="12144.340435"/>
    <n v="14894.452536999999"/>
    <m/>
  </r>
  <r>
    <x v="0"/>
    <x v="0"/>
    <x v="61"/>
    <x v="0"/>
    <x v="3"/>
    <x v="0"/>
    <x v="5"/>
    <x v="8"/>
    <x v="38"/>
    <x v="21"/>
    <n v="58288.756000000001"/>
    <n v="0"/>
    <n v="58288.756000000001"/>
    <x v="0"/>
    <n v="58288.756000000001"/>
    <n v="12144.340435"/>
    <n v="14894.452536999999"/>
    <m/>
  </r>
  <r>
    <x v="0"/>
    <x v="0"/>
    <x v="61"/>
    <x v="0"/>
    <x v="3"/>
    <x v="0"/>
    <x v="5"/>
    <x v="8"/>
    <x v="40"/>
    <x v="22"/>
    <n v="12221.89"/>
    <n v="0"/>
    <n v="12221.89"/>
    <x v="0"/>
    <n v="12221.89"/>
    <n v="9035.1185220000007"/>
    <n v="10204.955593999999"/>
    <m/>
  </r>
  <r>
    <x v="0"/>
    <x v="0"/>
    <x v="61"/>
    <x v="0"/>
    <x v="3"/>
    <x v="0"/>
    <x v="5"/>
    <x v="8"/>
    <x v="41"/>
    <x v="23"/>
    <n v="18037.115000000002"/>
    <n v="0"/>
    <n v="18037.115000000002"/>
    <x v="0"/>
    <n v="18037.115000000002"/>
    <n v="1513.72497"/>
    <n v="3094"/>
    <m/>
  </r>
  <r>
    <x v="0"/>
    <x v="0"/>
    <x v="61"/>
    <x v="0"/>
    <x v="3"/>
    <x v="0"/>
    <x v="5"/>
    <x v="8"/>
    <x v="39"/>
    <x v="24"/>
    <n v="29.75"/>
    <n v="0"/>
    <n v="29.75"/>
    <x v="0"/>
    <n v="29.75"/>
    <n v="0"/>
    <n v="0"/>
    <m/>
  </r>
  <r>
    <x v="0"/>
    <x v="0"/>
    <x v="61"/>
    <x v="0"/>
    <x v="3"/>
    <x v="0"/>
    <x v="5"/>
    <x v="8"/>
    <x v="42"/>
    <x v="26"/>
    <n v="8000.0010000000002"/>
    <n v="0"/>
    <n v="8000.0010000000002"/>
    <x v="0"/>
    <n v="8000.0010000000002"/>
    <n v="1595.4969430000001"/>
    <n v="1595.4969430000001"/>
    <m/>
  </r>
  <r>
    <x v="0"/>
    <x v="0"/>
    <x v="61"/>
    <x v="0"/>
    <x v="3"/>
    <x v="0"/>
    <x v="5"/>
    <x v="8"/>
    <x v="4"/>
    <x v="4"/>
    <n v="2687256.1880000001"/>
    <n v="229714.41031199999"/>
    <n v="2916970.5983119998"/>
    <x v="0"/>
    <n v="2916970.5983119998"/>
    <n v="188773.95916100001"/>
    <n v="1761101.034496"/>
    <m/>
  </r>
  <r>
    <x v="0"/>
    <x v="0"/>
    <x v="61"/>
    <x v="0"/>
    <x v="3"/>
    <x v="0"/>
    <x v="5"/>
    <x v="8"/>
    <x v="5"/>
    <x v="5"/>
    <n v="1142469.2350000001"/>
    <n v="556.51779399999998"/>
    <n v="1143025.7527940001"/>
    <x v="0"/>
    <n v="1143025.7527940001"/>
    <n v="5991.7096110000002"/>
    <n v="424498.813325"/>
    <m/>
  </r>
  <r>
    <x v="0"/>
    <x v="0"/>
    <x v="61"/>
    <x v="0"/>
    <x v="3"/>
    <x v="0"/>
    <x v="5"/>
    <x v="8"/>
    <x v="6"/>
    <x v="6"/>
    <n v="1142469.2350000001"/>
    <n v="556.51779399999998"/>
    <n v="1143025.7527940001"/>
    <x v="0"/>
    <n v="1143025.7527940001"/>
    <n v="5991.7096110000002"/>
    <n v="424498.813325"/>
    <m/>
  </r>
  <r>
    <x v="0"/>
    <x v="0"/>
    <x v="61"/>
    <x v="0"/>
    <x v="3"/>
    <x v="0"/>
    <x v="5"/>
    <x v="8"/>
    <x v="8"/>
    <x v="8"/>
    <n v="1045833.323"/>
    <n v="858.56008199999997"/>
    <n v="1046691.883082"/>
    <x v="0"/>
    <n v="1046691.883082"/>
    <n v="5941.5242109999999"/>
    <n v="402541.058816"/>
    <m/>
  </r>
  <r>
    <x v="0"/>
    <x v="0"/>
    <x v="61"/>
    <x v="0"/>
    <x v="3"/>
    <x v="0"/>
    <x v="5"/>
    <x v="8"/>
    <x v="11"/>
    <x v="11"/>
    <n v="96635.911999999997"/>
    <n v="-302.04228799999999"/>
    <n v="96333.869712"/>
    <x v="0"/>
    <n v="96333.869712"/>
    <n v="50.185400000000001"/>
    <n v="21957.754508999999"/>
    <m/>
  </r>
  <r>
    <x v="0"/>
    <x v="0"/>
    <x v="61"/>
    <x v="0"/>
    <x v="3"/>
    <x v="0"/>
    <x v="5"/>
    <x v="8"/>
    <x v="26"/>
    <x v="25"/>
    <n v="424619.98599999998"/>
    <n v="4980.862161"/>
    <n v="429600.848161"/>
    <x v="0"/>
    <n v="429600.848161"/>
    <n v="5000"/>
    <n v="5154.7"/>
    <m/>
  </r>
  <r>
    <x v="0"/>
    <x v="0"/>
    <x v="61"/>
    <x v="0"/>
    <x v="3"/>
    <x v="0"/>
    <x v="5"/>
    <x v="8"/>
    <x v="35"/>
    <x v="31"/>
    <n v="1120166.9669999999"/>
    <n v="224177.03035700001"/>
    <n v="1344343.9973569999"/>
    <x v="0"/>
    <n v="1344343.9973569999"/>
    <n v="177782.24955000001"/>
    <n v="1331447.5211710001"/>
    <m/>
  </r>
  <r>
    <x v="0"/>
    <x v="0"/>
    <x v="61"/>
    <x v="0"/>
    <x v="3"/>
    <x v="0"/>
    <x v="5"/>
    <x v="8"/>
    <x v="13"/>
    <x v="12"/>
    <n v="750903.64599999995"/>
    <n v="70542.088894"/>
    <n v="821445.73489399999"/>
    <x v="0"/>
    <n v="821445.73489399999"/>
    <n v="0"/>
    <n v="0"/>
    <m/>
  </r>
  <r>
    <x v="0"/>
    <x v="0"/>
    <x v="61"/>
    <x v="0"/>
    <x v="4"/>
    <x v="0"/>
    <x v="5"/>
    <x v="8"/>
    <x v="0"/>
    <x v="0"/>
    <n v="1817315.3840000001"/>
    <n v="75806.163658000005"/>
    <n v="1893121.5476579999"/>
    <x v="0"/>
    <n v="1893121.5476579999"/>
    <n v="528835.78634600004"/>
    <n v="891445.89463999995"/>
    <m/>
  </r>
  <r>
    <x v="0"/>
    <x v="0"/>
    <x v="61"/>
    <x v="0"/>
    <x v="4"/>
    <x v="0"/>
    <x v="5"/>
    <x v="8"/>
    <x v="28"/>
    <x v="1"/>
    <n v="335235.79100000003"/>
    <n v="-746.32129999999995"/>
    <n v="334489.46970000002"/>
    <x v="0"/>
    <n v="334489.46970000002"/>
    <n v="107194.017305"/>
    <n v="111712.97786499999"/>
    <m/>
  </r>
  <r>
    <x v="0"/>
    <x v="0"/>
    <x v="61"/>
    <x v="0"/>
    <x v="4"/>
    <x v="0"/>
    <x v="5"/>
    <x v="8"/>
    <x v="29"/>
    <x v="2"/>
    <n v="378909.94426700001"/>
    <n v="24702.503852000002"/>
    <n v="403612.44811900001"/>
    <x v="0"/>
    <n v="403612.44811900001"/>
    <n v="103765.53660399999"/>
    <n v="268938.76337"/>
    <m/>
  </r>
  <r>
    <x v="0"/>
    <x v="0"/>
    <x v="61"/>
    <x v="0"/>
    <x v="4"/>
    <x v="0"/>
    <x v="5"/>
    <x v="8"/>
    <x v="30"/>
    <x v="14"/>
    <n v="451983.388507"/>
    <n v="-3874.8952020000002"/>
    <n v="448108.49330500001"/>
    <x v="0"/>
    <n v="448108.49330500001"/>
    <n v="95665.948203000007"/>
    <n v="109591.32108199999"/>
    <m/>
  </r>
  <r>
    <x v="0"/>
    <x v="0"/>
    <x v="61"/>
    <x v="0"/>
    <x v="4"/>
    <x v="0"/>
    <x v="5"/>
    <x v="8"/>
    <x v="31"/>
    <x v="27"/>
    <n v="277347.83587100002"/>
    <n v="-2628.1008919999999"/>
    <n v="274719.734979"/>
    <x v="0"/>
    <n v="274719.734979"/>
    <n v="56244.946282999997"/>
    <n v="150465.161096"/>
    <m/>
  </r>
  <r>
    <x v="0"/>
    <x v="0"/>
    <x v="61"/>
    <x v="0"/>
    <x v="4"/>
    <x v="0"/>
    <x v="5"/>
    <x v="8"/>
    <x v="32"/>
    <x v="32"/>
    <n v="35013.469355000001"/>
    <n v="1558.0199270000001"/>
    <n v="36571.489282000002"/>
    <x v="0"/>
    <n v="36571.489282000002"/>
    <n v="3423.169875"/>
    <n v="23852.637596"/>
    <m/>
  </r>
  <r>
    <x v="0"/>
    <x v="0"/>
    <x v="61"/>
    <x v="0"/>
    <x v="4"/>
    <x v="0"/>
    <x v="5"/>
    <x v="8"/>
    <x v="33"/>
    <x v="33"/>
    <n v="23504.187000000002"/>
    <n v="0"/>
    <n v="23504.187000000002"/>
    <x v="0"/>
    <n v="23504.187000000002"/>
    <n v="6380.2622179999998"/>
    <n v="6380.2622179999998"/>
    <m/>
  </r>
  <r>
    <x v="0"/>
    <x v="0"/>
    <x v="61"/>
    <x v="0"/>
    <x v="4"/>
    <x v="0"/>
    <x v="5"/>
    <x v="8"/>
    <x v="34"/>
    <x v="30"/>
    <n v="315320.76799999998"/>
    <n v="56794.957273"/>
    <n v="372115.72527300002"/>
    <x v="0"/>
    <n v="372115.72527300002"/>
    <n v="156161.90585800001"/>
    <n v="220504.77141300001"/>
    <m/>
  </r>
  <r>
    <x v="0"/>
    <x v="0"/>
    <x v="61"/>
    <x v="0"/>
    <x v="4"/>
    <x v="0"/>
    <x v="5"/>
    <x v="8"/>
    <x v="17"/>
    <x v="16"/>
    <n v="58288.756000000001"/>
    <n v="0"/>
    <n v="58288.756000000001"/>
    <x v="0"/>
    <n v="58288.756000000001"/>
    <n v="12290.570068999999"/>
    <n v="14894.452536999999"/>
    <m/>
  </r>
  <r>
    <x v="0"/>
    <x v="0"/>
    <x v="61"/>
    <x v="0"/>
    <x v="4"/>
    <x v="0"/>
    <x v="5"/>
    <x v="8"/>
    <x v="38"/>
    <x v="21"/>
    <n v="58288.756000000001"/>
    <n v="0"/>
    <n v="58288.756000000001"/>
    <x v="0"/>
    <n v="58288.756000000001"/>
    <n v="12290.570068999999"/>
    <n v="14894.452536999999"/>
    <m/>
  </r>
  <r>
    <x v="0"/>
    <x v="0"/>
    <x v="61"/>
    <x v="0"/>
    <x v="4"/>
    <x v="0"/>
    <x v="5"/>
    <x v="8"/>
    <x v="40"/>
    <x v="22"/>
    <n v="12221.89"/>
    <n v="0"/>
    <n v="12221.89"/>
    <x v="0"/>
    <n v="12221.89"/>
    <n v="9181.348156"/>
    <n v="10204.955593999999"/>
    <m/>
  </r>
  <r>
    <x v="0"/>
    <x v="0"/>
    <x v="61"/>
    <x v="0"/>
    <x v="4"/>
    <x v="0"/>
    <x v="5"/>
    <x v="8"/>
    <x v="41"/>
    <x v="23"/>
    <n v="18037.115000000002"/>
    <n v="0"/>
    <n v="18037.115000000002"/>
    <x v="0"/>
    <n v="18037.115000000002"/>
    <n v="1513.72497"/>
    <n v="3094"/>
    <m/>
  </r>
  <r>
    <x v="0"/>
    <x v="0"/>
    <x v="61"/>
    <x v="0"/>
    <x v="4"/>
    <x v="0"/>
    <x v="5"/>
    <x v="8"/>
    <x v="39"/>
    <x v="24"/>
    <n v="29.75"/>
    <n v="0"/>
    <n v="29.75"/>
    <x v="0"/>
    <n v="29.75"/>
    <n v="0"/>
    <n v="0"/>
    <m/>
  </r>
  <r>
    <x v="0"/>
    <x v="0"/>
    <x v="61"/>
    <x v="0"/>
    <x v="4"/>
    <x v="0"/>
    <x v="5"/>
    <x v="8"/>
    <x v="42"/>
    <x v="26"/>
    <n v="8000.0010000000002"/>
    <n v="0"/>
    <n v="8000.0010000000002"/>
    <x v="0"/>
    <n v="8000.0010000000002"/>
    <n v="1595.4969430000001"/>
    <n v="1595.4969430000001"/>
    <m/>
  </r>
  <r>
    <x v="0"/>
    <x v="0"/>
    <x v="61"/>
    <x v="0"/>
    <x v="4"/>
    <x v="0"/>
    <x v="5"/>
    <x v="8"/>
    <x v="4"/>
    <x v="4"/>
    <n v="2687256.1880000001"/>
    <n v="229714.41031199999"/>
    <n v="2916970.5983119998"/>
    <x v="0"/>
    <n v="2916970.5983119998"/>
    <n v="222928.95733199999"/>
    <n v="1789745.863016"/>
    <m/>
  </r>
  <r>
    <x v="0"/>
    <x v="0"/>
    <x v="61"/>
    <x v="0"/>
    <x v="4"/>
    <x v="0"/>
    <x v="5"/>
    <x v="8"/>
    <x v="5"/>
    <x v="5"/>
    <n v="1142469.2350000001"/>
    <n v="3131.8220970000002"/>
    <n v="1145601.0570970001"/>
    <x v="0"/>
    <n v="1145601.0570970001"/>
    <n v="7909.1087770000004"/>
    <n v="454704.611928"/>
    <m/>
  </r>
  <r>
    <x v="0"/>
    <x v="0"/>
    <x v="61"/>
    <x v="0"/>
    <x v="4"/>
    <x v="0"/>
    <x v="5"/>
    <x v="8"/>
    <x v="6"/>
    <x v="6"/>
    <n v="1142469.2350000001"/>
    <n v="3131.8220970000002"/>
    <n v="1145601.0570970001"/>
    <x v="0"/>
    <n v="1145601.0570970001"/>
    <n v="7909.1087770000004"/>
    <n v="454704.611928"/>
    <m/>
  </r>
  <r>
    <x v="0"/>
    <x v="0"/>
    <x v="61"/>
    <x v="0"/>
    <x v="4"/>
    <x v="0"/>
    <x v="5"/>
    <x v="8"/>
    <x v="8"/>
    <x v="8"/>
    <n v="1045833.323"/>
    <n v="3433.8643849999999"/>
    <n v="1049267.1873850001"/>
    <x v="0"/>
    <n v="1049267.1873850001"/>
    <n v="7755.3565449999996"/>
    <n v="430404.83011899999"/>
    <m/>
  </r>
  <r>
    <x v="0"/>
    <x v="0"/>
    <x v="61"/>
    <x v="0"/>
    <x v="4"/>
    <x v="0"/>
    <x v="5"/>
    <x v="8"/>
    <x v="11"/>
    <x v="11"/>
    <n v="96635.911999999997"/>
    <n v="-302.04228799999999"/>
    <n v="96333.869712"/>
    <x v="0"/>
    <n v="96333.869712"/>
    <n v="153.75223199999999"/>
    <n v="24299.781809"/>
    <m/>
  </r>
  <r>
    <x v="0"/>
    <x v="0"/>
    <x v="61"/>
    <x v="0"/>
    <x v="4"/>
    <x v="0"/>
    <x v="5"/>
    <x v="8"/>
    <x v="26"/>
    <x v="25"/>
    <n v="424619.98599999998"/>
    <n v="2838.811416"/>
    <n v="427458.79741599999"/>
    <x v="0"/>
    <n v="427458.79741599999"/>
    <n v="5000"/>
    <n v="5154.7"/>
    <m/>
  </r>
  <r>
    <x v="0"/>
    <x v="0"/>
    <x v="61"/>
    <x v="0"/>
    <x v="4"/>
    <x v="0"/>
    <x v="5"/>
    <x v="8"/>
    <x v="35"/>
    <x v="31"/>
    <n v="1120166.9669999999"/>
    <n v="223743.77679900001"/>
    <n v="1343910.743799"/>
    <x v="0"/>
    <n v="1343910.743799"/>
    <n v="210019.848555"/>
    <n v="1329886.5510879999"/>
    <m/>
  </r>
  <r>
    <x v="0"/>
    <x v="0"/>
    <x v="61"/>
    <x v="0"/>
    <x v="4"/>
    <x v="0"/>
    <x v="5"/>
    <x v="8"/>
    <x v="13"/>
    <x v="12"/>
    <n v="750903.64599999995"/>
    <n v="70542.088894"/>
    <n v="821445.73489399999"/>
    <x v="0"/>
    <n v="821445.73489399999"/>
    <n v="0"/>
    <n v="0"/>
    <m/>
  </r>
  <r>
    <x v="0"/>
    <x v="0"/>
    <x v="61"/>
    <x v="0"/>
    <x v="5"/>
    <x v="2"/>
    <x v="5"/>
    <x v="8"/>
    <x v="0"/>
    <x v="0"/>
    <n v="1817315.3840000001"/>
    <n v="75806.163658000005"/>
    <n v="1893121.5476579999"/>
    <x v="0"/>
    <n v="1893121.5476579999"/>
    <n v="805908.11927999998"/>
    <n v="1147020.254673"/>
    <m/>
  </r>
  <r>
    <x v="0"/>
    <x v="0"/>
    <x v="61"/>
    <x v="0"/>
    <x v="5"/>
    <x v="2"/>
    <x v="5"/>
    <x v="8"/>
    <x v="28"/>
    <x v="1"/>
    <n v="335235.79100000003"/>
    <n v="-2823.219169"/>
    <n v="332412.57183099998"/>
    <x v="0"/>
    <n v="332412.57183099998"/>
    <n v="147236.05524700001"/>
    <n v="154032.489699"/>
    <m/>
  </r>
  <r>
    <x v="0"/>
    <x v="0"/>
    <x v="61"/>
    <x v="0"/>
    <x v="5"/>
    <x v="2"/>
    <x v="5"/>
    <x v="8"/>
    <x v="29"/>
    <x v="2"/>
    <n v="378909.94426700001"/>
    <n v="23503.496332999999"/>
    <n v="402413.44059999997"/>
    <x v="0"/>
    <n v="402413.44059999997"/>
    <n v="122356.117289"/>
    <n v="281555.33274300001"/>
    <m/>
  </r>
  <r>
    <x v="0"/>
    <x v="0"/>
    <x v="61"/>
    <x v="0"/>
    <x v="5"/>
    <x v="2"/>
    <x v="5"/>
    <x v="8"/>
    <x v="30"/>
    <x v="14"/>
    <n v="451983.388507"/>
    <n v="-2297.9973329999998"/>
    <n v="449685.39117399999"/>
    <x v="0"/>
    <n v="449685.39117399999"/>
    <n v="209241.00740900001"/>
    <n v="230629.32209"/>
    <m/>
  </r>
  <r>
    <x v="0"/>
    <x v="0"/>
    <x v="61"/>
    <x v="0"/>
    <x v="5"/>
    <x v="2"/>
    <x v="5"/>
    <x v="8"/>
    <x v="31"/>
    <x v="27"/>
    <n v="277347.83587100002"/>
    <n v="-1429.0933729999999"/>
    <n v="275918.74249799998"/>
    <x v="0"/>
    <n v="275918.74249799998"/>
    <n v="69914.680246999997"/>
    <n v="153210.049573"/>
    <m/>
  </r>
  <r>
    <x v="0"/>
    <x v="0"/>
    <x v="61"/>
    <x v="0"/>
    <x v="5"/>
    <x v="2"/>
    <x v="5"/>
    <x v="8"/>
    <x v="32"/>
    <x v="32"/>
    <n v="35013.469355000001"/>
    <n v="1558.0199270000001"/>
    <n v="36571.489282000002"/>
    <x v="0"/>
    <n v="36571.489282000002"/>
    <n v="5282.4231669999999"/>
    <n v="23867.820962000002"/>
    <m/>
  </r>
  <r>
    <x v="0"/>
    <x v="0"/>
    <x v="61"/>
    <x v="0"/>
    <x v="5"/>
    <x v="2"/>
    <x v="5"/>
    <x v="8"/>
    <x v="33"/>
    <x v="33"/>
    <n v="23504.187000000002"/>
    <n v="500"/>
    <n v="24004.187000000002"/>
    <x v="0"/>
    <n v="24004.187000000002"/>
    <n v="11249.330472"/>
    <n v="11249.330472"/>
    <m/>
  </r>
  <r>
    <x v="0"/>
    <x v="0"/>
    <x v="61"/>
    <x v="0"/>
    <x v="5"/>
    <x v="2"/>
    <x v="5"/>
    <x v="8"/>
    <x v="34"/>
    <x v="30"/>
    <n v="315320.76799999998"/>
    <n v="56794.957273"/>
    <n v="372115.72527300002"/>
    <x v="0"/>
    <n v="372115.72527300002"/>
    <n v="240628.50544899999"/>
    <n v="292475.90913400002"/>
    <m/>
  </r>
  <r>
    <x v="0"/>
    <x v="0"/>
    <x v="61"/>
    <x v="0"/>
    <x v="5"/>
    <x v="2"/>
    <x v="5"/>
    <x v="8"/>
    <x v="17"/>
    <x v="16"/>
    <n v="58288.756000000001"/>
    <n v="0"/>
    <n v="58288.756000000001"/>
    <x v="0"/>
    <n v="58288.756000000001"/>
    <n v="13524.152703"/>
    <n v="15981.805537"/>
    <m/>
  </r>
  <r>
    <x v="0"/>
    <x v="0"/>
    <x v="61"/>
    <x v="0"/>
    <x v="5"/>
    <x v="2"/>
    <x v="5"/>
    <x v="8"/>
    <x v="38"/>
    <x v="21"/>
    <n v="58288.756000000001"/>
    <n v="0"/>
    <n v="58288.756000000001"/>
    <x v="0"/>
    <n v="58288.756000000001"/>
    <n v="13524.152703"/>
    <n v="15981.805537"/>
    <m/>
  </r>
  <r>
    <x v="0"/>
    <x v="0"/>
    <x v="61"/>
    <x v="0"/>
    <x v="5"/>
    <x v="2"/>
    <x v="5"/>
    <x v="8"/>
    <x v="40"/>
    <x v="22"/>
    <n v="12221.89"/>
    <n v="0"/>
    <n v="12221.89"/>
    <x v="0"/>
    <n v="12221.89"/>
    <n v="9327.5777899999994"/>
    <n v="10204.955593999999"/>
    <m/>
  </r>
  <r>
    <x v="0"/>
    <x v="0"/>
    <x v="61"/>
    <x v="0"/>
    <x v="5"/>
    <x v="2"/>
    <x v="5"/>
    <x v="8"/>
    <x v="41"/>
    <x v="23"/>
    <n v="18037.115000000002"/>
    <n v="0"/>
    <n v="18037.115000000002"/>
    <x v="0"/>
    <n v="18037.115000000002"/>
    <n v="1513.72497"/>
    <n v="3094"/>
    <m/>
  </r>
  <r>
    <x v="0"/>
    <x v="0"/>
    <x v="61"/>
    <x v="0"/>
    <x v="5"/>
    <x v="2"/>
    <x v="5"/>
    <x v="8"/>
    <x v="39"/>
    <x v="24"/>
    <n v="29.75"/>
    <n v="0"/>
    <n v="29.75"/>
    <x v="0"/>
    <n v="29.75"/>
    <n v="0"/>
    <n v="0"/>
    <m/>
  </r>
  <r>
    <x v="0"/>
    <x v="0"/>
    <x v="61"/>
    <x v="0"/>
    <x v="5"/>
    <x v="2"/>
    <x v="5"/>
    <x v="8"/>
    <x v="42"/>
    <x v="26"/>
    <n v="8000.0010000000002"/>
    <n v="0"/>
    <n v="8000.0010000000002"/>
    <x v="0"/>
    <n v="8000.0010000000002"/>
    <n v="2682.8499430000002"/>
    <n v="2682.8499430000002"/>
    <m/>
  </r>
  <r>
    <x v="0"/>
    <x v="0"/>
    <x v="61"/>
    <x v="0"/>
    <x v="5"/>
    <x v="2"/>
    <x v="5"/>
    <x v="8"/>
    <x v="4"/>
    <x v="4"/>
    <n v="2687256.1880000001"/>
    <n v="229714.41031199999"/>
    <n v="2916970.5983119998"/>
    <x v="0"/>
    <n v="2916970.5983119998"/>
    <n v="272674.10154100001"/>
    <n v="1907122.2352770001"/>
    <m/>
  </r>
  <r>
    <x v="0"/>
    <x v="0"/>
    <x v="61"/>
    <x v="0"/>
    <x v="5"/>
    <x v="2"/>
    <x v="5"/>
    <x v="8"/>
    <x v="5"/>
    <x v="5"/>
    <n v="1142469.2350000001"/>
    <n v="16251.600968999999"/>
    <n v="1158720.8359689999"/>
    <x v="0"/>
    <n v="1158720.8359689999"/>
    <n v="12880.116711999999"/>
    <n v="553678.49795600004"/>
    <m/>
  </r>
  <r>
    <x v="0"/>
    <x v="0"/>
    <x v="61"/>
    <x v="0"/>
    <x v="5"/>
    <x v="2"/>
    <x v="5"/>
    <x v="8"/>
    <x v="6"/>
    <x v="6"/>
    <n v="1142469.2350000001"/>
    <n v="16251.600968999999"/>
    <n v="1158720.8359689999"/>
    <x v="0"/>
    <n v="1158720.8359689999"/>
    <n v="12880.116711999999"/>
    <n v="553678.49795600004"/>
    <m/>
  </r>
  <r>
    <x v="0"/>
    <x v="0"/>
    <x v="61"/>
    <x v="0"/>
    <x v="5"/>
    <x v="2"/>
    <x v="5"/>
    <x v="8"/>
    <x v="8"/>
    <x v="8"/>
    <n v="1045833.323"/>
    <n v="18767.030809"/>
    <n v="1064600.353809"/>
    <x v="0"/>
    <n v="1064600.353809"/>
    <n v="9906.0126149999996"/>
    <n v="524081.967626"/>
    <m/>
  </r>
  <r>
    <x v="0"/>
    <x v="0"/>
    <x v="61"/>
    <x v="0"/>
    <x v="5"/>
    <x v="2"/>
    <x v="5"/>
    <x v="8"/>
    <x v="11"/>
    <x v="11"/>
    <n v="96635.911999999997"/>
    <n v="-2515.4298399999998"/>
    <n v="94120.48216"/>
    <x v="0"/>
    <n v="94120.48216"/>
    <n v="2974.1040969999999"/>
    <n v="29596.530330000001"/>
    <m/>
  </r>
  <r>
    <x v="0"/>
    <x v="0"/>
    <x v="61"/>
    <x v="0"/>
    <x v="5"/>
    <x v="2"/>
    <x v="5"/>
    <x v="8"/>
    <x v="26"/>
    <x v="25"/>
    <n v="424619.98599999998"/>
    <n v="-10280.967456"/>
    <n v="414339.01854399999"/>
    <x v="0"/>
    <n v="414339.01854399999"/>
    <n v="5154.7"/>
    <n v="24206.725449000001"/>
    <m/>
  </r>
  <r>
    <x v="0"/>
    <x v="0"/>
    <x v="61"/>
    <x v="0"/>
    <x v="5"/>
    <x v="2"/>
    <x v="5"/>
    <x v="8"/>
    <x v="35"/>
    <x v="31"/>
    <n v="1120166.9669999999"/>
    <n v="223743.77679900001"/>
    <n v="1343910.743799"/>
    <x v="0"/>
    <n v="1343910.743799"/>
    <n v="254639.28482900001"/>
    <n v="1329237.0118720001"/>
    <m/>
  </r>
  <r>
    <x v="0"/>
    <x v="0"/>
    <x v="61"/>
    <x v="0"/>
    <x v="5"/>
    <x v="2"/>
    <x v="5"/>
    <x v="8"/>
    <x v="13"/>
    <x v="12"/>
    <n v="750903.64599999995"/>
    <n v="70542.088894"/>
    <n v="821445.73489399999"/>
    <x v="0"/>
    <n v="821445.73489399999"/>
    <n v="0"/>
    <n v="0"/>
    <m/>
  </r>
  <r>
    <x v="0"/>
    <x v="0"/>
    <x v="61"/>
    <x v="0"/>
    <x v="6"/>
    <x v="0"/>
    <x v="5"/>
    <x v="8"/>
    <x v="0"/>
    <x v="0"/>
    <n v="1817315.3840000001"/>
    <n v="75806.163658000005"/>
    <n v="1893121.5476579999"/>
    <x v="0"/>
    <n v="1893121.5476579999"/>
    <n v="931970.45763099997"/>
    <n v="1265914.5727339999"/>
    <m/>
  </r>
  <r>
    <x v="0"/>
    <x v="0"/>
    <x v="61"/>
    <x v="0"/>
    <x v="6"/>
    <x v="0"/>
    <x v="5"/>
    <x v="8"/>
    <x v="28"/>
    <x v="1"/>
    <n v="335235.79100000003"/>
    <n v="-2823.219169"/>
    <n v="332412.57183099998"/>
    <x v="0"/>
    <n v="332412.57183099998"/>
    <n v="170397.85339500001"/>
    <n v="174925.83950100001"/>
    <m/>
  </r>
  <r>
    <x v="0"/>
    <x v="0"/>
    <x v="61"/>
    <x v="0"/>
    <x v="6"/>
    <x v="0"/>
    <x v="5"/>
    <x v="8"/>
    <x v="29"/>
    <x v="2"/>
    <n v="378909.94426700001"/>
    <n v="23285.113009000001"/>
    <n v="402195.05727599998"/>
    <x v="0"/>
    <n v="402195.05727599998"/>
    <n v="136009.801446"/>
    <n v="285317.75261700002"/>
    <m/>
  </r>
  <r>
    <x v="0"/>
    <x v="0"/>
    <x v="61"/>
    <x v="0"/>
    <x v="6"/>
    <x v="0"/>
    <x v="5"/>
    <x v="8"/>
    <x v="30"/>
    <x v="14"/>
    <n v="451983.388507"/>
    <n v="-2378.4100429999999"/>
    <n v="449604.97846399999"/>
    <x v="0"/>
    <n v="449604.97846399999"/>
    <n v="271137.29990699998"/>
    <n v="287497.36216399999"/>
    <m/>
  </r>
  <r>
    <x v="0"/>
    <x v="0"/>
    <x v="61"/>
    <x v="0"/>
    <x v="6"/>
    <x v="0"/>
    <x v="5"/>
    <x v="8"/>
    <x v="31"/>
    <x v="27"/>
    <n v="277347.83587100002"/>
    <n v="-1429.0518890000001"/>
    <n v="275918.78398200002"/>
    <x v="0"/>
    <n v="275918.78398200002"/>
    <n v="83589.736594999995"/>
    <n v="178729.33217000001"/>
    <m/>
  </r>
  <r>
    <x v="0"/>
    <x v="0"/>
    <x v="61"/>
    <x v="0"/>
    <x v="6"/>
    <x v="0"/>
    <x v="5"/>
    <x v="8"/>
    <x v="32"/>
    <x v="32"/>
    <n v="35013.469355000001"/>
    <n v="1558.0199270000001"/>
    <n v="36571.489282000002"/>
    <x v="0"/>
    <n v="36571.489282000002"/>
    <n v="6946.6343960000004"/>
    <n v="22652.283921999999"/>
    <m/>
  </r>
  <r>
    <x v="0"/>
    <x v="0"/>
    <x v="61"/>
    <x v="0"/>
    <x v="6"/>
    <x v="0"/>
    <x v="5"/>
    <x v="8"/>
    <x v="33"/>
    <x v="33"/>
    <n v="23504.187000000002"/>
    <n v="500"/>
    <n v="24004.187000000002"/>
    <x v="0"/>
    <n v="24004.187000000002"/>
    <n v="12403.746395"/>
    <n v="12403.746395"/>
    <m/>
  </r>
  <r>
    <x v="0"/>
    <x v="0"/>
    <x v="61"/>
    <x v="0"/>
    <x v="6"/>
    <x v="0"/>
    <x v="5"/>
    <x v="8"/>
    <x v="34"/>
    <x v="30"/>
    <n v="315320.76799999998"/>
    <n v="57093.711822999998"/>
    <n v="372414.47982299997"/>
    <x v="0"/>
    <n v="372414.47982299997"/>
    <n v="251485.38549700001"/>
    <n v="304388.25596500002"/>
    <m/>
  </r>
  <r>
    <x v="0"/>
    <x v="0"/>
    <x v="61"/>
    <x v="0"/>
    <x v="6"/>
    <x v="0"/>
    <x v="5"/>
    <x v="8"/>
    <x v="17"/>
    <x v="16"/>
    <n v="58288.756000000001"/>
    <n v="0"/>
    <n v="58288.756000000001"/>
    <x v="0"/>
    <n v="58288.756000000001"/>
    <n v="13670.382336999999"/>
    <n v="15981.805537"/>
    <m/>
  </r>
  <r>
    <x v="0"/>
    <x v="0"/>
    <x v="61"/>
    <x v="0"/>
    <x v="6"/>
    <x v="0"/>
    <x v="5"/>
    <x v="8"/>
    <x v="38"/>
    <x v="21"/>
    <n v="58288.756000000001"/>
    <n v="0"/>
    <n v="58288.756000000001"/>
    <x v="0"/>
    <n v="58288.756000000001"/>
    <n v="13670.382336999999"/>
    <n v="15981.805537"/>
    <m/>
  </r>
  <r>
    <x v="0"/>
    <x v="0"/>
    <x v="61"/>
    <x v="0"/>
    <x v="6"/>
    <x v="0"/>
    <x v="5"/>
    <x v="8"/>
    <x v="40"/>
    <x v="22"/>
    <n v="12221.89"/>
    <n v="0"/>
    <n v="12221.89"/>
    <x v="0"/>
    <n v="12221.89"/>
    <n v="9473.8074240000005"/>
    <n v="10204.955593999999"/>
    <m/>
  </r>
  <r>
    <x v="0"/>
    <x v="0"/>
    <x v="61"/>
    <x v="0"/>
    <x v="6"/>
    <x v="0"/>
    <x v="5"/>
    <x v="8"/>
    <x v="41"/>
    <x v="23"/>
    <n v="18037.115000000002"/>
    <n v="0"/>
    <n v="18037.115000000002"/>
    <x v="0"/>
    <n v="18037.115000000002"/>
    <n v="1513.72497"/>
    <n v="3094"/>
    <m/>
  </r>
  <r>
    <x v="0"/>
    <x v="0"/>
    <x v="61"/>
    <x v="0"/>
    <x v="6"/>
    <x v="0"/>
    <x v="5"/>
    <x v="8"/>
    <x v="39"/>
    <x v="24"/>
    <n v="29.75"/>
    <n v="0"/>
    <n v="29.75"/>
    <x v="0"/>
    <n v="29.75"/>
    <n v="0"/>
    <n v="0"/>
    <m/>
  </r>
  <r>
    <x v="0"/>
    <x v="0"/>
    <x v="61"/>
    <x v="0"/>
    <x v="6"/>
    <x v="0"/>
    <x v="5"/>
    <x v="8"/>
    <x v="42"/>
    <x v="26"/>
    <n v="8000.0010000000002"/>
    <n v="0"/>
    <n v="8000.0010000000002"/>
    <x v="0"/>
    <n v="8000.0010000000002"/>
    <n v="2682.8499430000002"/>
    <n v="2682.8499430000002"/>
    <m/>
  </r>
  <r>
    <x v="0"/>
    <x v="0"/>
    <x v="61"/>
    <x v="0"/>
    <x v="6"/>
    <x v="0"/>
    <x v="5"/>
    <x v="8"/>
    <x v="4"/>
    <x v="4"/>
    <n v="2687256.1880000001"/>
    <n v="229714.41031199999"/>
    <n v="2916970.5983119998"/>
    <x v="0"/>
    <n v="2916970.5983119998"/>
    <n v="341909.31898099999"/>
    <n v="1959228.2382129999"/>
    <m/>
  </r>
  <r>
    <x v="0"/>
    <x v="0"/>
    <x v="61"/>
    <x v="0"/>
    <x v="6"/>
    <x v="0"/>
    <x v="5"/>
    <x v="8"/>
    <x v="5"/>
    <x v="5"/>
    <n v="1142469.2350000001"/>
    <n v="16251.600968999999"/>
    <n v="1158720.8359689999"/>
    <x v="0"/>
    <n v="1158720.8359689999"/>
    <n v="22380.976665999999"/>
    <n v="605908.661861"/>
    <m/>
  </r>
  <r>
    <x v="0"/>
    <x v="0"/>
    <x v="61"/>
    <x v="0"/>
    <x v="6"/>
    <x v="0"/>
    <x v="5"/>
    <x v="8"/>
    <x v="6"/>
    <x v="6"/>
    <n v="1142469.2350000001"/>
    <n v="16251.600968999999"/>
    <n v="1158720.8359689999"/>
    <x v="0"/>
    <n v="1158720.8359689999"/>
    <n v="22380.976665999999"/>
    <n v="605908.661861"/>
    <m/>
  </r>
  <r>
    <x v="0"/>
    <x v="0"/>
    <x v="61"/>
    <x v="0"/>
    <x v="6"/>
    <x v="0"/>
    <x v="5"/>
    <x v="8"/>
    <x v="8"/>
    <x v="8"/>
    <n v="1045833.323"/>
    <n v="19002.030809"/>
    <n v="1064835.353809"/>
    <x v="0"/>
    <n v="1064835.353809"/>
    <n v="15776.194605999999"/>
    <n v="575112.94438600005"/>
    <m/>
  </r>
  <r>
    <x v="0"/>
    <x v="0"/>
    <x v="61"/>
    <x v="0"/>
    <x v="6"/>
    <x v="0"/>
    <x v="5"/>
    <x v="8"/>
    <x v="11"/>
    <x v="11"/>
    <n v="96635.911999999997"/>
    <n v="-2750.4298399999998"/>
    <n v="93885.48216"/>
    <x v="0"/>
    <n v="93885.48216"/>
    <n v="6604.7820599999995"/>
    <n v="30795.717475000001"/>
    <m/>
  </r>
  <r>
    <x v="0"/>
    <x v="0"/>
    <x v="61"/>
    <x v="0"/>
    <x v="6"/>
    <x v="0"/>
    <x v="5"/>
    <x v="8"/>
    <x v="26"/>
    <x v="25"/>
    <n v="424619.98599999998"/>
    <n v="-10280.967456"/>
    <n v="414339.01854399999"/>
    <x v="0"/>
    <n v="414339.01854399999"/>
    <n v="24206.725449000001"/>
    <n v="24206.725449000001"/>
    <m/>
  </r>
  <r>
    <x v="0"/>
    <x v="0"/>
    <x v="61"/>
    <x v="0"/>
    <x v="6"/>
    <x v="0"/>
    <x v="5"/>
    <x v="8"/>
    <x v="35"/>
    <x v="31"/>
    <n v="1120166.9669999999"/>
    <n v="223743.77679900001"/>
    <n v="1343910.743799"/>
    <x v="0"/>
    <n v="1343910.743799"/>
    <n v="295321.616866"/>
    <n v="1329112.850903"/>
    <m/>
  </r>
  <r>
    <x v="0"/>
    <x v="0"/>
    <x v="61"/>
    <x v="0"/>
    <x v="6"/>
    <x v="0"/>
    <x v="5"/>
    <x v="8"/>
    <x v="13"/>
    <x v="12"/>
    <n v="750903.64599999995"/>
    <n v="70542.088894"/>
    <n v="821445.73489399999"/>
    <x v="0"/>
    <n v="821445.73489399999"/>
    <n v="0"/>
    <n v="0"/>
    <m/>
  </r>
  <r>
    <x v="0"/>
    <x v="0"/>
    <x v="61"/>
    <x v="0"/>
    <x v="7"/>
    <x v="0"/>
    <x v="5"/>
    <x v="8"/>
    <x v="0"/>
    <x v="0"/>
    <n v="1817315.3840000001"/>
    <n v="75806.163658000005"/>
    <n v="1893121.5476579999"/>
    <x v="0"/>
    <n v="1893121.5476579999"/>
    <n v="1024935.47486"/>
    <n v="1350912.9409980001"/>
    <m/>
  </r>
  <r>
    <x v="0"/>
    <x v="0"/>
    <x v="61"/>
    <x v="0"/>
    <x v="7"/>
    <x v="0"/>
    <x v="5"/>
    <x v="8"/>
    <x v="28"/>
    <x v="1"/>
    <n v="335235.79100000003"/>
    <n v="-5003.9891660000003"/>
    <n v="330231.80183399998"/>
    <x v="0"/>
    <n v="330231.80183399998"/>
    <n v="190848.77445500001"/>
    <n v="195297.03262400001"/>
    <m/>
  </r>
  <r>
    <x v="0"/>
    <x v="0"/>
    <x v="61"/>
    <x v="0"/>
    <x v="7"/>
    <x v="0"/>
    <x v="5"/>
    <x v="8"/>
    <x v="29"/>
    <x v="2"/>
    <n v="378909.94426700001"/>
    <n v="20032.930925000001"/>
    <n v="398942.87519200001"/>
    <x v="0"/>
    <n v="398942.87519200001"/>
    <n v="161700.25298700001"/>
    <n v="299580.83568399999"/>
    <m/>
  </r>
  <r>
    <x v="0"/>
    <x v="0"/>
    <x v="61"/>
    <x v="0"/>
    <x v="7"/>
    <x v="0"/>
    <x v="5"/>
    <x v="8"/>
    <x v="30"/>
    <x v="14"/>
    <n v="451983.388507"/>
    <n v="-3437.3717109999998"/>
    <n v="448546.01679600001"/>
    <x v="0"/>
    <n v="448546.01679600001"/>
    <n v="291260.567644"/>
    <n v="302583.21276899998"/>
    <m/>
  </r>
  <r>
    <x v="0"/>
    <x v="0"/>
    <x v="61"/>
    <x v="0"/>
    <x v="7"/>
    <x v="0"/>
    <x v="5"/>
    <x v="8"/>
    <x v="31"/>
    <x v="27"/>
    <n v="277347.83587100002"/>
    <n v="-2306.6493340000002"/>
    <n v="275041.186537"/>
    <x v="0"/>
    <n v="275041.186537"/>
    <n v="95541.196410999997"/>
    <n v="194597.55142900001"/>
    <m/>
  </r>
  <r>
    <x v="0"/>
    <x v="0"/>
    <x v="61"/>
    <x v="0"/>
    <x v="7"/>
    <x v="0"/>
    <x v="5"/>
    <x v="8"/>
    <x v="32"/>
    <x v="32"/>
    <n v="35013.469355000001"/>
    <n v="1558.0199270000001"/>
    <n v="36571.489282000002"/>
    <x v="0"/>
    <n v="36571.489282000002"/>
    <n v="7089.0260109999999"/>
    <n v="31246.461585000001"/>
    <m/>
  </r>
  <r>
    <x v="0"/>
    <x v="0"/>
    <x v="61"/>
    <x v="0"/>
    <x v="7"/>
    <x v="0"/>
    <x v="5"/>
    <x v="8"/>
    <x v="33"/>
    <x v="33"/>
    <n v="23504.187000000002"/>
    <n v="500"/>
    <n v="24004.187000000002"/>
    <x v="0"/>
    <n v="24004.187000000002"/>
    <n v="14310.532888"/>
    <n v="14310.532888"/>
    <m/>
  </r>
  <r>
    <x v="0"/>
    <x v="0"/>
    <x v="61"/>
    <x v="0"/>
    <x v="7"/>
    <x v="0"/>
    <x v="5"/>
    <x v="8"/>
    <x v="34"/>
    <x v="30"/>
    <n v="315320.76799999998"/>
    <n v="64463.223016999997"/>
    <n v="379783.99101699999"/>
    <x v="0"/>
    <n v="379783.99101699999"/>
    <n v="264185.12446399999"/>
    <n v="313297.31401899998"/>
    <m/>
  </r>
  <r>
    <x v="0"/>
    <x v="0"/>
    <x v="61"/>
    <x v="0"/>
    <x v="7"/>
    <x v="0"/>
    <x v="5"/>
    <x v="8"/>
    <x v="17"/>
    <x v="16"/>
    <n v="58288.756000000001"/>
    <n v="0"/>
    <n v="58288.756000000001"/>
    <x v="0"/>
    <n v="58288.756000000001"/>
    <n v="15623.605018"/>
    <n v="16238.273553999999"/>
    <m/>
  </r>
  <r>
    <x v="0"/>
    <x v="0"/>
    <x v="61"/>
    <x v="0"/>
    <x v="7"/>
    <x v="0"/>
    <x v="5"/>
    <x v="8"/>
    <x v="38"/>
    <x v="21"/>
    <n v="58288.756000000001"/>
    <n v="0"/>
    <n v="58288.756000000001"/>
    <x v="0"/>
    <n v="58288.756000000001"/>
    <n v="15623.605018"/>
    <n v="16238.273553999999"/>
    <m/>
  </r>
  <r>
    <x v="0"/>
    <x v="0"/>
    <x v="61"/>
    <x v="0"/>
    <x v="7"/>
    <x v="0"/>
    <x v="5"/>
    <x v="8"/>
    <x v="40"/>
    <x v="22"/>
    <n v="12221.89"/>
    <n v="0"/>
    <n v="12221.89"/>
    <x v="0"/>
    <n v="12221.89"/>
    <n v="9620.0370579999999"/>
    <n v="10204.955593999999"/>
    <m/>
  </r>
  <r>
    <x v="0"/>
    <x v="0"/>
    <x v="61"/>
    <x v="0"/>
    <x v="7"/>
    <x v="0"/>
    <x v="5"/>
    <x v="8"/>
    <x v="41"/>
    <x v="23"/>
    <n v="18037.115000000002"/>
    <n v="0"/>
    <n v="18037.115000000002"/>
    <x v="0"/>
    <n v="18037.115000000002"/>
    <n v="2558.6620170000001"/>
    <n v="2558.6620170000001"/>
    <m/>
  </r>
  <r>
    <x v="0"/>
    <x v="0"/>
    <x v="61"/>
    <x v="0"/>
    <x v="7"/>
    <x v="0"/>
    <x v="5"/>
    <x v="8"/>
    <x v="39"/>
    <x v="24"/>
    <n v="29.75"/>
    <n v="0"/>
    <n v="29.75"/>
    <x v="0"/>
    <n v="29.75"/>
    <n v="0"/>
    <n v="29.75"/>
    <m/>
  </r>
  <r>
    <x v="0"/>
    <x v="0"/>
    <x v="61"/>
    <x v="0"/>
    <x v="7"/>
    <x v="0"/>
    <x v="5"/>
    <x v="8"/>
    <x v="42"/>
    <x v="26"/>
    <n v="8000.0010000000002"/>
    <n v="0"/>
    <n v="8000.0010000000002"/>
    <x v="0"/>
    <n v="8000.0010000000002"/>
    <n v="3444.9059430000002"/>
    <n v="3444.9059430000002"/>
    <m/>
  </r>
  <r>
    <x v="0"/>
    <x v="0"/>
    <x v="61"/>
    <x v="0"/>
    <x v="7"/>
    <x v="0"/>
    <x v="5"/>
    <x v="8"/>
    <x v="4"/>
    <x v="4"/>
    <n v="2687256.1880000001"/>
    <n v="229714.41031199999"/>
    <n v="2916970.5983119998"/>
    <x v="0"/>
    <n v="2916970.5983119998"/>
    <n v="391758.17699200002"/>
    <n v="1977848.625791"/>
    <m/>
  </r>
  <r>
    <x v="0"/>
    <x v="0"/>
    <x v="61"/>
    <x v="0"/>
    <x v="7"/>
    <x v="0"/>
    <x v="5"/>
    <x v="8"/>
    <x v="5"/>
    <x v="5"/>
    <n v="1142469.2350000001"/>
    <n v="16251.600968999999"/>
    <n v="1158720.8359689999"/>
    <x v="0"/>
    <n v="1158720.8359689999"/>
    <n v="29726.919322000002"/>
    <n v="624627.17896399996"/>
    <m/>
  </r>
  <r>
    <x v="0"/>
    <x v="0"/>
    <x v="61"/>
    <x v="0"/>
    <x v="7"/>
    <x v="0"/>
    <x v="5"/>
    <x v="8"/>
    <x v="6"/>
    <x v="6"/>
    <n v="1142469.2350000001"/>
    <n v="16251.600968999999"/>
    <n v="1158720.8359689999"/>
    <x v="0"/>
    <n v="1158720.8359689999"/>
    <n v="29726.919322000002"/>
    <n v="624627.17896399996"/>
    <m/>
  </r>
  <r>
    <x v="0"/>
    <x v="0"/>
    <x v="61"/>
    <x v="0"/>
    <x v="7"/>
    <x v="0"/>
    <x v="5"/>
    <x v="8"/>
    <x v="8"/>
    <x v="8"/>
    <n v="1045833.323"/>
    <n v="19534.505133999999"/>
    <n v="1065367.8281340001"/>
    <x v="0"/>
    <n v="1065367.8281340001"/>
    <n v="22109.469319"/>
    <n v="593786.89648899995"/>
    <m/>
  </r>
  <r>
    <x v="0"/>
    <x v="0"/>
    <x v="61"/>
    <x v="0"/>
    <x v="7"/>
    <x v="0"/>
    <x v="5"/>
    <x v="8"/>
    <x v="11"/>
    <x v="11"/>
    <n v="96635.911999999997"/>
    <n v="-3282.9041649999999"/>
    <n v="93353.007834999997"/>
    <x v="0"/>
    <n v="93353.007834999997"/>
    <n v="7617.4500029999999"/>
    <n v="30840.282475"/>
    <m/>
  </r>
  <r>
    <x v="0"/>
    <x v="0"/>
    <x v="61"/>
    <x v="0"/>
    <x v="7"/>
    <x v="0"/>
    <x v="5"/>
    <x v="8"/>
    <x v="26"/>
    <x v="25"/>
    <n v="424619.98599999998"/>
    <n v="-10280.967456"/>
    <n v="414339.01854399999"/>
    <x v="0"/>
    <n v="414339.01854399999"/>
    <n v="24206.725449000001"/>
    <n v="24206.725449000001"/>
    <m/>
  </r>
  <r>
    <x v="0"/>
    <x v="0"/>
    <x v="61"/>
    <x v="0"/>
    <x v="7"/>
    <x v="0"/>
    <x v="5"/>
    <x v="8"/>
    <x v="35"/>
    <x v="31"/>
    <n v="1120166.9669999999"/>
    <n v="223743.77679900001"/>
    <n v="1343910.743799"/>
    <x v="0"/>
    <n v="1343910.743799"/>
    <n v="337824.532221"/>
    <n v="1329014.721378"/>
    <m/>
  </r>
  <r>
    <x v="0"/>
    <x v="0"/>
    <x v="61"/>
    <x v="0"/>
    <x v="7"/>
    <x v="0"/>
    <x v="5"/>
    <x v="8"/>
    <x v="13"/>
    <x v="12"/>
    <n v="750903.64599999995"/>
    <n v="70542.088894"/>
    <n v="821445.73489399999"/>
    <x v="0"/>
    <n v="821445.73489399999"/>
    <n v="0"/>
    <n v="0"/>
    <m/>
  </r>
  <r>
    <x v="1"/>
    <x v="0"/>
    <x v="0"/>
    <x v="0"/>
    <x v="0"/>
    <x v="0"/>
    <x v="0"/>
    <x v="0"/>
    <x v="43"/>
    <x v="36"/>
    <n v="38.25"/>
    <n v="0"/>
    <n v="38.25"/>
    <x v="0"/>
    <n v="0"/>
    <n v="0"/>
    <n v="0"/>
    <n v="0.58090200000000003"/>
  </r>
  <r>
    <x v="1"/>
    <x v="0"/>
    <x v="0"/>
    <x v="0"/>
    <x v="0"/>
    <x v="0"/>
    <x v="0"/>
    <x v="0"/>
    <x v="44"/>
    <x v="37"/>
    <n v="38"/>
    <n v="0"/>
    <n v="38"/>
    <x v="0"/>
    <n v="0"/>
    <n v="0"/>
    <n v="0"/>
    <n v="0.57579800000000003"/>
  </r>
  <r>
    <x v="1"/>
    <x v="0"/>
    <x v="0"/>
    <x v="0"/>
    <x v="0"/>
    <x v="0"/>
    <x v="0"/>
    <x v="0"/>
    <x v="45"/>
    <x v="38"/>
    <n v="0.25"/>
    <n v="0"/>
    <n v="0.25"/>
    <x v="0"/>
    <n v="0"/>
    <n v="0"/>
    <n v="0"/>
    <n v="5.104E-3"/>
  </r>
  <r>
    <x v="1"/>
    <x v="0"/>
    <x v="0"/>
    <x v="0"/>
    <x v="0"/>
    <x v="0"/>
    <x v="0"/>
    <x v="0"/>
    <x v="46"/>
    <x v="39"/>
    <n v="18"/>
    <n v="0"/>
    <n v="18"/>
    <x v="0"/>
    <n v="0"/>
    <n v="0"/>
    <n v="0"/>
    <n v="0.26180900000000001"/>
  </r>
  <r>
    <x v="1"/>
    <x v="0"/>
    <x v="0"/>
    <x v="0"/>
    <x v="0"/>
    <x v="0"/>
    <x v="0"/>
    <x v="0"/>
    <x v="47"/>
    <x v="40"/>
    <n v="18"/>
    <n v="0"/>
    <n v="18"/>
    <x v="0"/>
    <n v="0"/>
    <n v="0"/>
    <n v="0"/>
    <n v="0.26180900000000001"/>
  </r>
  <r>
    <x v="1"/>
    <x v="0"/>
    <x v="0"/>
    <x v="0"/>
    <x v="0"/>
    <x v="0"/>
    <x v="0"/>
    <x v="0"/>
    <x v="48"/>
    <x v="41"/>
    <n v="38927.284"/>
    <n v="0"/>
    <n v="38927.284"/>
    <x v="0"/>
    <n v="0"/>
    <n v="0"/>
    <n v="0"/>
    <n v="0"/>
  </r>
  <r>
    <x v="1"/>
    <x v="0"/>
    <x v="0"/>
    <x v="0"/>
    <x v="0"/>
    <x v="0"/>
    <x v="0"/>
    <x v="0"/>
    <x v="49"/>
    <x v="42"/>
    <n v="40326.629999999997"/>
    <n v="0"/>
    <n v="40326.629999999997"/>
    <x v="0"/>
    <n v="0"/>
    <n v="0"/>
    <n v="0"/>
    <n v="0"/>
  </r>
  <r>
    <x v="1"/>
    <x v="0"/>
    <x v="0"/>
    <x v="0"/>
    <x v="0"/>
    <x v="0"/>
    <x v="0"/>
    <x v="0"/>
    <x v="50"/>
    <x v="43"/>
    <n v="79310.164000000004"/>
    <n v="0"/>
    <n v="79310.164000000004"/>
    <x v="0"/>
    <n v="0"/>
    <n v="0"/>
    <n v="0"/>
    <n v="0.84271099999999999"/>
  </r>
  <r>
    <x v="1"/>
    <x v="0"/>
    <x v="0"/>
    <x v="0"/>
    <x v="1"/>
    <x v="0"/>
    <x v="0"/>
    <x v="0"/>
    <x v="43"/>
    <x v="36"/>
    <n v="38.25"/>
    <n v="0"/>
    <n v="38.25"/>
    <x v="0"/>
    <n v="0"/>
    <n v="0"/>
    <n v="0"/>
    <n v="1.0864830000000001"/>
  </r>
  <r>
    <x v="1"/>
    <x v="0"/>
    <x v="0"/>
    <x v="0"/>
    <x v="1"/>
    <x v="0"/>
    <x v="0"/>
    <x v="0"/>
    <x v="44"/>
    <x v="37"/>
    <n v="38"/>
    <n v="0"/>
    <n v="38"/>
    <x v="0"/>
    <n v="0"/>
    <n v="0"/>
    <n v="0"/>
    <n v="1.0447979999999999"/>
  </r>
  <r>
    <x v="1"/>
    <x v="0"/>
    <x v="0"/>
    <x v="0"/>
    <x v="1"/>
    <x v="0"/>
    <x v="0"/>
    <x v="0"/>
    <x v="45"/>
    <x v="38"/>
    <n v="0.25"/>
    <n v="0"/>
    <n v="0.25"/>
    <x v="0"/>
    <n v="0"/>
    <n v="0"/>
    <n v="0"/>
    <n v="4.1685E-2"/>
  </r>
  <r>
    <x v="1"/>
    <x v="0"/>
    <x v="0"/>
    <x v="0"/>
    <x v="1"/>
    <x v="0"/>
    <x v="0"/>
    <x v="0"/>
    <x v="46"/>
    <x v="39"/>
    <n v="18"/>
    <n v="0"/>
    <n v="18"/>
    <x v="0"/>
    <n v="0"/>
    <n v="0"/>
    <n v="0"/>
    <n v="0.26180900000000001"/>
  </r>
  <r>
    <x v="1"/>
    <x v="0"/>
    <x v="0"/>
    <x v="0"/>
    <x v="1"/>
    <x v="0"/>
    <x v="0"/>
    <x v="0"/>
    <x v="47"/>
    <x v="40"/>
    <n v="18"/>
    <n v="0"/>
    <n v="18"/>
    <x v="0"/>
    <n v="0"/>
    <n v="0"/>
    <n v="0"/>
    <n v="0.26180900000000001"/>
  </r>
  <r>
    <x v="1"/>
    <x v="0"/>
    <x v="0"/>
    <x v="0"/>
    <x v="1"/>
    <x v="0"/>
    <x v="0"/>
    <x v="0"/>
    <x v="48"/>
    <x v="41"/>
    <n v="38927.284"/>
    <n v="0"/>
    <n v="38927.284"/>
    <x v="0"/>
    <n v="0"/>
    <n v="0"/>
    <n v="0"/>
    <n v="0"/>
  </r>
  <r>
    <x v="1"/>
    <x v="0"/>
    <x v="0"/>
    <x v="0"/>
    <x v="1"/>
    <x v="0"/>
    <x v="0"/>
    <x v="0"/>
    <x v="49"/>
    <x v="42"/>
    <n v="40326.629999999997"/>
    <n v="0"/>
    <n v="40326.629999999997"/>
    <x v="0"/>
    <n v="0"/>
    <n v="0"/>
    <n v="0"/>
    <n v="0"/>
  </r>
  <r>
    <x v="1"/>
    <x v="0"/>
    <x v="0"/>
    <x v="0"/>
    <x v="1"/>
    <x v="0"/>
    <x v="0"/>
    <x v="0"/>
    <x v="50"/>
    <x v="43"/>
    <n v="79310.164000000004"/>
    <n v="0"/>
    <n v="79310.164000000004"/>
    <x v="0"/>
    <n v="0"/>
    <n v="0"/>
    <n v="0"/>
    <n v="1.348292"/>
  </r>
  <r>
    <x v="1"/>
    <x v="0"/>
    <x v="0"/>
    <x v="0"/>
    <x v="2"/>
    <x v="1"/>
    <x v="0"/>
    <x v="0"/>
    <x v="43"/>
    <x v="36"/>
    <n v="38.25"/>
    <n v="0"/>
    <n v="38.25"/>
    <x v="0"/>
    <n v="0"/>
    <n v="0"/>
    <n v="0"/>
    <n v="2.1787920000000001"/>
  </r>
  <r>
    <x v="1"/>
    <x v="0"/>
    <x v="0"/>
    <x v="0"/>
    <x v="2"/>
    <x v="1"/>
    <x v="0"/>
    <x v="0"/>
    <x v="44"/>
    <x v="37"/>
    <n v="38"/>
    <n v="0"/>
    <n v="38"/>
    <x v="0"/>
    <n v="0"/>
    <n v="0"/>
    <n v="0"/>
    <n v="2.0707979999999999"/>
  </r>
  <r>
    <x v="1"/>
    <x v="0"/>
    <x v="0"/>
    <x v="0"/>
    <x v="2"/>
    <x v="1"/>
    <x v="0"/>
    <x v="0"/>
    <x v="45"/>
    <x v="38"/>
    <n v="0.25"/>
    <n v="0"/>
    <n v="0.25"/>
    <x v="0"/>
    <n v="0"/>
    <n v="0"/>
    <n v="0"/>
    <n v="0.10799400000000001"/>
  </r>
  <r>
    <x v="1"/>
    <x v="0"/>
    <x v="0"/>
    <x v="0"/>
    <x v="2"/>
    <x v="1"/>
    <x v="0"/>
    <x v="0"/>
    <x v="46"/>
    <x v="39"/>
    <n v="18"/>
    <n v="0"/>
    <n v="18"/>
    <x v="0"/>
    <n v="0"/>
    <n v="0"/>
    <n v="0"/>
    <n v="239.383309"/>
  </r>
  <r>
    <x v="1"/>
    <x v="0"/>
    <x v="0"/>
    <x v="0"/>
    <x v="2"/>
    <x v="1"/>
    <x v="0"/>
    <x v="0"/>
    <x v="47"/>
    <x v="40"/>
    <n v="18"/>
    <n v="0"/>
    <n v="18"/>
    <x v="0"/>
    <n v="0"/>
    <n v="0"/>
    <n v="0"/>
    <n v="239.383309"/>
  </r>
  <r>
    <x v="1"/>
    <x v="0"/>
    <x v="0"/>
    <x v="0"/>
    <x v="2"/>
    <x v="1"/>
    <x v="0"/>
    <x v="0"/>
    <x v="48"/>
    <x v="41"/>
    <n v="38927.284"/>
    <n v="0"/>
    <n v="38927.284"/>
    <x v="0"/>
    <n v="0"/>
    <n v="0"/>
    <n v="0"/>
    <n v="0"/>
  </r>
  <r>
    <x v="1"/>
    <x v="0"/>
    <x v="0"/>
    <x v="0"/>
    <x v="2"/>
    <x v="1"/>
    <x v="0"/>
    <x v="0"/>
    <x v="49"/>
    <x v="42"/>
    <n v="40326.629999999997"/>
    <n v="0"/>
    <n v="40326.629999999997"/>
    <x v="0"/>
    <n v="0"/>
    <n v="0"/>
    <n v="0"/>
    <n v="0"/>
  </r>
  <r>
    <x v="1"/>
    <x v="0"/>
    <x v="0"/>
    <x v="0"/>
    <x v="2"/>
    <x v="1"/>
    <x v="0"/>
    <x v="0"/>
    <x v="50"/>
    <x v="43"/>
    <n v="79310.164000000004"/>
    <n v="0"/>
    <n v="79310.164000000004"/>
    <x v="0"/>
    <n v="0"/>
    <n v="0"/>
    <n v="0"/>
    <n v="241.56210100000001"/>
  </r>
  <r>
    <x v="1"/>
    <x v="0"/>
    <x v="0"/>
    <x v="0"/>
    <x v="3"/>
    <x v="0"/>
    <x v="0"/>
    <x v="0"/>
    <x v="43"/>
    <x v="36"/>
    <n v="38.25"/>
    <n v="0"/>
    <n v="38.25"/>
    <x v="0"/>
    <n v="0"/>
    <n v="0"/>
    <n v="0"/>
    <n v="3.7347920000000001"/>
  </r>
  <r>
    <x v="1"/>
    <x v="0"/>
    <x v="0"/>
    <x v="0"/>
    <x v="3"/>
    <x v="0"/>
    <x v="0"/>
    <x v="0"/>
    <x v="44"/>
    <x v="37"/>
    <n v="38"/>
    <n v="0"/>
    <n v="38"/>
    <x v="0"/>
    <n v="0"/>
    <n v="0"/>
    <n v="0"/>
    <n v="3.626798"/>
  </r>
  <r>
    <x v="1"/>
    <x v="0"/>
    <x v="0"/>
    <x v="0"/>
    <x v="3"/>
    <x v="0"/>
    <x v="0"/>
    <x v="0"/>
    <x v="45"/>
    <x v="38"/>
    <n v="0.25"/>
    <n v="0"/>
    <n v="0.25"/>
    <x v="0"/>
    <n v="0"/>
    <n v="0"/>
    <n v="0"/>
    <n v="0.10799400000000001"/>
  </r>
  <r>
    <x v="1"/>
    <x v="0"/>
    <x v="0"/>
    <x v="0"/>
    <x v="3"/>
    <x v="0"/>
    <x v="0"/>
    <x v="0"/>
    <x v="46"/>
    <x v="39"/>
    <n v="18"/>
    <n v="0"/>
    <n v="18"/>
    <x v="0"/>
    <n v="0"/>
    <n v="0"/>
    <n v="0"/>
    <n v="4.5698840000000001"/>
  </r>
  <r>
    <x v="1"/>
    <x v="0"/>
    <x v="0"/>
    <x v="0"/>
    <x v="3"/>
    <x v="0"/>
    <x v="0"/>
    <x v="0"/>
    <x v="47"/>
    <x v="40"/>
    <n v="18"/>
    <n v="0"/>
    <n v="18"/>
    <x v="0"/>
    <n v="0"/>
    <n v="0"/>
    <n v="0"/>
    <n v="4.5698840000000001"/>
  </r>
  <r>
    <x v="1"/>
    <x v="0"/>
    <x v="0"/>
    <x v="0"/>
    <x v="3"/>
    <x v="0"/>
    <x v="0"/>
    <x v="0"/>
    <x v="48"/>
    <x v="41"/>
    <n v="38927.284"/>
    <n v="0"/>
    <n v="38927.284"/>
    <x v="0"/>
    <n v="0"/>
    <n v="0"/>
    <n v="0"/>
    <n v="0"/>
  </r>
  <r>
    <x v="1"/>
    <x v="0"/>
    <x v="0"/>
    <x v="0"/>
    <x v="3"/>
    <x v="0"/>
    <x v="0"/>
    <x v="0"/>
    <x v="49"/>
    <x v="42"/>
    <n v="40326.629999999997"/>
    <n v="-8842.8520079999998"/>
    <n v="31483.777991999999"/>
    <x v="0"/>
    <n v="0"/>
    <n v="0"/>
    <n v="0"/>
    <n v="0"/>
  </r>
  <r>
    <x v="1"/>
    <x v="0"/>
    <x v="0"/>
    <x v="0"/>
    <x v="3"/>
    <x v="0"/>
    <x v="0"/>
    <x v="0"/>
    <x v="50"/>
    <x v="43"/>
    <n v="79310.164000000004"/>
    <n v="-8842.8520079999998"/>
    <n v="70467.311992000003"/>
    <x v="0"/>
    <n v="0"/>
    <n v="0"/>
    <n v="0"/>
    <n v="8.3046760000000006"/>
  </r>
  <r>
    <x v="1"/>
    <x v="0"/>
    <x v="0"/>
    <x v="0"/>
    <x v="4"/>
    <x v="0"/>
    <x v="0"/>
    <x v="0"/>
    <x v="43"/>
    <x v="36"/>
    <n v="38.25"/>
    <n v="0"/>
    <n v="38.25"/>
    <x v="0"/>
    <n v="0"/>
    <n v="0"/>
    <n v="0"/>
    <n v="5.2101360000000003"/>
  </r>
  <r>
    <x v="1"/>
    <x v="0"/>
    <x v="0"/>
    <x v="0"/>
    <x v="4"/>
    <x v="0"/>
    <x v="0"/>
    <x v="0"/>
    <x v="44"/>
    <x v="37"/>
    <n v="38"/>
    <n v="0"/>
    <n v="38"/>
    <x v="0"/>
    <n v="0"/>
    <n v="0"/>
    <n v="0"/>
    <n v="5.0677979999999998"/>
  </r>
  <r>
    <x v="1"/>
    <x v="0"/>
    <x v="0"/>
    <x v="0"/>
    <x v="4"/>
    <x v="0"/>
    <x v="0"/>
    <x v="0"/>
    <x v="45"/>
    <x v="38"/>
    <n v="0.25"/>
    <n v="0"/>
    <n v="0.25"/>
    <x v="0"/>
    <n v="0"/>
    <n v="0"/>
    <n v="0"/>
    <n v="0.14233799999999999"/>
  </r>
  <r>
    <x v="1"/>
    <x v="0"/>
    <x v="0"/>
    <x v="0"/>
    <x v="4"/>
    <x v="0"/>
    <x v="0"/>
    <x v="0"/>
    <x v="46"/>
    <x v="39"/>
    <n v="18"/>
    <n v="0"/>
    <n v="18"/>
    <x v="0"/>
    <n v="0"/>
    <n v="0"/>
    <n v="0"/>
    <n v="51.033253000000002"/>
  </r>
  <r>
    <x v="1"/>
    <x v="0"/>
    <x v="0"/>
    <x v="0"/>
    <x v="4"/>
    <x v="0"/>
    <x v="0"/>
    <x v="0"/>
    <x v="47"/>
    <x v="40"/>
    <n v="18"/>
    <n v="0"/>
    <n v="18"/>
    <x v="0"/>
    <n v="0"/>
    <n v="0"/>
    <n v="0"/>
    <n v="51.033253000000002"/>
  </r>
  <r>
    <x v="1"/>
    <x v="0"/>
    <x v="0"/>
    <x v="0"/>
    <x v="4"/>
    <x v="0"/>
    <x v="0"/>
    <x v="0"/>
    <x v="48"/>
    <x v="41"/>
    <n v="38927.284"/>
    <n v="0"/>
    <n v="38927.284"/>
    <x v="0"/>
    <n v="0"/>
    <n v="0"/>
    <n v="0"/>
    <n v="0"/>
  </r>
  <r>
    <x v="1"/>
    <x v="0"/>
    <x v="0"/>
    <x v="0"/>
    <x v="4"/>
    <x v="0"/>
    <x v="0"/>
    <x v="0"/>
    <x v="49"/>
    <x v="42"/>
    <n v="40326.629999999997"/>
    <n v="-8842.8520079999998"/>
    <n v="31483.777991999999"/>
    <x v="0"/>
    <n v="0"/>
    <n v="0"/>
    <n v="0"/>
    <n v="0"/>
  </r>
  <r>
    <x v="1"/>
    <x v="0"/>
    <x v="0"/>
    <x v="0"/>
    <x v="4"/>
    <x v="0"/>
    <x v="0"/>
    <x v="0"/>
    <x v="50"/>
    <x v="43"/>
    <n v="79310.164000000004"/>
    <n v="-8842.8520079999998"/>
    <n v="70467.311992000003"/>
    <x v="0"/>
    <n v="0"/>
    <n v="0"/>
    <n v="0"/>
    <n v="56.243389000000001"/>
  </r>
  <r>
    <x v="1"/>
    <x v="0"/>
    <x v="0"/>
    <x v="0"/>
    <x v="5"/>
    <x v="2"/>
    <x v="0"/>
    <x v="0"/>
    <x v="43"/>
    <x v="36"/>
    <n v="38.25"/>
    <n v="0"/>
    <n v="38.25"/>
    <x v="0"/>
    <n v="0"/>
    <n v="0"/>
    <n v="0"/>
    <n v="6.462256"/>
  </r>
  <r>
    <x v="1"/>
    <x v="0"/>
    <x v="0"/>
    <x v="0"/>
    <x v="5"/>
    <x v="2"/>
    <x v="0"/>
    <x v="0"/>
    <x v="44"/>
    <x v="37"/>
    <n v="38"/>
    <n v="0"/>
    <n v="38"/>
    <x v="0"/>
    <n v="0"/>
    <n v="0"/>
    <n v="0"/>
    <n v="6.3177979999999998"/>
  </r>
  <r>
    <x v="1"/>
    <x v="0"/>
    <x v="0"/>
    <x v="0"/>
    <x v="5"/>
    <x v="2"/>
    <x v="0"/>
    <x v="0"/>
    <x v="45"/>
    <x v="38"/>
    <n v="0.25"/>
    <n v="0"/>
    <n v="0.25"/>
    <x v="0"/>
    <n v="0"/>
    <n v="0"/>
    <n v="0"/>
    <n v="0.144458"/>
  </r>
  <r>
    <x v="1"/>
    <x v="0"/>
    <x v="0"/>
    <x v="0"/>
    <x v="5"/>
    <x v="2"/>
    <x v="0"/>
    <x v="0"/>
    <x v="46"/>
    <x v="39"/>
    <n v="18"/>
    <n v="716.98101999999994"/>
    <n v="734.98101999999994"/>
    <x v="0"/>
    <n v="0"/>
    <n v="0"/>
    <n v="0"/>
    <n v="51.567250999999999"/>
  </r>
  <r>
    <x v="1"/>
    <x v="0"/>
    <x v="0"/>
    <x v="0"/>
    <x v="5"/>
    <x v="2"/>
    <x v="0"/>
    <x v="0"/>
    <x v="51"/>
    <x v="44"/>
    <n v="0"/>
    <n v="0"/>
    <n v="0"/>
    <x v="0"/>
    <n v="0"/>
    <n v="0"/>
    <n v="0"/>
    <n v="0.53399799999999997"/>
  </r>
  <r>
    <x v="1"/>
    <x v="0"/>
    <x v="0"/>
    <x v="0"/>
    <x v="5"/>
    <x v="2"/>
    <x v="0"/>
    <x v="0"/>
    <x v="52"/>
    <x v="45"/>
    <n v="0"/>
    <n v="716.98101999999994"/>
    <n v="716.98101999999994"/>
    <x v="0"/>
    <n v="0"/>
    <n v="0"/>
    <n v="0"/>
    <n v="0"/>
  </r>
  <r>
    <x v="1"/>
    <x v="0"/>
    <x v="0"/>
    <x v="0"/>
    <x v="5"/>
    <x v="2"/>
    <x v="0"/>
    <x v="0"/>
    <x v="47"/>
    <x v="40"/>
    <n v="18"/>
    <n v="0"/>
    <n v="18"/>
    <x v="0"/>
    <n v="0"/>
    <n v="0"/>
    <n v="0"/>
    <n v="51.033253000000002"/>
  </r>
  <r>
    <x v="1"/>
    <x v="0"/>
    <x v="0"/>
    <x v="0"/>
    <x v="5"/>
    <x v="2"/>
    <x v="0"/>
    <x v="0"/>
    <x v="48"/>
    <x v="41"/>
    <n v="38927.284"/>
    <n v="0"/>
    <n v="38927.284"/>
    <x v="0"/>
    <n v="0"/>
    <n v="0"/>
    <n v="0"/>
    <n v="0"/>
  </r>
  <r>
    <x v="1"/>
    <x v="0"/>
    <x v="0"/>
    <x v="0"/>
    <x v="5"/>
    <x v="2"/>
    <x v="0"/>
    <x v="0"/>
    <x v="49"/>
    <x v="42"/>
    <n v="40326.629999999997"/>
    <n v="-8842.8520079999998"/>
    <n v="31483.777991999999"/>
    <x v="0"/>
    <n v="0"/>
    <n v="0"/>
    <n v="0"/>
    <n v="0"/>
  </r>
  <r>
    <x v="1"/>
    <x v="0"/>
    <x v="0"/>
    <x v="0"/>
    <x v="5"/>
    <x v="2"/>
    <x v="0"/>
    <x v="0"/>
    <x v="50"/>
    <x v="43"/>
    <n v="79310.164000000004"/>
    <n v="-8125.8709879999997"/>
    <n v="71184.293011999995"/>
    <x v="0"/>
    <n v="0"/>
    <n v="0"/>
    <n v="0"/>
    <n v="58.029507000000002"/>
  </r>
  <r>
    <x v="1"/>
    <x v="0"/>
    <x v="0"/>
    <x v="0"/>
    <x v="6"/>
    <x v="0"/>
    <x v="0"/>
    <x v="0"/>
    <x v="43"/>
    <x v="36"/>
    <n v="38.25"/>
    <n v="0"/>
    <n v="38.25"/>
    <x v="0"/>
    <n v="0"/>
    <n v="0"/>
    <n v="0"/>
    <n v="7.5622559999999996"/>
  </r>
  <r>
    <x v="1"/>
    <x v="0"/>
    <x v="0"/>
    <x v="0"/>
    <x v="6"/>
    <x v="0"/>
    <x v="0"/>
    <x v="0"/>
    <x v="44"/>
    <x v="37"/>
    <n v="38"/>
    <n v="0"/>
    <n v="38"/>
    <x v="0"/>
    <n v="0"/>
    <n v="0"/>
    <n v="0"/>
    <n v="7.4177980000000003"/>
  </r>
  <r>
    <x v="1"/>
    <x v="0"/>
    <x v="0"/>
    <x v="0"/>
    <x v="6"/>
    <x v="0"/>
    <x v="0"/>
    <x v="0"/>
    <x v="45"/>
    <x v="38"/>
    <n v="0.25"/>
    <n v="0"/>
    <n v="0.25"/>
    <x v="0"/>
    <n v="0"/>
    <n v="0"/>
    <n v="0"/>
    <n v="0.144458"/>
  </r>
  <r>
    <x v="1"/>
    <x v="0"/>
    <x v="0"/>
    <x v="0"/>
    <x v="6"/>
    <x v="0"/>
    <x v="0"/>
    <x v="0"/>
    <x v="46"/>
    <x v="39"/>
    <n v="18"/>
    <n v="716.98101999999994"/>
    <n v="734.98101999999994"/>
    <x v="0"/>
    <n v="0"/>
    <n v="0"/>
    <n v="0"/>
    <n v="6.651834"/>
  </r>
  <r>
    <x v="1"/>
    <x v="0"/>
    <x v="0"/>
    <x v="0"/>
    <x v="6"/>
    <x v="0"/>
    <x v="0"/>
    <x v="0"/>
    <x v="51"/>
    <x v="44"/>
    <n v="0"/>
    <n v="0"/>
    <n v="0"/>
    <x v="0"/>
    <n v="0"/>
    <n v="0"/>
    <n v="0"/>
    <n v="0.85054600000000002"/>
  </r>
  <r>
    <x v="1"/>
    <x v="0"/>
    <x v="0"/>
    <x v="0"/>
    <x v="6"/>
    <x v="0"/>
    <x v="0"/>
    <x v="0"/>
    <x v="52"/>
    <x v="45"/>
    <n v="0"/>
    <n v="716.98101999999994"/>
    <n v="716.98101999999994"/>
    <x v="0"/>
    <n v="0"/>
    <n v="0"/>
    <n v="0"/>
    <n v="0"/>
  </r>
  <r>
    <x v="1"/>
    <x v="0"/>
    <x v="0"/>
    <x v="0"/>
    <x v="6"/>
    <x v="0"/>
    <x v="0"/>
    <x v="0"/>
    <x v="47"/>
    <x v="40"/>
    <n v="18"/>
    <n v="0"/>
    <n v="18"/>
    <x v="0"/>
    <n v="0"/>
    <n v="0"/>
    <n v="0"/>
    <n v="5.8012879999999996"/>
  </r>
  <r>
    <x v="1"/>
    <x v="0"/>
    <x v="0"/>
    <x v="0"/>
    <x v="6"/>
    <x v="0"/>
    <x v="0"/>
    <x v="0"/>
    <x v="48"/>
    <x v="41"/>
    <n v="38927.284"/>
    <n v="0"/>
    <n v="38927.284"/>
    <x v="0"/>
    <n v="0"/>
    <n v="0"/>
    <n v="0"/>
    <n v="0"/>
  </r>
  <r>
    <x v="1"/>
    <x v="0"/>
    <x v="0"/>
    <x v="0"/>
    <x v="6"/>
    <x v="0"/>
    <x v="0"/>
    <x v="0"/>
    <x v="49"/>
    <x v="42"/>
    <n v="40326.629999999997"/>
    <n v="-8842.8520079999998"/>
    <n v="31483.777991999999"/>
    <x v="0"/>
    <n v="0"/>
    <n v="0"/>
    <n v="0"/>
    <n v="0"/>
  </r>
  <r>
    <x v="1"/>
    <x v="0"/>
    <x v="0"/>
    <x v="0"/>
    <x v="6"/>
    <x v="0"/>
    <x v="0"/>
    <x v="0"/>
    <x v="50"/>
    <x v="43"/>
    <n v="79310.164000000004"/>
    <n v="-8125.8709879999997"/>
    <n v="71184.293011999995"/>
    <x v="0"/>
    <n v="0"/>
    <n v="0"/>
    <n v="0"/>
    <n v="14.214090000000001"/>
  </r>
  <r>
    <x v="1"/>
    <x v="0"/>
    <x v="0"/>
    <x v="0"/>
    <x v="7"/>
    <x v="0"/>
    <x v="0"/>
    <x v="0"/>
    <x v="43"/>
    <x v="36"/>
    <n v="38.25"/>
    <n v="0"/>
    <n v="38.25"/>
    <x v="0"/>
    <n v="0"/>
    <n v="0"/>
    <n v="0"/>
    <n v="8.8517939999999999"/>
  </r>
  <r>
    <x v="1"/>
    <x v="0"/>
    <x v="0"/>
    <x v="0"/>
    <x v="7"/>
    <x v="0"/>
    <x v="0"/>
    <x v="0"/>
    <x v="44"/>
    <x v="37"/>
    <n v="38"/>
    <n v="0"/>
    <n v="38"/>
    <x v="0"/>
    <n v="0"/>
    <n v="0"/>
    <n v="0"/>
    <n v="8.6677979999999994"/>
  </r>
  <r>
    <x v="1"/>
    <x v="0"/>
    <x v="0"/>
    <x v="0"/>
    <x v="7"/>
    <x v="0"/>
    <x v="0"/>
    <x v="0"/>
    <x v="45"/>
    <x v="38"/>
    <n v="0.25"/>
    <n v="0"/>
    <n v="0.25"/>
    <x v="0"/>
    <n v="0"/>
    <n v="0"/>
    <n v="0"/>
    <n v="0.18399599999999999"/>
  </r>
  <r>
    <x v="1"/>
    <x v="0"/>
    <x v="0"/>
    <x v="0"/>
    <x v="7"/>
    <x v="0"/>
    <x v="0"/>
    <x v="0"/>
    <x v="46"/>
    <x v="39"/>
    <n v="18"/>
    <n v="716.98101999999994"/>
    <n v="734.98101999999994"/>
    <x v="0"/>
    <n v="0"/>
    <n v="0"/>
    <n v="0"/>
    <n v="18.956016000000002"/>
  </r>
  <r>
    <x v="1"/>
    <x v="0"/>
    <x v="0"/>
    <x v="0"/>
    <x v="7"/>
    <x v="0"/>
    <x v="0"/>
    <x v="0"/>
    <x v="51"/>
    <x v="44"/>
    <n v="0"/>
    <n v="0"/>
    <n v="0"/>
    <x v="0"/>
    <n v="0"/>
    <n v="0"/>
    <n v="0"/>
    <n v="1.1188439999999999"/>
  </r>
  <r>
    <x v="1"/>
    <x v="0"/>
    <x v="0"/>
    <x v="0"/>
    <x v="7"/>
    <x v="0"/>
    <x v="0"/>
    <x v="0"/>
    <x v="52"/>
    <x v="45"/>
    <n v="0"/>
    <n v="716.98101999999994"/>
    <n v="716.98101999999994"/>
    <x v="0"/>
    <n v="0"/>
    <n v="0"/>
    <n v="0"/>
    <n v="0"/>
  </r>
  <r>
    <x v="1"/>
    <x v="0"/>
    <x v="0"/>
    <x v="0"/>
    <x v="7"/>
    <x v="0"/>
    <x v="0"/>
    <x v="0"/>
    <x v="47"/>
    <x v="40"/>
    <n v="18"/>
    <n v="0"/>
    <n v="18"/>
    <x v="0"/>
    <n v="0"/>
    <n v="0"/>
    <n v="0"/>
    <n v="17.837171999999999"/>
  </r>
  <r>
    <x v="1"/>
    <x v="0"/>
    <x v="0"/>
    <x v="0"/>
    <x v="7"/>
    <x v="0"/>
    <x v="0"/>
    <x v="0"/>
    <x v="48"/>
    <x v="41"/>
    <n v="38927.284"/>
    <n v="0"/>
    <n v="38927.284"/>
    <x v="0"/>
    <n v="0"/>
    <n v="0"/>
    <n v="0"/>
    <n v="19463.642"/>
  </r>
  <r>
    <x v="1"/>
    <x v="0"/>
    <x v="0"/>
    <x v="0"/>
    <x v="7"/>
    <x v="0"/>
    <x v="0"/>
    <x v="0"/>
    <x v="49"/>
    <x v="42"/>
    <n v="40326.629999999997"/>
    <n v="-8842.8520079999998"/>
    <n v="31483.777991999999"/>
    <x v="0"/>
    <n v="0"/>
    <n v="0"/>
    <n v="0"/>
    <n v="0"/>
  </r>
  <r>
    <x v="1"/>
    <x v="0"/>
    <x v="0"/>
    <x v="0"/>
    <x v="7"/>
    <x v="0"/>
    <x v="0"/>
    <x v="0"/>
    <x v="50"/>
    <x v="43"/>
    <n v="79310.164000000004"/>
    <n v="-8125.8709879999997"/>
    <n v="71184.293011999995"/>
    <x v="0"/>
    <n v="0"/>
    <n v="0"/>
    <n v="0"/>
    <n v="19491.449809999998"/>
  </r>
  <r>
    <x v="1"/>
    <x v="0"/>
    <x v="1"/>
    <x v="0"/>
    <x v="0"/>
    <x v="0"/>
    <x v="0"/>
    <x v="0"/>
    <x v="43"/>
    <x v="36"/>
    <n v="114.675"/>
    <n v="0"/>
    <n v="114.675"/>
    <x v="0"/>
    <n v="0"/>
    <n v="0"/>
    <n v="0"/>
    <n v="16.087617000000002"/>
  </r>
  <r>
    <x v="1"/>
    <x v="0"/>
    <x v="1"/>
    <x v="0"/>
    <x v="0"/>
    <x v="0"/>
    <x v="0"/>
    <x v="0"/>
    <x v="44"/>
    <x v="37"/>
    <n v="46.34"/>
    <n v="0"/>
    <n v="46.34"/>
    <x v="0"/>
    <n v="0"/>
    <n v="0"/>
    <n v="0"/>
    <n v="8.7916999999999995E-2"/>
  </r>
  <r>
    <x v="1"/>
    <x v="0"/>
    <x v="1"/>
    <x v="0"/>
    <x v="0"/>
    <x v="0"/>
    <x v="0"/>
    <x v="0"/>
    <x v="45"/>
    <x v="38"/>
    <n v="68.334999999999994"/>
    <n v="0"/>
    <n v="68.334999999999994"/>
    <x v="0"/>
    <n v="0"/>
    <n v="0"/>
    <n v="0"/>
    <n v="15.999700000000001"/>
  </r>
  <r>
    <x v="1"/>
    <x v="0"/>
    <x v="1"/>
    <x v="0"/>
    <x v="0"/>
    <x v="0"/>
    <x v="0"/>
    <x v="0"/>
    <x v="46"/>
    <x v="39"/>
    <n v="121.074"/>
    <n v="0"/>
    <n v="121.074"/>
    <x v="0"/>
    <n v="0"/>
    <n v="0"/>
    <n v="0"/>
    <n v="2.0364749999999998"/>
  </r>
  <r>
    <x v="1"/>
    <x v="0"/>
    <x v="1"/>
    <x v="0"/>
    <x v="0"/>
    <x v="0"/>
    <x v="0"/>
    <x v="0"/>
    <x v="51"/>
    <x v="44"/>
    <n v="1.0740000000000001"/>
    <n v="0"/>
    <n v="1.0740000000000001"/>
    <x v="0"/>
    <n v="0"/>
    <n v="0"/>
    <n v="0"/>
    <n v="0"/>
  </r>
  <r>
    <x v="1"/>
    <x v="0"/>
    <x v="1"/>
    <x v="0"/>
    <x v="0"/>
    <x v="0"/>
    <x v="0"/>
    <x v="0"/>
    <x v="47"/>
    <x v="40"/>
    <n v="120"/>
    <n v="0"/>
    <n v="120"/>
    <x v="0"/>
    <n v="0"/>
    <n v="0"/>
    <n v="0"/>
    <n v="2.0364749999999998"/>
  </r>
  <r>
    <x v="1"/>
    <x v="0"/>
    <x v="1"/>
    <x v="0"/>
    <x v="0"/>
    <x v="0"/>
    <x v="0"/>
    <x v="0"/>
    <x v="48"/>
    <x v="41"/>
    <n v="56761.156000000003"/>
    <n v="0"/>
    <n v="56761.156000000003"/>
    <x v="0"/>
    <n v="0"/>
    <n v="0"/>
    <n v="0"/>
    <n v="0"/>
  </r>
  <r>
    <x v="1"/>
    <x v="0"/>
    <x v="1"/>
    <x v="0"/>
    <x v="0"/>
    <x v="0"/>
    <x v="0"/>
    <x v="0"/>
    <x v="49"/>
    <x v="42"/>
    <n v="65341.262999999999"/>
    <n v="0"/>
    <n v="65341.262999999999"/>
    <x v="0"/>
    <n v="0"/>
    <n v="0"/>
    <n v="0"/>
    <n v="0"/>
  </r>
  <r>
    <x v="1"/>
    <x v="0"/>
    <x v="1"/>
    <x v="0"/>
    <x v="0"/>
    <x v="0"/>
    <x v="0"/>
    <x v="0"/>
    <x v="50"/>
    <x v="43"/>
    <n v="122338.16800000001"/>
    <n v="0"/>
    <n v="122338.16800000001"/>
    <x v="0"/>
    <n v="0"/>
    <n v="0"/>
    <n v="0"/>
    <n v="18.124092000000001"/>
  </r>
  <r>
    <x v="1"/>
    <x v="0"/>
    <x v="1"/>
    <x v="0"/>
    <x v="1"/>
    <x v="0"/>
    <x v="0"/>
    <x v="0"/>
    <x v="43"/>
    <x v="36"/>
    <n v="114.675"/>
    <n v="0"/>
    <n v="114.675"/>
    <x v="0"/>
    <n v="0"/>
    <n v="0"/>
    <n v="0"/>
    <n v="16.387616999999999"/>
  </r>
  <r>
    <x v="1"/>
    <x v="0"/>
    <x v="1"/>
    <x v="0"/>
    <x v="1"/>
    <x v="0"/>
    <x v="0"/>
    <x v="0"/>
    <x v="44"/>
    <x v="37"/>
    <n v="46.34"/>
    <n v="0"/>
    <n v="46.34"/>
    <x v="0"/>
    <n v="0"/>
    <n v="0"/>
    <n v="0"/>
    <n v="0.38791700000000001"/>
  </r>
  <r>
    <x v="1"/>
    <x v="0"/>
    <x v="1"/>
    <x v="0"/>
    <x v="1"/>
    <x v="0"/>
    <x v="0"/>
    <x v="0"/>
    <x v="45"/>
    <x v="38"/>
    <n v="68.334999999999994"/>
    <n v="0"/>
    <n v="68.334999999999994"/>
    <x v="0"/>
    <n v="0"/>
    <n v="0"/>
    <n v="0"/>
    <n v="15.999700000000001"/>
  </r>
  <r>
    <x v="1"/>
    <x v="0"/>
    <x v="1"/>
    <x v="0"/>
    <x v="1"/>
    <x v="0"/>
    <x v="0"/>
    <x v="0"/>
    <x v="46"/>
    <x v="39"/>
    <n v="121.074"/>
    <n v="0"/>
    <n v="121.074"/>
    <x v="0"/>
    <n v="0"/>
    <n v="0"/>
    <n v="0"/>
    <n v="2.0924749999999999"/>
  </r>
  <r>
    <x v="1"/>
    <x v="0"/>
    <x v="1"/>
    <x v="0"/>
    <x v="1"/>
    <x v="0"/>
    <x v="0"/>
    <x v="0"/>
    <x v="51"/>
    <x v="44"/>
    <n v="1.0740000000000001"/>
    <n v="0"/>
    <n v="1.0740000000000001"/>
    <x v="0"/>
    <n v="0"/>
    <n v="0"/>
    <n v="0"/>
    <n v="0"/>
  </r>
  <r>
    <x v="1"/>
    <x v="0"/>
    <x v="1"/>
    <x v="0"/>
    <x v="1"/>
    <x v="0"/>
    <x v="0"/>
    <x v="0"/>
    <x v="47"/>
    <x v="40"/>
    <n v="120"/>
    <n v="0"/>
    <n v="120"/>
    <x v="0"/>
    <n v="0"/>
    <n v="0"/>
    <n v="0"/>
    <n v="2.0924749999999999"/>
  </r>
  <r>
    <x v="1"/>
    <x v="0"/>
    <x v="1"/>
    <x v="0"/>
    <x v="1"/>
    <x v="0"/>
    <x v="0"/>
    <x v="0"/>
    <x v="48"/>
    <x v="41"/>
    <n v="56761.156000000003"/>
    <n v="0"/>
    <n v="56761.156000000003"/>
    <x v="0"/>
    <n v="0"/>
    <n v="0"/>
    <n v="0"/>
    <n v="0"/>
  </r>
  <r>
    <x v="1"/>
    <x v="0"/>
    <x v="1"/>
    <x v="0"/>
    <x v="1"/>
    <x v="0"/>
    <x v="0"/>
    <x v="0"/>
    <x v="49"/>
    <x v="42"/>
    <n v="65341.262999999999"/>
    <n v="0"/>
    <n v="65341.262999999999"/>
    <x v="0"/>
    <n v="0"/>
    <n v="0"/>
    <n v="0"/>
    <n v="0"/>
  </r>
  <r>
    <x v="1"/>
    <x v="0"/>
    <x v="1"/>
    <x v="0"/>
    <x v="1"/>
    <x v="0"/>
    <x v="0"/>
    <x v="0"/>
    <x v="50"/>
    <x v="43"/>
    <n v="122338.16800000001"/>
    <n v="0"/>
    <n v="122338.16800000001"/>
    <x v="0"/>
    <n v="0"/>
    <n v="0"/>
    <n v="0"/>
    <n v="18.480091999999999"/>
  </r>
  <r>
    <x v="1"/>
    <x v="0"/>
    <x v="1"/>
    <x v="0"/>
    <x v="2"/>
    <x v="1"/>
    <x v="0"/>
    <x v="0"/>
    <x v="43"/>
    <x v="36"/>
    <n v="114.675"/>
    <n v="0"/>
    <n v="114.675"/>
    <x v="0"/>
    <n v="0"/>
    <n v="0"/>
    <n v="0"/>
    <n v="16.987617"/>
  </r>
  <r>
    <x v="1"/>
    <x v="0"/>
    <x v="1"/>
    <x v="0"/>
    <x v="2"/>
    <x v="1"/>
    <x v="0"/>
    <x v="0"/>
    <x v="44"/>
    <x v="37"/>
    <n v="46.34"/>
    <n v="0"/>
    <n v="46.34"/>
    <x v="0"/>
    <n v="0"/>
    <n v="0"/>
    <n v="0"/>
    <n v="0.98791700000000005"/>
  </r>
  <r>
    <x v="1"/>
    <x v="0"/>
    <x v="1"/>
    <x v="0"/>
    <x v="2"/>
    <x v="1"/>
    <x v="0"/>
    <x v="0"/>
    <x v="45"/>
    <x v="38"/>
    <n v="68.334999999999994"/>
    <n v="0"/>
    <n v="68.334999999999994"/>
    <x v="0"/>
    <n v="0"/>
    <n v="0"/>
    <n v="0"/>
    <n v="15.999700000000001"/>
  </r>
  <r>
    <x v="1"/>
    <x v="0"/>
    <x v="1"/>
    <x v="0"/>
    <x v="2"/>
    <x v="1"/>
    <x v="0"/>
    <x v="0"/>
    <x v="46"/>
    <x v="39"/>
    <n v="121.074"/>
    <n v="0"/>
    <n v="121.074"/>
    <x v="0"/>
    <n v="0"/>
    <n v="0"/>
    <n v="0"/>
    <n v="3.5608420000000001"/>
  </r>
  <r>
    <x v="1"/>
    <x v="0"/>
    <x v="1"/>
    <x v="0"/>
    <x v="2"/>
    <x v="1"/>
    <x v="0"/>
    <x v="0"/>
    <x v="51"/>
    <x v="44"/>
    <n v="1.0740000000000001"/>
    <n v="0"/>
    <n v="1.0740000000000001"/>
    <x v="0"/>
    <n v="0"/>
    <n v="0"/>
    <n v="0"/>
    <n v="0.42499799999999999"/>
  </r>
  <r>
    <x v="1"/>
    <x v="0"/>
    <x v="1"/>
    <x v="0"/>
    <x v="2"/>
    <x v="1"/>
    <x v="0"/>
    <x v="0"/>
    <x v="47"/>
    <x v="40"/>
    <n v="120"/>
    <n v="0"/>
    <n v="120"/>
    <x v="0"/>
    <n v="0"/>
    <n v="0"/>
    <n v="0"/>
    <n v="3.1358440000000001"/>
  </r>
  <r>
    <x v="1"/>
    <x v="0"/>
    <x v="1"/>
    <x v="0"/>
    <x v="2"/>
    <x v="1"/>
    <x v="0"/>
    <x v="0"/>
    <x v="48"/>
    <x v="41"/>
    <n v="56761.156000000003"/>
    <n v="0"/>
    <n v="56761.156000000003"/>
    <x v="0"/>
    <n v="0"/>
    <n v="0"/>
    <n v="0"/>
    <n v="0"/>
  </r>
  <r>
    <x v="1"/>
    <x v="0"/>
    <x v="1"/>
    <x v="0"/>
    <x v="2"/>
    <x v="1"/>
    <x v="0"/>
    <x v="0"/>
    <x v="49"/>
    <x v="42"/>
    <n v="65341.262999999999"/>
    <n v="0"/>
    <n v="65341.262999999999"/>
    <x v="0"/>
    <n v="0"/>
    <n v="0"/>
    <n v="0"/>
    <n v="0"/>
  </r>
  <r>
    <x v="1"/>
    <x v="0"/>
    <x v="1"/>
    <x v="0"/>
    <x v="2"/>
    <x v="1"/>
    <x v="0"/>
    <x v="0"/>
    <x v="50"/>
    <x v="43"/>
    <n v="122338.16800000001"/>
    <n v="0"/>
    <n v="122338.16800000001"/>
    <x v="0"/>
    <n v="0"/>
    <n v="0"/>
    <n v="0"/>
    <n v="20.548459000000001"/>
  </r>
  <r>
    <x v="1"/>
    <x v="0"/>
    <x v="1"/>
    <x v="0"/>
    <x v="3"/>
    <x v="0"/>
    <x v="0"/>
    <x v="0"/>
    <x v="43"/>
    <x v="36"/>
    <n v="114.675"/>
    <n v="0"/>
    <n v="114.675"/>
    <x v="0"/>
    <n v="0"/>
    <n v="0"/>
    <n v="0"/>
    <n v="17.375533999999998"/>
  </r>
  <r>
    <x v="1"/>
    <x v="0"/>
    <x v="1"/>
    <x v="0"/>
    <x v="3"/>
    <x v="0"/>
    <x v="0"/>
    <x v="0"/>
    <x v="44"/>
    <x v="37"/>
    <n v="46.34"/>
    <n v="0"/>
    <n v="46.34"/>
    <x v="0"/>
    <n v="0"/>
    <n v="0"/>
    <n v="0"/>
    <n v="1.375834"/>
  </r>
  <r>
    <x v="1"/>
    <x v="0"/>
    <x v="1"/>
    <x v="0"/>
    <x v="3"/>
    <x v="0"/>
    <x v="0"/>
    <x v="0"/>
    <x v="45"/>
    <x v="38"/>
    <n v="68.334999999999994"/>
    <n v="0"/>
    <n v="68.334999999999994"/>
    <x v="0"/>
    <n v="0"/>
    <n v="0"/>
    <n v="0"/>
    <n v="15.999700000000001"/>
  </r>
  <r>
    <x v="1"/>
    <x v="0"/>
    <x v="1"/>
    <x v="0"/>
    <x v="3"/>
    <x v="0"/>
    <x v="0"/>
    <x v="0"/>
    <x v="46"/>
    <x v="39"/>
    <n v="121.074"/>
    <n v="0"/>
    <n v="121.074"/>
    <x v="0"/>
    <n v="0"/>
    <n v="0"/>
    <n v="0"/>
    <n v="14.924612"/>
  </r>
  <r>
    <x v="1"/>
    <x v="0"/>
    <x v="1"/>
    <x v="0"/>
    <x v="3"/>
    <x v="0"/>
    <x v="0"/>
    <x v="0"/>
    <x v="51"/>
    <x v="44"/>
    <n v="1.0740000000000001"/>
    <n v="0"/>
    <n v="1.0740000000000001"/>
    <x v="0"/>
    <n v="0"/>
    <n v="0"/>
    <n v="0"/>
    <n v="0.42499799999999999"/>
  </r>
  <r>
    <x v="1"/>
    <x v="0"/>
    <x v="1"/>
    <x v="0"/>
    <x v="3"/>
    <x v="0"/>
    <x v="0"/>
    <x v="0"/>
    <x v="47"/>
    <x v="40"/>
    <n v="120"/>
    <n v="0"/>
    <n v="120"/>
    <x v="0"/>
    <n v="0"/>
    <n v="0"/>
    <n v="0"/>
    <n v="14.499613999999999"/>
  </r>
  <r>
    <x v="1"/>
    <x v="0"/>
    <x v="1"/>
    <x v="0"/>
    <x v="3"/>
    <x v="0"/>
    <x v="0"/>
    <x v="0"/>
    <x v="48"/>
    <x v="41"/>
    <n v="56761.156000000003"/>
    <n v="0"/>
    <n v="56761.156000000003"/>
    <x v="0"/>
    <n v="0"/>
    <n v="0"/>
    <n v="0"/>
    <n v="0"/>
  </r>
  <r>
    <x v="1"/>
    <x v="0"/>
    <x v="1"/>
    <x v="0"/>
    <x v="3"/>
    <x v="0"/>
    <x v="0"/>
    <x v="0"/>
    <x v="49"/>
    <x v="42"/>
    <n v="65341.262999999999"/>
    <n v="-25106.397282000002"/>
    <n v="40234.865718000001"/>
    <x v="0"/>
    <n v="0"/>
    <n v="0"/>
    <n v="0"/>
    <n v="0"/>
  </r>
  <r>
    <x v="1"/>
    <x v="0"/>
    <x v="1"/>
    <x v="0"/>
    <x v="3"/>
    <x v="0"/>
    <x v="0"/>
    <x v="0"/>
    <x v="50"/>
    <x v="43"/>
    <n v="122338.16800000001"/>
    <n v="-25106.397282000002"/>
    <n v="97231.770718"/>
    <x v="0"/>
    <n v="0"/>
    <n v="0"/>
    <n v="0"/>
    <n v="32.300145999999998"/>
  </r>
  <r>
    <x v="1"/>
    <x v="0"/>
    <x v="1"/>
    <x v="0"/>
    <x v="4"/>
    <x v="0"/>
    <x v="0"/>
    <x v="0"/>
    <x v="43"/>
    <x v="36"/>
    <n v="114.675"/>
    <n v="0"/>
    <n v="114.675"/>
    <x v="0"/>
    <n v="0"/>
    <n v="0"/>
    <n v="0"/>
    <n v="21.108661999999999"/>
  </r>
  <r>
    <x v="1"/>
    <x v="0"/>
    <x v="1"/>
    <x v="0"/>
    <x v="4"/>
    <x v="0"/>
    <x v="0"/>
    <x v="0"/>
    <x v="44"/>
    <x v="37"/>
    <n v="46.34"/>
    <n v="0"/>
    <n v="46.34"/>
    <x v="0"/>
    <n v="0"/>
    <n v="0"/>
    <n v="0"/>
    <n v="5.108962"/>
  </r>
  <r>
    <x v="1"/>
    <x v="0"/>
    <x v="1"/>
    <x v="0"/>
    <x v="4"/>
    <x v="0"/>
    <x v="0"/>
    <x v="0"/>
    <x v="45"/>
    <x v="38"/>
    <n v="68.334999999999994"/>
    <n v="0"/>
    <n v="68.334999999999994"/>
    <x v="0"/>
    <n v="0"/>
    <n v="0"/>
    <n v="0"/>
    <n v="15.999700000000001"/>
  </r>
  <r>
    <x v="1"/>
    <x v="0"/>
    <x v="1"/>
    <x v="0"/>
    <x v="4"/>
    <x v="0"/>
    <x v="0"/>
    <x v="0"/>
    <x v="46"/>
    <x v="39"/>
    <n v="121.074"/>
    <n v="0"/>
    <n v="121.074"/>
    <x v="0"/>
    <n v="0"/>
    <n v="0"/>
    <n v="0"/>
    <n v="15.732702"/>
  </r>
  <r>
    <x v="1"/>
    <x v="0"/>
    <x v="1"/>
    <x v="0"/>
    <x v="4"/>
    <x v="0"/>
    <x v="0"/>
    <x v="0"/>
    <x v="51"/>
    <x v="44"/>
    <n v="1.0740000000000001"/>
    <n v="0"/>
    <n v="1.0740000000000001"/>
    <x v="0"/>
    <n v="0"/>
    <n v="0"/>
    <n v="0"/>
    <n v="0.49047400000000002"/>
  </r>
  <r>
    <x v="1"/>
    <x v="0"/>
    <x v="1"/>
    <x v="0"/>
    <x v="4"/>
    <x v="0"/>
    <x v="0"/>
    <x v="0"/>
    <x v="47"/>
    <x v="40"/>
    <n v="120"/>
    <n v="0"/>
    <n v="120"/>
    <x v="0"/>
    <n v="0"/>
    <n v="0"/>
    <n v="0"/>
    <n v="15.242228000000001"/>
  </r>
  <r>
    <x v="1"/>
    <x v="0"/>
    <x v="1"/>
    <x v="0"/>
    <x v="4"/>
    <x v="0"/>
    <x v="0"/>
    <x v="0"/>
    <x v="48"/>
    <x v="41"/>
    <n v="56761.156000000003"/>
    <n v="0"/>
    <n v="56761.156000000003"/>
    <x v="0"/>
    <n v="0"/>
    <n v="0"/>
    <n v="0"/>
    <n v="0"/>
  </r>
  <r>
    <x v="1"/>
    <x v="0"/>
    <x v="1"/>
    <x v="0"/>
    <x v="4"/>
    <x v="0"/>
    <x v="0"/>
    <x v="0"/>
    <x v="49"/>
    <x v="42"/>
    <n v="65341.262999999999"/>
    <n v="-25106.397282000002"/>
    <n v="40234.865718000001"/>
    <x v="0"/>
    <n v="0"/>
    <n v="0"/>
    <n v="0"/>
    <n v="40234.865718000001"/>
  </r>
  <r>
    <x v="1"/>
    <x v="0"/>
    <x v="1"/>
    <x v="0"/>
    <x v="4"/>
    <x v="0"/>
    <x v="0"/>
    <x v="0"/>
    <x v="50"/>
    <x v="43"/>
    <n v="122338.16800000001"/>
    <n v="-25106.397282000002"/>
    <n v="97231.770718"/>
    <x v="0"/>
    <n v="0"/>
    <n v="0"/>
    <n v="0"/>
    <n v="40271.707082000001"/>
  </r>
  <r>
    <x v="1"/>
    <x v="0"/>
    <x v="1"/>
    <x v="0"/>
    <x v="5"/>
    <x v="2"/>
    <x v="0"/>
    <x v="0"/>
    <x v="43"/>
    <x v="36"/>
    <n v="114.675"/>
    <n v="0"/>
    <n v="114.675"/>
    <x v="0"/>
    <n v="0"/>
    <n v="0"/>
    <n v="0"/>
    <n v="21.408662"/>
  </r>
  <r>
    <x v="1"/>
    <x v="0"/>
    <x v="1"/>
    <x v="0"/>
    <x v="5"/>
    <x v="2"/>
    <x v="0"/>
    <x v="0"/>
    <x v="44"/>
    <x v="37"/>
    <n v="46.34"/>
    <n v="0"/>
    <n v="46.34"/>
    <x v="0"/>
    <n v="0"/>
    <n v="0"/>
    <n v="0"/>
    <n v="5.4089619999999998"/>
  </r>
  <r>
    <x v="1"/>
    <x v="0"/>
    <x v="1"/>
    <x v="0"/>
    <x v="5"/>
    <x v="2"/>
    <x v="0"/>
    <x v="0"/>
    <x v="45"/>
    <x v="38"/>
    <n v="68.334999999999994"/>
    <n v="0"/>
    <n v="68.334999999999994"/>
    <x v="0"/>
    <n v="0"/>
    <n v="0"/>
    <n v="0"/>
    <n v="15.999700000000001"/>
  </r>
  <r>
    <x v="1"/>
    <x v="0"/>
    <x v="1"/>
    <x v="0"/>
    <x v="5"/>
    <x v="2"/>
    <x v="0"/>
    <x v="0"/>
    <x v="46"/>
    <x v="39"/>
    <n v="121.074"/>
    <n v="0"/>
    <n v="121.074"/>
    <x v="0"/>
    <n v="0"/>
    <n v="0"/>
    <n v="0"/>
    <n v="15.846277000000001"/>
  </r>
  <r>
    <x v="1"/>
    <x v="0"/>
    <x v="1"/>
    <x v="0"/>
    <x v="5"/>
    <x v="2"/>
    <x v="0"/>
    <x v="0"/>
    <x v="51"/>
    <x v="44"/>
    <n v="1.0740000000000001"/>
    <n v="0"/>
    <n v="1.0740000000000001"/>
    <x v="0"/>
    <n v="0"/>
    <n v="0"/>
    <n v="0"/>
    <n v="0.54804900000000001"/>
  </r>
  <r>
    <x v="1"/>
    <x v="0"/>
    <x v="1"/>
    <x v="0"/>
    <x v="5"/>
    <x v="2"/>
    <x v="0"/>
    <x v="0"/>
    <x v="47"/>
    <x v="40"/>
    <n v="120"/>
    <n v="0"/>
    <n v="120"/>
    <x v="0"/>
    <n v="0"/>
    <n v="0"/>
    <n v="0"/>
    <n v="15.298228"/>
  </r>
  <r>
    <x v="1"/>
    <x v="0"/>
    <x v="1"/>
    <x v="0"/>
    <x v="5"/>
    <x v="2"/>
    <x v="0"/>
    <x v="0"/>
    <x v="48"/>
    <x v="41"/>
    <n v="56761.156000000003"/>
    <n v="0"/>
    <n v="56761.156000000003"/>
    <x v="0"/>
    <n v="0"/>
    <n v="0"/>
    <n v="0"/>
    <n v="0"/>
  </r>
  <r>
    <x v="1"/>
    <x v="0"/>
    <x v="1"/>
    <x v="0"/>
    <x v="5"/>
    <x v="2"/>
    <x v="0"/>
    <x v="0"/>
    <x v="49"/>
    <x v="42"/>
    <n v="65341.262999999999"/>
    <n v="-25106.397282000002"/>
    <n v="40234.865718000001"/>
    <x v="0"/>
    <n v="0"/>
    <n v="0"/>
    <n v="0"/>
    <n v="40234.865718000001"/>
  </r>
  <r>
    <x v="1"/>
    <x v="0"/>
    <x v="1"/>
    <x v="0"/>
    <x v="5"/>
    <x v="2"/>
    <x v="0"/>
    <x v="0"/>
    <x v="50"/>
    <x v="43"/>
    <n v="122338.16800000001"/>
    <n v="-25106.397282000002"/>
    <n v="97231.770718"/>
    <x v="0"/>
    <n v="0"/>
    <n v="0"/>
    <n v="0"/>
    <n v="40272.120656999999"/>
  </r>
  <r>
    <x v="1"/>
    <x v="0"/>
    <x v="1"/>
    <x v="0"/>
    <x v="6"/>
    <x v="0"/>
    <x v="0"/>
    <x v="0"/>
    <x v="43"/>
    <x v="36"/>
    <n v="114.675"/>
    <n v="0"/>
    <n v="114.675"/>
    <x v="0"/>
    <n v="0"/>
    <n v="0"/>
    <n v="0"/>
    <n v="21.708662"/>
  </r>
  <r>
    <x v="1"/>
    <x v="0"/>
    <x v="1"/>
    <x v="0"/>
    <x v="6"/>
    <x v="0"/>
    <x v="0"/>
    <x v="0"/>
    <x v="44"/>
    <x v="37"/>
    <n v="46.34"/>
    <n v="0"/>
    <n v="46.34"/>
    <x v="0"/>
    <n v="0"/>
    <n v="0"/>
    <n v="0"/>
    <n v="5.7089619999999996"/>
  </r>
  <r>
    <x v="1"/>
    <x v="0"/>
    <x v="1"/>
    <x v="0"/>
    <x v="6"/>
    <x v="0"/>
    <x v="0"/>
    <x v="0"/>
    <x v="45"/>
    <x v="38"/>
    <n v="68.334999999999994"/>
    <n v="0"/>
    <n v="68.334999999999994"/>
    <x v="0"/>
    <n v="0"/>
    <n v="0"/>
    <n v="0"/>
    <n v="15.999700000000001"/>
  </r>
  <r>
    <x v="1"/>
    <x v="0"/>
    <x v="1"/>
    <x v="0"/>
    <x v="6"/>
    <x v="0"/>
    <x v="0"/>
    <x v="0"/>
    <x v="46"/>
    <x v="39"/>
    <n v="121.074"/>
    <n v="0"/>
    <n v="121.074"/>
    <x v="0"/>
    <n v="0"/>
    <n v="0"/>
    <n v="0"/>
    <n v="21.498940999999999"/>
  </r>
  <r>
    <x v="1"/>
    <x v="0"/>
    <x v="1"/>
    <x v="0"/>
    <x v="6"/>
    <x v="0"/>
    <x v="0"/>
    <x v="0"/>
    <x v="51"/>
    <x v="44"/>
    <n v="1.0740000000000001"/>
    <n v="0"/>
    <n v="1.0740000000000001"/>
    <x v="0"/>
    <n v="0"/>
    <n v="0"/>
    <n v="0"/>
    <n v="0.58552199999999999"/>
  </r>
  <r>
    <x v="1"/>
    <x v="0"/>
    <x v="1"/>
    <x v="0"/>
    <x v="6"/>
    <x v="0"/>
    <x v="0"/>
    <x v="0"/>
    <x v="47"/>
    <x v="40"/>
    <n v="120"/>
    <n v="0"/>
    <n v="120"/>
    <x v="0"/>
    <n v="0"/>
    <n v="0"/>
    <n v="0"/>
    <n v="20.913419000000001"/>
  </r>
  <r>
    <x v="1"/>
    <x v="0"/>
    <x v="1"/>
    <x v="0"/>
    <x v="6"/>
    <x v="0"/>
    <x v="0"/>
    <x v="0"/>
    <x v="48"/>
    <x v="41"/>
    <n v="56761.156000000003"/>
    <n v="0"/>
    <n v="56761.156000000003"/>
    <x v="0"/>
    <n v="0"/>
    <n v="0"/>
    <n v="0"/>
    <n v="0"/>
  </r>
  <r>
    <x v="1"/>
    <x v="0"/>
    <x v="1"/>
    <x v="0"/>
    <x v="6"/>
    <x v="0"/>
    <x v="0"/>
    <x v="0"/>
    <x v="49"/>
    <x v="42"/>
    <n v="65341.262999999999"/>
    <n v="-25106.397282000002"/>
    <n v="40234.865718000001"/>
    <x v="0"/>
    <n v="0"/>
    <n v="0"/>
    <n v="0"/>
    <n v="40234.865718000001"/>
  </r>
  <r>
    <x v="1"/>
    <x v="0"/>
    <x v="1"/>
    <x v="0"/>
    <x v="6"/>
    <x v="0"/>
    <x v="0"/>
    <x v="0"/>
    <x v="50"/>
    <x v="43"/>
    <n v="122338.16800000001"/>
    <n v="-25106.397282000002"/>
    <n v="97231.770718"/>
    <x v="0"/>
    <n v="0"/>
    <n v="0"/>
    <n v="0"/>
    <n v="40278.073321000003"/>
  </r>
  <r>
    <x v="1"/>
    <x v="0"/>
    <x v="1"/>
    <x v="0"/>
    <x v="7"/>
    <x v="0"/>
    <x v="0"/>
    <x v="0"/>
    <x v="43"/>
    <x v="36"/>
    <n v="114.675"/>
    <n v="0"/>
    <n v="114.675"/>
    <x v="0"/>
    <n v="0"/>
    <n v="0"/>
    <n v="0"/>
    <n v="22.746065000000002"/>
  </r>
  <r>
    <x v="1"/>
    <x v="0"/>
    <x v="1"/>
    <x v="0"/>
    <x v="7"/>
    <x v="0"/>
    <x v="0"/>
    <x v="0"/>
    <x v="44"/>
    <x v="37"/>
    <n v="46.34"/>
    <n v="0"/>
    <n v="46.34"/>
    <x v="0"/>
    <n v="0"/>
    <n v="0"/>
    <n v="0"/>
    <n v="6.7463649999999999"/>
  </r>
  <r>
    <x v="1"/>
    <x v="0"/>
    <x v="1"/>
    <x v="0"/>
    <x v="7"/>
    <x v="0"/>
    <x v="0"/>
    <x v="0"/>
    <x v="45"/>
    <x v="38"/>
    <n v="68.334999999999994"/>
    <n v="0"/>
    <n v="68.334999999999994"/>
    <x v="0"/>
    <n v="0"/>
    <n v="0"/>
    <n v="0"/>
    <n v="15.999700000000001"/>
  </r>
  <r>
    <x v="1"/>
    <x v="0"/>
    <x v="1"/>
    <x v="0"/>
    <x v="7"/>
    <x v="0"/>
    <x v="0"/>
    <x v="0"/>
    <x v="46"/>
    <x v="39"/>
    <n v="121.074"/>
    <n v="0"/>
    <n v="121.074"/>
    <x v="0"/>
    <n v="0"/>
    <n v="0"/>
    <n v="0"/>
    <n v="55.273314999999997"/>
  </r>
  <r>
    <x v="1"/>
    <x v="0"/>
    <x v="1"/>
    <x v="0"/>
    <x v="7"/>
    <x v="0"/>
    <x v="0"/>
    <x v="0"/>
    <x v="51"/>
    <x v="44"/>
    <n v="1.0740000000000001"/>
    <n v="0"/>
    <n v="1.0740000000000001"/>
    <x v="0"/>
    <n v="0"/>
    <n v="0"/>
    <n v="0"/>
    <n v="0.61644500000000002"/>
  </r>
  <r>
    <x v="1"/>
    <x v="0"/>
    <x v="1"/>
    <x v="0"/>
    <x v="7"/>
    <x v="0"/>
    <x v="0"/>
    <x v="0"/>
    <x v="47"/>
    <x v="40"/>
    <n v="120"/>
    <n v="0"/>
    <n v="120"/>
    <x v="0"/>
    <n v="0"/>
    <n v="0"/>
    <n v="0"/>
    <n v="54.656869999999998"/>
  </r>
  <r>
    <x v="1"/>
    <x v="0"/>
    <x v="1"/>
    <x v="0"/>
    <x v="7"/>
    <x v="0"/>
    <x v="0"/>
    <x v="0"/>
    <x v="48"/>
    <x v="41"/>
    <n v="56761.156000000003"/>
    <n v="0"/>
    <n v="56761.156000000003"/>
    <x v="0"/>
    <n v="0"/>
    <n v="0"/>
    <n v="0"/>
    <n v="28380.578000000001"/>
  </r>
  <r>
    <x v="1"/>
    <x v="0"/>
    <x v="1"/>
    <x v="0"/>
    <x v="7"/>
    <x v="0"/>
    <x v="0"/>
    <x v="0"/>
    <x v="49"/>
    <x v="42"/>
    <n v="65341.262999999999"/>
    <n v="-25106.397282000002"/>
    <n v="40234.865718000001"/>
    <x v="0"/>
    <n v="0"/>
    <n v="0"/>
    <n v="0"/>
    <n v="40234.865718000001"/>
  </r>
  <r>
    <x v="1"/>
    <x v="0"/>
    <x v="1"/>
    <x v="0"/>
    <x v="7"/>
    <x v="0"/>
    <x v="0"/>
    <x v="0"/>
    <x v="50"/>
    <x v="43"/>
    <n v="122338.16800000001"/>
    <n v="-25106.397282000002"/>
    <n v="97231.770718"/>
    <x v="0"/>
    <n v="0"/>
    <n v="0"/>
    <n v="0"/>
    <n v="68693.463097999993"/>
  </r>
  <r>
    <x v="1"/>
    <x v="0"/>
    <x v="6"/>
    <x v="0"/>
    <x v="0"/>
    <x v="0"/>
    <x v="0"/>
    <x v="0"/>
    <x v="43"/>
    <x v="36"/>
    <n v="150.262"/>
    <n v="0"/>
    <n v="150.262"/>
    <x v="0"/>
    <n v="0"/>
    <n v="0"/>
    <n v="0"/>
    <n v="1"/>
  </r>
  <r>
    <x v="1"/>
    <x v="0"/>
    <x v="6"/>
    <x v="0"/>
    <x v="0"/>
    <x v="0"/>
    <x v="0"/>
    <x v="0"/>
    <x v="44"/>
    <x v="37"/>
    <n v="125.557"/>
    <n v="0"/>
    <n v="125.557"/>
    <x v="0"/>
    <n v="0"/>
    <n v="0"/>
    <n v="0"/>
    <n v="1"/>
  </r>
  <r>
    <x v="1"/>
    <x v="0"/>
    <x v="6"/>
    <x v="0"/>
    <x v="0"/>
    <x v="0"/>
    <x v="0"/>
    <x v="0"/>
    <x v="45"/>
    <x v="38"/>
    <n v="24.704999999999998"/>
    <n v="0"/>
    <n v="24.704999999999998"/>
    <x v="0"/>
    <n v="0"/>
    <n v="0"/>
    <n v="0"/>
    <n v="0"/>
  </r>
  <r>
    <x v="1"/>
    <x v="0"/>
    <x v="6"/>
    <x v="0"/>
    <x v="0"/>
    <x v="0"/>
    <x v="0"/>
    <x v="0"/>
    <x v="46"/>
    <x v="39"/>
    <n v="285.52600000000001"/>
    <n v="0"/>
    <n v="285.52600000000001"/>
    <x v="0"/>
    <n v="0"/>
    <n v="0"/>
    <n v="0"/>
    <n v="30.265744000000002"/>
  </r>
  <r>
    <x v="1"/>
    <x v="0"/>
    <x v="6"/>
    <x v="0"/>
    <x v="0"/>
    <x v="0"/>
    <x v="0"/>
    <x v="0"/>
    <x v="51"/>
    <x v="44"/>
    <n v="147.09299999999999"/>
    <n v="0"/>
    <n v="147.09299999999999"/>
    <x v="0"/>
    <n v="0"/>
    <n v="0"/>
    <n v="0"/>
    <n v="0"/>
  </r>
  <r>
    <x v="1"/>
    <x v="0"/>
    <x v="6"/>
    <x v="0"/>
    <x v="0"/>
    <x v="0"/>
    <x v="0"/>
    <x v="0"/>
    <x v="47"/>
    <x v="40"/>
    <n v="138.43299999999999"/>
    <n v="0"/>
    <n v="138.43299999999999"/>
    <x v="0"/>
    <n v="0"/>
    <n v="0"/>
    <n v="0"/>
    <n v="30.265744000000002"/>
  </r>
  <r>
    <x v="1"/>
    <x v="0"/>
    <x v="6"/>
    <x v="0"/>
    <x v="0"/>
    <x v="0"/>
    <x v="0"/>
    <x v="0"/>
    <x v="48"/>
    <x v="41"/>
    <n v="78673.657999999996"/>
    <n v="0"/>
    <n v="78673.657999999996"/>
    <x v="0"/>
    <n v="0"/>
    <n v="0"/>
    <n v="0"/>
    <n v="0"/>
  </r>
  <r>
    <x v="1"/>
    <x v="0"/>
    <x v="6"/>
    <x v="0"/>
    <x v="0"/>
    <x v="0"/>
    <x v="0"/>
    <x v="0"/>
    <x v="49"/>
    <x v="42"/>
    <n v="104661.75900000001"/>
    <n v="0"/>
    <n v="104661.75900000001"/>
    <x v="0"/>
    <n v="0"/>
    <n v="0"/>
    <n v="0"/>
    <n v="0"/>
  </r>
  <r>
    <x v="1"/>
    <x v="0"/>
    <x v="6"/>
    <x v="0"/>
    <x v="0"/>
    <x v="0"/>
    <x v="0"/>
    <x v="0"/>
    <x v="50"/>
    <x v="43"/>
    <n v="183771.20499999999"/>
    <n v="0"/>
    <n v="183771.20499999999"/>
    <x v="0"/>
    <n v="0"/>
    <n v="0"/>
    <n v="0"/>
    <n v="31.265744000000002"/>
  </r>
  <r>
    <x v="1"/>
    <x v="0"/>
    <x v="6"/>
    <x v="0"/>
    <x v="1"/>
    <x v="0"/>
    <x v="0"/>
    <x v="0"/>
    <x v="43"/>
    <x v="36"/>
    <n v="150.262"/>
    <n v="0"/>
    <n v="150.262"/>
    <x v="0"/>
    <n v="0"/>
    <n v="0"/>
    <n v="0"/>
    <n v="11.316898"/>
  </r>
  <r>
    <x v="1"/>
    <x v="0"/>
    <x v="6"/>
    <x v="0"/>
    <x v="1"/>
    <x v="0"/>
    <x v="0"/>
    <x v="0"/>
    <x v="44"/>
    <x v="37"/>
    <n v="125.557"/>
    <n v="0"/>
    <n v="125.557"/>
    <x v="0"/>
    <n v="0"/>
    <n v="0"/>
    <n v="0"/>
    <n v="11.3"/>
  </r>
  <r>
    <x v="1"/>
    <x v="0"/>
    <x v="6"/>
    <x v="0"/>
    <x v="1"/>
    <x v="0"/>
    <x v="0"/>
    <x v="0"/>
    <x v="45"/>
    <x v="38"/>
    <n v="24.704999999999998"/>
    <n v="0"/>
    <n v="24.704999999999998"/>
    <x v="0"/>
    <n v="0"/>
    <n v="0"/>
    <n v="0"/>
    <n v="1.6898E-2"/>
  </r>
  <r>
    <x v="1"/>
    <x v="0"/>
    <x v="6"/>
    <x v="0"/>
    <x v="1"/>
    <x v="0"/>
    <x v="0"/>
    <x v="0"/>
    <x v="46"/>
    <x v="39"/>
    <n v="285.52600000000001"/>
    <n v="0"/>
    <n v="285.52600000000001"/>
    <x v="0"/>
    <n v="0"/>
    <n v="0"/>
    <n v="0"/>
    <n v="30.965744000000001"/>
  </r>
  <r>
    <x v="1"/>
    <x v="0"/>
    <x v="6"/>
    <x v="0"/>
    <x v="1"/>
    <x v="0"/>
    <x v="0"/>
    <x v="0"/>
    <x v="51"/>
    <x v="44"/>
    <n v="147.09299999999999"/>
    <n v="0"/>
    <n v="147.09299999999999"/>
    <x v="0"/>
    <n v="0"/>
    <n v="0"/>
    <n v="0"/>
    <n v="0"/>
  </r>
  <r>
    <x v="1"/>
    <x v="0"/>
    <x v="6"/>
    <x v="0"/>
    <x v="1"/>
    <x v="0"/>
    <x v="0"/>
    <x v="0"/>
    <x v="47"/>
    <x v="40"/>
    <n v="138.43299999999999"/>
    <n v="0"/>
    <n v="138.43299999999999"/>
    <x v="0"/>
    <n v="0"/>
    <n v="0"/>
    <n v="0"/>
    <n v="30.965744000000001"/>
  </r>
  <r>
    <x v="1"/>
    <x v="0"/>
    <x v="6"/>
    <x v="0"/>
    <x v="1"/>
    <x v="0"/>
    <x v="0"/>
    <x v="0"/>
    <x v="48"/>
    <x v="41"/>
    <n v="78673.657999999996"/>
    <n v="0"/>
    <n v="78673.657999999996"/>
    <x v="0"/>
    <n v="0"/>
    <n v="0"/>
    <n v="0"/>
    <n v="0"/>
  </r>
  <r>
    <x v="1"/>
    <x v="0"/>
    <x v="6"/>
    <x v="0"/>
    <x v="1"/>
    <x v="0"/>
    <x v="0"/>
    <x v="0"/>
    <x v="49"/>
    <x v="42"/>
    <n v="104661.75900000001"/>
    <n v="0"/>
    <n v="104661.75900000001"/>
    <x v="0"/>
    <n v="0"/>
    <n v="0"/>
    <n v="0"/>
    <n v="0"/>
  </r>
  <r>
    <x v="1"/>
    <x v="0"/>
    <x v="6"/>
    <x v="0"/>
    <x v="1"/>
    <x v="0"/>
    <x v="0"/>
    <x v="0"/>
    <x v="50"/>
    <x v="43"/>
    <n v="183771.20499999999"/>
    <n v="0"/>
    <n v="183771.20499999999"/>
    <x v="0"/>
    <n v="0"/>
    <n v="0"/>
    <n v="0"/>
    <n v="42.282642000000003"/>
  </r>
  <r>
    <x v="1"/>
    <x v="0"/>
    <x v="6"/>
    <x v="0"/>
    <x v="2"/>
    <x v="1"/>
    <x v="0"/>
    <x v="0"/>
    <x v="43"/>
    <x v="36"/>
    <n v="150.262"/>
    <n v="0"/>
    <n v="150.262"/>
    <x v="0"/>
    <n v="0"/>
    <n v="0"/>
    <n v="0"/>
    <n v="16.424897999999999"/>
  </r>
  <r>
    <x v="1"/>
    <x v="0"/>
    <x v="6"/>
    <x v="0"/>
    <x v="2"/>
    <x v="1"/>
    <x v="0"/>
    <x v="0"/>
    <x v="44"/>
    <x v="37"/>
    <n v="125.557"/>
    <n v="0"/>
    <n v="125.557"/>
    <x v="0"/>
    <n v="0"/>
    <n v="0"/>
    <n v="0"/>
    <n v="16.408000000000001"/>
  </r>
  <r>
    <x v="1"/>
    <x v="0"/>
    <x v="6"/>
    <x v="0"/>
    <x v="2"/>
    <x v="1"/>
    <x v="0"/>
    <x v="0"/>
    <x v="45"/>
    <x v="38"/>
    <n v="24.704999999999998"/>
    <n v="0"/>
    <n v="24.704999999999998"/>
    <x v="0"/>
    <n v="0"/>
    <n v="0"/>
    <n v="0"/>
    <n v="1.6898E-2"/>
  </r>
  <r>
    <x v="1"/>
    <x v="0"/>
    <x v="6"/>
    <x v="0"/>
    <x v="2"/>
    <x v="1"/>
    <x v="0"/>
    <x v="0"/>
    <x v="46"/>
    <x v="39"/>
    <n v="285.52600000000001"/>
    <n v="0"/>
    <n v="285.52600000000001"/>
    <x v="0"/>
    <n v="0"/>
    <n v="0"/>
    <n v="0"/>
    <n v="31.225743999999999"/>
  </r>
  <r>
    <x v="1"/>
    <x v="0"/>
    <x v="6"/>
    <x v="0"/>
    <x v="2"/>
    <x v="1"/>
    <x v="0"/>
    <x v="0"/>
    <x v="51"/>
    <x v="44"/>
    <n v="147.09299999999999"/>
    <n v="0"/>
    <n v="147.09299999999999"/>
    <x v="0"/>
    <n v="0"/>
    <n v="0"/>
    <n v="0"/>
    <n v="0"/>
  </r>
  <r>
    <x v="1"/>
    <x v="0"/>
    <x v="6"/>
    <x v="0"/>
    <x v="2"/>
    <x v="1"/>
    <x v="0"/>
    <x v="0"/>
    <x v="47"/>
    <x v="40"/>
    <n v="138.43299999999999"/>
    <n v="0"/>
    <n v="138.43299999999999"/>
    <x v="0"/>
    <n v="0"/>
    <n v="0"/>
    <n v="0"/>
    <n v="31.225743999999999"/>
  </r>
  <r>
    <x v="1"/>
    <x v="0"/>
    <x v="6"/>
    <x v="0"/>
    <x v="2"/>
    <x v="1"/>
    <x v="0"/>
    <x v="0"/>
    <x v="48"/>
    <x v="41"/>
    <n v="78673.657999999996"/>
    <n v="0"/>
    <n v="78673.657999999996"/>
    <x v="0"/>
    <n v="0"/>
    <n v="0"/>
    <n v="0"/>
    <n v="0"/>
  </r>
  <r>
    <x v="1"/>
    <x v="0"/>
    <x v="6"/>
    <x v="0"/>
    <x v="2"/>
    <x v="1"/>
    <x v="0"/>
    <x v="0"/>
    <x v="49"/>
    <x v="42"/>
    <n v="104661.75900000001"/>
    <n v="0"/>
    <n v="104661.75900000001"/>
    <x v="0"/>
    <n v="0"/>
    <n v="0"/>
    <n v="0"/>
    <n v="0"/>
  </r>
  <r>
    <x v="1"/>
    <x v="0"/>
    <x v="6"/>
    <x v="0"/>
    <x v="2"/>
    <x v="1"/>
    <x v="0"/>
    <x v="0"/>
    <x v="50"/>
    <x v="43"/>
    <n v="183771.20499999999"/>
    <n v="0"/>
    <n v="183771.20499999999"/>
    <x v="0"/>
    <n v="0"/>
    <n v="0"/>
    <n v="0"/>
    <n v="47.650641999999998"/>
  </r>
  <r>
    <x v="1"/>
    <x v="0"/>
    <x v="6"/>
    <x v="0"/>
    <x v="3"/>
    <x v="0"/>
    <x v="0"/>
    <x v="0"/>
    <x v="43"/>
    <x v="36"/>
    <n v="150.262"/>
    <n v="0"/>
    <n v="150.262"/>
    <x v="0"/>
    <n v="0"/>
    <n v="0"/>
    <n v="0"/>
    <n v="20.535737000000001"/>
  </r>
  <r>
    <x v="1"/>
    <x v="0"/>
    <x v="6"/>
    <x v="0"/>
    <x v="3"/>
    <x v="0"/>
    <x v="0"/>
    <x v="0"/>
    <x v="44"/>
    <x v="37"/>
    <n v="125.557"/>
    <n v="0"/>
    <n v="125.557"/>
    <x v="0"/>
    <n v="0"/>
    <n v="0"/>
    <n v="0"/>
    <n v="20.507999999999999"/>
  </r>
  <r>
    <x v="1"/>
    <x v="0"/>
    <x v="6"/>
    <x v="0"/>
    <x v="3"/>
    <x v="0"/>
    <x v="0"/>
    <x v="0"/>
    <x v="45"/>
    <x v="38"/>
    <n v="24.704999999999998"/>
    <n v="0"/>
    <n v="24.704999999999998"/>
    <x v="0"/>
    <n v="0"/>
    <n v="0"/>
    <n v="0"/>
    <n v="2.7737000000000001E-2"/>
  </r>
  <r>
    <x v="1"/>
    <x v="0"/>
    <x v="6"/>
    <x v="0"/>
    <x v="3"/>
    <x v="0"/>
    <x v="0"/>
    <x v="0"/>
    <x v="46"/>
    <x v="39"/>
    <n v="285.52600000000001"/>
    <n v="0"/>
    <n v="285.52600000000001"/>
    <x v="0"/>
    <n v="0"/>
    <n v="0"/>
    <n v="0"/>
    <n v="81.346277000000001"/>
  </r>
  <r>
    <x v="1"/>
    <x v="0"/>
    <x v="6"/>
    <x v="0"/>
    <x v="3"/>
    <x v="0"/>
    <x v="0"/>
    <x v="0"/>
    <x v="51"/>
    <x v="44"/>
    <n v="147.09299999999999"/>
    <n v="0"/>
    <n v="147.09299999999999"/>
    <x v="0"/>
    <n v="0"/>
    <n v="0"/>
    <n v="0"/>
    <n v="0"/>
  </r>
  <r>
    <x v="1"/>
    <x v="0"/>
    <x v="6"/>
    <x v="0"/>
    <x v="3"/>
    <x v="0"/>
    <x v="0"/>
    <x v="0"/>
    <x v="47"/>
    <x v="40"/>
    <n v="138.43299999999999"/>
    <n v="0"/>
    <n v="138.43299999999999"/>
    <x v="0"/>
    <n v="0"/>
    <n v="0"/>
    <n v="0"/>
    <n v="81.346277000000001"/>
  </r>
  <r>
    <x v="1"/>
    <x v="0"/>
    <x v="6"/>
    <x v="0"/>
    <x v="3"/>
    <x v="0"/>
    <x v="0"/>
    <x v="0"/>
    <x v="48"/>
    <x v="41"/>
    <n v="78673.657999999996"/>
    <n v="0"/>
    <n v="78673.657999999996"/>
    <x v="0"/>
    <n v="0"/>
    <n v="0"/>
    <n v="0"/>
    <n v="0"/>
  </r>
  <r>
    <x v="1"/>
    <x v="0"/>
    <x v="6"/>
    <x v="0"/>
    <x v="3"/>
    <x v="0"/>
    <x v="0"/>
    <x v="0"/>
    <x v="49"/>
    <x v="42"/>
    <n v="104661.75900000001"/>
    <n v="-26783.137484999999"/>
    <n v="77878.621515000006"/>
    <x v="0"/>
    <n v="0"/>
    <n v="0"/>
    <n v="0"/>
    <n v="0"/>
  </r>
  <r>
    <x v="1"/>
    <x v="0"/>
    <x v="6"/>
    <x v="0"/>
    <x v="3"/>
    <x v="0"/>
    <x v="0"/>
    <x v="0"/>
    <x v="50"/>
    <x v="43"/>
    <n v="183771.20499999999"/>
    <n v="-26783.137484999999"/>
    <n v="156988.067515"/>
    <x v="0"/>
    <n v="0"/>
    <n v="0"/>
    <n v="0"/>
    <n v="101.882014"/>
  </r>
  <r>
    <x v="1"/>
    <x v="0"/>
    <x v="6"/>
    <x v="0"/>
    <x v="4"/>
    <x v="0"/>
    <x v="0"/>
    <x v="0"/>
    <x v="43"/>
    <x v="36"/>
    <n v="150.262"/>
    <n v="0"/>
    <n v="150.262"/>
    <x v="0"/>
    <n v="0"/>
    <n v="0"/>
    <n v="0"/>
    <n v="28.655484999999999"/>
  </r>
  <r>
    <x v="1"/>
    <x v="0"/>
    <x v="6"/>
    <x v="0"/>
    <x v="4"/>
    <x v="0"/>
    <x v="0"/>
    <x v="0"/>
    <x v="44"/>
    <x v="37"/>
    <n v="125.557"/>
    <n v="0"/>
    <n v="125.557"/>
    <x v="0"/>
    <n v="0"/>
    <n v="0"/>
    <n v="0"/>
    <n v="28.622454000000001"/>
  </r>
  <r>
    <x v="1"/>
    <x v="0"/>
    <x v="6"/>
    <x v="0"/>
    <x v="4"/>
    <x v="0"/>
    <x v="0"/>
    <x v="0"/>
    <x v="45"/>
    <x v="38"/>
    <n v="24.704999999999998"/>
    <n v="0"/>
    <n v="24.704999999999998"/>
    <x v="0"/>
    <n v="0"/>
    <n v="0"/>
    <n v="0"/>
    <n v="3.3030999999999998E-2"/>
  </r>
  <r>
    <x v="1"/>
    <x v="0"/>
    <x v="6"/>
    <x v="0"/>
    <x v="4"/>
    <x v="0"/>
    <x v="0"/>
    <x v="0"/>
    <x v="46"/>
    <x v="39"/>
    <n v="285.52600000000001"/>
    <n v="0"/>
    <n v="285.52600000000001"/>
    <x v="0"/>
    <n v="0"/>
    <n v="0"/>
    <n v="0"/>
    <n v="148.72837000000001"/>
  </r>
  <r>
    <x v="1"/>
    <x v="0"/>
    <x v="6"/>
    <x v="0"/>
    <x v="4"/>
    <x v="0"/>
    <x v="0"/>
    <x v="0"/>
    <x v="51"/>
    <x v="44"/>
    <n v="147.09299999999999"/>
    <n v="0"/>
    <n v="147.09299999999999"/>
    <x v="0"/>
    <n v="0"/>
    <n v="0"/>
    <n v="0"/>
    <n v="0"/>
  </r>
  <r>
    <x v="1"/>
    <x v="0"/>
    <x v="6"/>
    <x v="0"/>
    <x v="4"/>
    <x v="0"/>
    <x v="0"/>
    <x v="0"/>
    <x v="47"/>
    <x v="40"/>
    <n v="138.43299999999999"/>
    <n v="0"/>
    <n v="138.43299999999999"/>
    <x v="0"/>
    <n v="0"/>
    <n v="0"/>
    <n v="0"/>
    <n v="148.72837000000001"/>
  </r>
  <r>
    <x v="1"/>
    <x v="0"/>
    <x v="6"/>
    <x v="0"/>
    <x v="4"/>
    <x v="0"/>
    <x v="0"/>
    <x v="0"/>
    <x v="48"/>
    <x v="41"/>
    <n v="78673.657999999996"/>
    <n v="0"/>
    <n v="78673.657999999996"/>
    <x v="0"/>
    <n v="0"/>
    <n v="0"/>
    <n v="0"/>
    <n v="0"/>
  </r>
  <r>
    <x v="1"/>
    <x v="0"/>
    <x v="6"/>
    <x v="0"/>
    <x v="4"/>
    <x v="0"/>
    <x v="0"/>
    <x v="0"/>
    <x v="49"/>
    <x v="42"/>
    <n v="104661.75900000001"/>
    <n v="-26783.137484999999"/>
    <n v="77878.621515000006"/>
    <x v="0"/>
    <n v="0"/>
    <n v="0"/>
    <n v="0"/>
    <n v="77878.621515000006"/>
  </r>
  <r>
    <x v="1"/>
    <x v="0"/>
    <x v="6"/>
    <x v="0"/>
    <x v="4"/>
    <x v="0"/>
    <x v="0"/>
    <x v="0"/>
    <x v="50"/>
    <x v="43"/>
    <n v="183771.20499999999"/>
    <n v="-26783.137484999999"/>
    <n v="156988.067515"/>
    <x v="0"/>
    <n v="0"/>
    <n v="0"/>
    <n v="0"/>
    <n v="78056.005369999999"/>
  </r>
  <r>
    <x v="1"/>
    <x v="0"/>
    <x v="6"/>
    <x v="0"/>
    <x v="5"/>
    <x v="2"/>
    <x v="0"/>
    <x v="0"/>
    <x v="43"/>
    <x v="36"/>
    <n v="150.262"/>
    <n v="0"/>
    <n v="150.262"/>
    <x v="0"/>
    <n v="0"/>
    <n v="0"/>
    <n v="0"/>
    <n v="32.780526000000002"/>
  </r>
  <r>
    <x v="1"/>
    <x v="0"/>
    <x v="6"/>
    <x v="0"/>
    <x v="5"/>
    <x v="2"/>
    <x v="0"/>
    <x v="0"/>
    <x v="44"/>
    <x v="37"/>
    <n v="125.557"/>
    <n v="0"/>
    <n v="125.557"/>
    <x v="0"/>
    <n v="0"/>
    <n v="0"/>
    <n v="0"/>
    <n v="32.722453999999999"/>
  </r>
  <r>
    <x v="1"/>
    <x v="0"/>
    <x v="6"/>
    <x v="0"/>
    <x v="5"/>
    <x v="2"/>
    <x v="0"/>
    <x v="0"/>
    <x v="45"/>
    <x v="38"/>
    <n v="24.704999999999998"/>
    <n v="0"/>
    <n v="24.704999999999998"/>
    <x v="0"/>
    <n v="0"/>
    <n v="0"/>
    <n v="0"/>
    <n v="5.8071999999999999E-2"/>
  </r>
  <r>
    <x v="1"/>
    <x v="0"/>
    <x v="6"/>
    <x v="0"/>
    <x v="5"/>
    <x v="2"/>
    <x v="0"/>
    <x v="0"/>
    <x v="46"/>
    <x v="39"/>
    <n v="285.52600000000001"/>
    <n v="3130.5977849999999"/>
    <n v="3416.1237850000002"/>
    <x v="0"/>
    <n v="0"/>
    <n v="0"/>
    <n v="0"/>
    <n v="3230.6215889999999"/>
  </r>
  <r>
    <x v="1"/>
    <x v="0"/>
    <x v="6"/>
    <x v="0"/>
    <x v="5"/>
    <x v="2"/>
    <x v="0"/>
    <x v="0"/>
    <x v="51"/>
    <x v="44"/>
    <n v="147.09299999999999"/>
    <n v="0"/>
    <n v="147.09299999999999"/>
    <x v="0"/>
    <n v="0"/>
    <n v="0"/>
    <n v="0"/>
    <n v="1.8747590000000001"/>
  </r>
  <r>
    <x v="1"/>
    <x v="0"/>
    <x v="6"/>
    <x v="0"/>
    <x v="5"/>
    <x v="2"/>
    <x v="0"/>
    <x v="0"/>
    <x v="52"/>
    <x v="45"/>
    <n v="0"/>
    <n v="3130.5977849999999"/>
    <n v="3130.5977849999999"/>
    <x v="0"/>
    <n v="0"/>
    <n v="0"/>
    <n v="0"/>
    <n v="3130.5977849999999"/>
  </r>
  <r>
    <x v="1"/>
    <x v="0"/>
    <x v="6"/>
    <x v="0"/>
    <x v="5"/>
    <x v="2"/>
    <x v="0"/>
    <x v="0"/>
    <x v="47"/>
    <x v="40"/>
    <n v="138.43299999999999"/>
    <n v="0"/>
    <n v="138.43299999999999"/>
    <x v="0"/>
    <n v="0"/>
    <n v="0"/>
    <n v="0"/>
    <n v="98.149045000000001"/>
  </r>
  <r>
    <x v="1"/>
    <x v="0"/>
    <x v="6"/>
    <x v="0"/>
    <x v="5"/>
    <x v="2"/>
    <x v="0"/>
    <x v="0"/>
    <x v="48"/>
    <x v="41"/>
    <n v="78673.657999999996"/>
    <n v="0"/>
    <n v="78673.657999999996"/>
    <x v="0"/>
    <n v="0"/>
    <n v="0"/>
    <n v="0"/>
    <n v="0"/>
  </r>
  <r>
    <x v="1"/>
    <x v="0"/>
    <x v="6"/>
    <x v="0"/>
    <x v="5"/>
    <x v="2"/>
    <x v="0"/>
    <x v="0"/>
    <x v="49"/>
    <x v="42"/>
    <n v="104661.75900000001"/>
    <n v="-26783.137484999999"/>
    <n v="77878.621515000006"/>
    <x v="0"/>
    <n v="0"/>
    <n v="0"/>
    <n v="0"/>
    <n v="77878.621515000006"/>
  </r>
  <r>
    <x v="1"/>
    <x v="0"/>
    <x v="6"/>
    <x v="0"/>
    <x v="5"/>
    <x v="2"/>
    <x v="0"/>
    <x v="0"/>
    <x v="50"/>
    <x v="43"/>
    <n v="183771.20499999999"/>
    <n v="-23652.539700000001"/>
    <n v="160118.66529999999"/>
    <x v="0"/>
    <n v="0"/>
    <n v="0"/>
    <n v="0"/>
    <n v="81142.023629999996"/>
  </r>
  <r>
    <x v="1"/>
    <x v="0"/>
    <x v="6"/>
    <x v="0"/>
    <x v="6"/>
    <x v="0"/>
    <x v="0"/>
    <x v="0"/>
    <x v="43"/>
    <x v="36"/>
    <n v="150.262"/>
    <n v="0"/>
    <n v="150.262"/>
    <x v="0"/>
    <n v="0"/>
    <n v="0"/>
    <n v="0"/>
    <n v="33.785567999999998"/>
  </r>
  <r>
    <x v="1"/>
    <x v="0"/>
    <x v="6"/>
    <x v="0"/>
    <x v="6"/>
    <x v="0"/>
    <x v="0"/>
    <x v="0"/>
    <x v="44"/>
    <x v="37"/>
    <n v="125.557"/>
    <n v="0"/>
    <n v="125.557"/>
    <x v="0"/>
    <n v="0"/>
    <n v="0"/>
    <n v="0"/>
    <n v="33.722453999999999"/>
  </r>
  <r>
    <x v="1"/>
    <x v="0"/>
    <x v="6"/>
    <x v="0"/>
    <x v="6"/>
    <x v="0"/>
    <x v="0"/>
    <x v="0"/>
    <x v="45"/>
    <x v="38"/>
    <n v="24.704999999999998"/>
    <n v="0"/>
    <n v="24.704999999999998"/>
    <x v="0"/>
    <n v="0"/>
    <n v="0"/>
    <n v="0"/>
    <n v="6.3114000000000003E-2"/>
  </r>
  <r>
    <x v="1"/>
    <x v="0"/>
    <x v="6"/>
    <x v="0"/>
    <x v="6"/>
    <x v="0"/>
    <x v="0"/>
    <x v="0"/>
    <x v="46"/>
    <x v="39"/>
    <n v="285.52600000000001"/>
    <n v="3130.5977849999999"/>
    <n v="3416.1237850000002"/>
    <x v="0"/>
    <n v="0"/>
    <n v="0"/>
    <n v="0"/>
    <n v="3241.4831840000002"/>
  </r>
  <r>
    <x v="1"/>
    <x v="0"/>
    <x v="6"/>
    <x v="0"/>
    <x v="6"/>
    <x v="0"/>
    <x v="0"/>
    <x v="0"/>
    <x v="51"/>
    <x v="44"/>
    <n v="147.09299999999999"/>
    <n v="0"/>
    <n v="147.09299999999999"/>
    <x v="0"/>
    <n v="0"/>
    <n v="0"/>
    <n v="0"/>
    <n v="2.916312"/>
  </r>
  <r>
    <x v="1"/>
    <x v="0"/>
    <x v="6"/>
    <x v="0"/>
    <x v="6"/>
    <x v="0"/>
    <x v="0"/>
    <x v="0"/>
    <x v="52"/>
    <x v="45"/>
    <n v="0"/>
    <n v="3130.5977849999999"/>
    <n v="3130.5977849999999"/>
    <x v="0"/>
    <n v="0"/>
    <n v="0"/>
    <n v="0"/>
    <n v="3130.5977849999999"/>
  </r>
  <r>
    <x v="1"/>
    <x v="0"/>
    <x v="6"/>
    <x v="0"/>
    <x v="6"/>
    <x v="0"/>
    <x v="0"/>
    <x v="0"/>
    <x v="47"/>
    <x v="40"/>
    <n v="138.43299999999999"/>
    <n v="0"/>
    <n v="138.43299999999999"/>
    <x v="0"/>
    <n v="0"/>
    <n v="0"/>
    <n v="0"/>
    <n v="107.969087"/>
  </r>
  <r>
    <x v="1"/>
    <x v="0"/>
    <x v="6"/>
    <x v="0"/>
    <x v="6"/>
    <x v="0"/>
    <x v="0"/>
    <x v="0"/>
    <x v="48"/>
    <x v="41"/>
    <n v="78673.657999999996"/>
    <n v="0"/>
    <n v="78673.657999999996"/>
    <x v="0"/>
    <n v="0"/>
    <n v="0"/>
    <n v="0"/>
    <n v="0"/>
  </r>
  <r>
    <x v="1"/>
    <x v="0"/>
    <x v="6"/>
    <x v="0"/>
    <x v="6"/>
    <x v="0"/>
    <x v="0"/>
    <x v="0"/>
    <x v="49"/>
    <x v="42"/>
    <n v="104661.75900000001"/>
    <n v="-26783.137484999999"/>
    <n v="77878.621515000006"/>
    <x v="0"/>
    <n v="0"/>
    <n v="0"/>
    <n v="0"/>
    <n v="77878.621515000006"/>
  </r>
  <r>
    <x v="1"/>
    <x v="0"/>
    <x v="6"/>
    <x v="0"/>
    <x v="6"/>
    <x v="0"/>
    <x v="0"/>
    <x v="0"/>
    <x v="50"/>
    <x v="43"/>
    <n v="183771.20499999999"/>
    <n v="-23652.539700000001"/>
    <n v="160118.66529999999"/>
    <x v="0"/>
    <n v="0"/>
    <n v="0"/>
    <n v="0"/>
    <n v="81153.890266999995"/>
  </r>
  <r>
    <x v="1"/>
    <x v="0"/>
    <x v="6"/>
    <x v="0"/>
    <x v="7"/>
    <x v="0"/>
    <x v="0"/>
    <x v="0"/>
    <x v="43"/>
    <x v="36"/>
    <n v="150.262"/>
    <n v="0"/>
    <n v="150.262"/>
    <x v="0"/>
    <n v="0"/>
    <n v="0"/>
    <n v="0"/>
    <n v="37.8996"/>
  </r>
  <r>
    <x v="1"/>
    <x v="0"/>
    <x v="6"/>
    <x v="0"/>
    <x v="7"/>
    <x v="0"/>
    <x v="0"/>
    <x v="0"/>
    <x v="44"/>
    <x v="37"/>
    <n v="125.557"/>
    <n v="0"/>
    <n v="125.557"/>
    <x v="0"/>
    <n v="0"/>
    <n v="0"/>
    <n v="0"/>
    <n v="37.822454"/>
  </r>
  <r>
    <x v="1"/>
    <x v="0"/>
    <x v="6"/>
    <x v="0"/>
    <x v="7"/>
    <x v="0"/>
    <x v="0"/>
    <x v="0"/>
    <x v="45"/>
    <x v="38"/>
    <n v="24.704999999999998"/>
    <n v="0"/>
    <n v="24.704999999999998"/>
    <x v="0"/>
    <n v="0"/>
    <n v="0"/>
    <n v="0"/>
    <n v="7.7146000000000006E-2"/>
  </r>
  <r>
    <x v="1"/>
    <x v="0"/>
    <x v="6"/>
    <x v="0"/>
    <x v="7"/>
    <x v="0"/>
    <x v="0"/>
    <x v="0"/>
    <x v="46"/>
    <x v="39"/>
    <n v="285.52600000000001"/>
    <n v="3130.5977849999999"/>
    <n v="3416.1237850000002"/>
    <x v="0"/>
    <n v="0"/>
    <n v="0"/>
    <n v="0"/>
    <n v="3307.9539070000001"/>
  </r>
  <r>
    <x v="1"/>
    <x v="0"/>
    <x v="6"/>
    <x v="0"/>
    <x v="7"/>
    <x v="0"/>
    <x v="0"/>
    <x v="0"/>
    <x v="51"/>
    <x v="44"/>
    <n v="147.09299999999999"/>
    <n v="0"/>
    <n v="147.09299999999999"/>
    <x v="0"/>
    <n v="0"/>
    <n v="0"/>
    <n v="0"/>
    <n v="3.9407239999999999"/>
  </r>
  <r>
    <x v="1"/>
    <x v="0"/>
    <x v="6"/>
    <x v="0"/>
    <x v="7"/>
    <x v="0"/>
    <x v="0"/>
    <x v="0"/>
    <x v="52"/>
    <x v="45"/>
    <n v="0"/>
    <n v="3130.5977849999999"/>
    <n v="3130.5977849999999"/>
    <x v="0"/>
    <n v="0"/>
    <n v="0"/>
    <n v="0"/>
    <n v="3130.5977849999999"/>
  </r>
  <r>
    <x v="1"/>
    <x v="0"/>
    <x v="6"/>
    <x v="0"/>
    <x v="7"/>
    <x v="0"/>
    <x v="0"/>
    <x v="0"/>
    <x v="47"/>
    <x v="40"/>
    <n v="138.43299999999999"/>
    <n v="0"/>
    <n v="138.43299999999999"/>
    <x v="0"/>
    <n v="0"/>
    <n v="0"/>
    <n v="0"/>
    <n v="173.41539800000001"/>
  </r>
  <r>
    <x v="1"/>
    <x v="0"/>
    <x v="6"/>
    <x v="0"/>
    <x v="7"/>
    <x v="0"/>
    <x v="0"/>
    <x v="0"/>
    <x v="48"/>
    <x v="41"/>
    <n v="78673.657999999996"/>
    <n v="0"/>
    <n v="78673.657999999996"/>
    <x v="0"/>
    <n v="0"/>
    <n v="0"/>
    <n v="0"/>
    <n v="39336.828999999998"/>
  </r>
  <r>
    <x v="1"/>
    <x v="0"/>
    <x v="6"/>
    <x v="0"/>
    <x v="7"/>
    <x v="0"/>
    <x v="0"/>
    <x v="0"/>
    <x v="49"/>
    <x v="42"/>
    <n v="104661.75900000001"/>
    <n v="-26783.137484999999"/>
    <n v="77878.621515000006"/>
    <x v="0"/>
    <n v="0"/>
    <n v="0"/>
    <n v="0"/>
    <n v="77878.621515000006"/>
  </r>
  <r>
    <x v="1"/>
    <x v="0"/>
    <x v="6"/>
    <x v="0"/>
    <x v="7"/>
    <x v="0"/>
    <x v="0"/>
    <x v="0"/>
    <x v="50"/>
    <x v="43"/>
    <n v="183771.20499999999"/>
    <n v="-23652.539700000001"/>
    <n v="160118.66529999999"/>
    <x v="0"/>
    <n v="0"/>
    <n v="0"/>
    <n v="0"/>
    <n v="120561.304022"/>
  </r>
  <r>
    <x v="1"/>
    <x v="0"/>
    <x v="8"/>
    <x v="0"/>
    <x v="0"/>
    <x v="0"/>
    <x v="1"/>
    <x v="3"/>
    <x v="43"/>
    <x v="36"/>
    <n v="10576268.038000001"/>
    <n v="0"/>
    <n v="10576268.038000001"/>
    <x v="0"/>
    <n v="0"/>
    <n v="0"/>
    <n v="0"/>
    <n v="697599.73395499995"/>
  </r>
  <r>
    <x v="1"/>
    <x v="0"/>
    <x v="8"/>
    <x v="0"/>
    <x v="0"/>
    <x v="0"/>
    <x v="1"/>
    <x v="3"/>
    <x v="53"/>
    <x v="46"/>
    <n v="348498.58399999997"/>
    <n v="0"/>
    <n v="348498.58399999997"/>
    <x v="0"/>
    <n v="0"/>
    <n v="0"/>
    <n v="0"/>
    <n v="4886.8677319999997"/>
  </r>
  <r>
    <x v="1"/>
    <x v="0"/>
    <x v="8"/>
    <x v="0"/>
    <x v="0"/>
    <x v="0"/>
    <x v="1"/>
    <x v="3"/>
    <x v="54"/>
    <x v="47"/>
    <n v="204519.15700000001"/>
    <n v="0"/>
    <n v="204519.15700000001"/>
    <x v="0"/>
    <n v="0"/>
    <n v="0"/>
    <n v="0"/>
    <n v="11193.855683"/>
  </r>
  <r>
    <x v="1"/>
    <x v="0"/>
    <x v="8"/>
    <x v="0"/>
    <x v="0"/>
    <x v="0"/>
    <x v="1"/>
    <x v="3"/>
    <x v="44"/>
    <x v="37"/>
    <n v="584552.31099999999"/>
    <n v="0"/>
    <n v="584552.31099999999"/>
    <x v="0"/>
    <n v="0"/>
    <n v="0"/>
    <n v="0"/>
    <n v="10073.509107"/>
  </r>
  <r>
    <x v="1"/>
    <x v="0"/>
    <x v="8"/>
    <x v="0"/>
    <x v="0"/>
    <x v="0"/>
    <x v="1"/>
    <x v="3"/>
    <x v="45"/>
    <x v="38"/>
    <n v="21674.983"/>
    <n v="0"/>
    <n v="21674.983"/>
    <x v="0"/>
    <n v="0"/>
    <n v="0"/>
    <n v="0"/>
    <n v="3810.9514410000002"/>
  </r>
  <r>
    <x v="1"/>
    <x v="0"/>
    <x v="8"/>
    <x v="0"/>
    <x v="0"/>
    <x v="0"/>
    <x v="1"/>
    <x v="3"/>
    <x v="55"/>
    <x v="41"/>
    <n v="3762292.6639999999"/>
    <n v="0"/>
    <n v="3762292.6639999999"/>
    <x v="0"/>
    <n v="0"/>
    <n v="0"/>
    <n v="0"/>
    <n v="170105.847836"/>
  </r>
  <r>
    <x v="1"/>
    <x v="0"/>
    <x v="8"/>
    <x v="0"/>
    <x v="0"/>
    <x v="0"/>
    <x v="1"/>
    <x v="3"/>
    <x v="56"/>
    <x v="48"/>
    <n v="3736656.9819999998"/>
    <n v="0"/>
    <n v="3736656.9819999998"/>
    <x v="0"/>
    <n v="0"/>
    <n v="0"/>
    <n v="0"/>
    <n v="168782.56937799999"/>
  </r>
  <r>
    <x v="1"/>
    <x v="0"/>
    <x v="8"/>
    <x v="0"/>
    <x v="0"/>
    <x v="0"/>
    <x v="1"/>
    <x v="3"/>
    <x v="57"/>
    <x v="49"/>
    <n v="7912.8620000000001"/>
    <n v="0"/>
    <n v="7912.8620000000001"/>
    <x v="0"/>
    <n v="0"/>
    <n v="0"/>
    <n v="0"/>
    <n v="73.419445999999994"/>
  </r>
  <r>
    <x v="1"/>
    <x v="0"/>
    <x v="8"/>
    <x v="0"/>
    <x v="0"/>
    <x v="0"/>
    <x v="1"/>
    <x v="3"/>
    <x v="58"/>
    <x v="50"/>
    <n v="17722.82"/>
    <n v="0"/>
    <n v="17722.82"/>
    <x v="0"/>
    <n v="0"/>
    <n v="0"/>
    <n v="0"/>
    <n v="1249.8590119999999"/>
  </r>
  <r>
    <x v="1"/>
    <x v="0"/>
    <x v="8"/>
    <x v="0"/>
    <x v="0"/>
    <x v="0"/>
    <x v="1"/>
    <x v="3"/>
    <x v="46"/>
    <x v="39"/>
    <n v="7181341.2659999998"/>
    <n v="0"/>
    <n v="7181341.2659999998"/>
    <x v="0"/>
    <n v="0"/>
    <n v="0"/>
    <n v="0"/>
    <n v="14100.453184"/>
  </r>
  <r>
    <x v="1"/>
    <x v="0"/>
    <x v="8"/>
    <x v="0"/>
    <x v="0"/>
    <x v="0"/>
    <x v="1"/>
    <x v="3"/>
    <x v="59"/>
    <x v="51"/>
    <n v="58511.093000000001"/>
    <n v="0"/>
    <n v="58511.093000000001"/>
    <x v="0"/>
    <n v="0"/>
    <n v="0"/>
    <n v="0"/>
    <n v="99.076903000000001"/>
  </r>
  <r>
    <x v="1"/>
    <x v="0"/>
    <x v="8"/>
    <x v="0"/>
    <x v="0"/>
    <x v="0"/>
    <x v="1"/>
    <x v="3"/>
    <x v="60"/>
    <x v="52"/>
    <n v="3421453.59"/>
    <n v="0"/>
    <n v="3421453.59"/>
    <x v="0"/>
    <n v="0"/>
    <n v="0"/>
    <n v="0"/>
    <n v="0"/>
  </r>
  <r>
    <x v="1"/>
    <x v="0"/>
    <x v="8"/>
    <x v="0"/>
    <x v="0"/>
    <x v="0"/>
    <x v="1"/>
    <x v="3"/>
    <x v="61"/>
    <x v="53"/>
    <n v="1578953.8740000001"/>
    <n v="0"/>
    <n v="1578953.8740000001"/>
    <x v="0"/>
    <n v="0"/>
    <n v="0"/>
    <n v="0"/>
    <n v="0"/>
  </r>
  <r>
    <x v="1"/>
    <x v="0"/>
    <x v="8"/>
    <x v="0"/>
    <x v="0"/>
    <x v="0"/>
    <x v="1"/>
    <x v="3"/>
    <x v="62"/>
    <x v="54"/>
    <n v="358048.826"/>
    <n v="0"/>
    <n v="358048.826"/>
    <x v="0"/>
    <n v="0"/>
    <n v="0"/>
    <n v="0"/>
    <n v="176.52536499999999"/>
  </r>
  <r>
    <x v="1"/>
    <x v="0"/>
    <x v="8"/>
    <x v="0"/>
    <x v="0"/>
    <x v="0"/>
    <x v="1"/>
    <x v="3"/>
    <x v="51"/>
    <x v="44"/>
    <n v="183086.45800000001"/>
    <n v="0"/>
    <n v="183086.45800000001"/>
    <x v="0"/>
    <n v="0"/>
    <n v="0"/>
    <n v="0"/>
    <n v="11867.794830999999"/>
  </r>
  <r>
    <x v="1"/>
    <x v="0"/>
    <x v="8"/>
    <x v="0"/>
    <x v="0"/>
    <x v="0"/>
    <x v="1"/>
    <x v="3"/>
    <x v="63"/>
    <x v="55"/>
    <n v="350038.864"/>
    <n v="0"/>
    <n v="350038.864"/>
    <x v="0"/>
    <n v="0"/>
    <n v="0"/>
    <n v="0"/>
    <n v="0"/>
  </r>
  <r>
    <x v="1"/>
    <x v="0"/>
    <x v="8"/>
    <x v="0"/>
    <x v="0"/>
    <x v="0"/>
    <x v="1"/>
    <x v="3"/>
    <x v="52"/>
    <x v="45"/>
    <n v="163276.22099999999"/>
    <n v="0"/>
    <n v="163276.22099999999"/>
    <x v="0"/>
    <n v="0"/>
    <n v="0"/>
    <n v="0"/>
    <n v="0"/>
  </r>
  <r>
    <x v="1"/>
    <x v="0"/>
    <x v="8"/>
    <x v="0"/>
    <x v="0"/>
    <x v="0"/>
    <x v="1"/>
    <x v="3"/>
    <x v="64"/>
    <x v="56"/>
    <n v="1037494.097"/>
    <n v="0"/>
    <n v="1037494.097"/>
    <x v="0"/>
    <n v="0"/>
    <n v="0"/>
    <n v="0"/>
    <n v="2.5855E-2"/>
  </r>
  <r>
    <x v="1"/>
    <x v="0"/>
    <x v="8"/>
    <x v="0"/>
    <x v="0"/>
    <x v="0"/>
    <x v="1"/>
    <x v="3"/>
    <x v="47"/>
    <x v="40"/>
    <n v="30478.242999999999"/>
    <n v="0"/>
    <n v="30478.242999999999"/>
    <x v="0"/>
    <n v="0"/>
    <n v="0"/>
    <n v="0"/>
    <n v="861.50144299999999"/>
  </r>
  <r>
    <x v="1"/>
    <x v="0"/>
    <x v="8"/>
    <x v="0"/>
    <x v="0"/>
    <x v="0"/>
    <x v="1"/>
    <x v="3"/>
    <x v="65"/>
    <x v="57"/>
    <n v="0"/>
    <n v="0"/>
    <n v="0"/>
    <x v="0"/>
    <n v="0"/>
    <n v="0"/>
    <n v="0"/>
    <n v="1095.528787"/>
  </r>
  <r>
    <x v="1"/>
    <x v="0"/>
    <x v="8"/>
    <x v="0"/>
    <x v="0"/>
    <x v="0"/>
    <x v="1"/>
    <x v="3"/>
    <x v="50"/>
    <x v="43"/>
    <n v="21519901.967999998"/>
    <n v="0"/>
    <n v="21519901.967999998"/>
    <x v="0"/>
    <n v="0"/>
    <n v="0"/>
    <n v="0"/>
    <n v="881806.03497499996"/>
  </r>
  <r>
    <x v="1"/>
    <x v="0"/>
    <x v="8"/>
    <x v="0"/>
    <x v="1"/>
    <x v="0"/>
    <x v="1"/>
    <x v="3"/>
    <x v="43"/>
    <x v="36"/>
    <n v="10576268.038000001"/>
    <n v="0"/>
    <n v="10576268.038000001"/>
    <x v="0"/>
    <n v="0"/>
    <n v="0"/>
    <n v="0"/>
    <n v="1291261.0189179999"/>
  </r>
  <r>
    <x v="1"/>
    <x v="0"/>
    <x v="8"/>
    <x v="0"/>
    <x v="1"/>
    <x v="0"/>
    <x v="1"/>
    <x v="3"/>
    <x v="53"/>
    <x v="46"/>
    <n v="348498.58399999997"/>
    <n v="0"/>
    <n v="348498.58399999997"/>
    <x v="0"/>
    <n v="0"/>
    <n v="0"/>
    <n v="0"/>
    <n v="12435.343908000001"/>
  </r>
  <r>
    <x v="1"/>
    <x v="0"/>
    <x v="8"/>
    <x v="0"/>
    <x v="1"/>
    <x v="0"/>
    <x v="1"/>
    <x v="3"/>
    <x v="54"/>
    <x v="47"/>
    <n v="204519.15700000001"/>
    <n v="0"/>
    <n v="204519.15700000001"/>
    <x v="0"/>
    <n v="0"/>
    <n v="0"/>
    <n v="0"/>
    <n v="18114.90034"/>
  </r>
  <r>
    <x v="1"/>
    <x v="0"/>
    <x v="8"/>
    <x v="0"/>
    <x v="1"/>
    <x v="0"/>
    <x v="1"/>
    <x v="3"/>
    <x v="44"/>
    <x v="37"/>
    <n v="584552.31099999999"/>
    <n v="0"/>
    <n v="584552.31099999999"/>
    <x v="0"/>
    <n v="0"/>
    <n v="0"/>
    <n v="0"/>
    <n v="21763.364150000001"/>
  </r>
  <r>
    <x v="1"/>
    <x v="0"/>
    <x v="8"/>
    <x v="0"/>
    <x v="1"/>
    <x v="0"/>
    <x v="1"/>
    <x v="3"/>
    <x v="45"/>
    <x v="38"/>
    <n v="21674.983"/>
    <n v="0"/>
    <n v="21674.983"/>
    <x v="0"/>
    <n v="0"/>
    <n v="0"/>
    <n v="0"/>
    <n v="7219.3978779999998"/>
  </r>
  <r>
    <x v="1"/>
    <x v="0"/>
    <x v="8"/>
    <x v="0"/>
    <x v="1"/>
    <x v="0"/>
    <x v="1"/>
    <x v="3"/>
    <x v="55"/>
    <x v="41"/>
    <n v="3762292.6639999999"/>
    <n v="18859.106741"/>
    <n v="3781151.7707409998"/>
    <x v="0"/>
    <n v="0"/>
    <n v="0"/>
    <n v="0"/>
    <n v="410092.95615799999"/>
  </r>
  <r>
    <x v="1"/>
    <x v="0"/>
    <x v="8"/>
    <x v="0"/>
    <x v="1"/>
    <x v="0"/>
    <x v="1"/>
    <x v="3"/>
    <x v="56"/>
    <x v="48"/>
    <n v="3736656.9819999998"/>
    <n v="0"/>
    <n v="3736656.9819999998"/>
    <x v="0"/>
    <n v="0"/>
    <n v="0"/>
    <n v="0"/>
    <n v="406817.32183799997"/>
  </r>
  <r>
    <x v="1"/>
    <x v="0"/>
    <x v="8"/>
    <x v="0"/>
    <x v="1"/>
    <x v="0"/>
    <x v="1"/>
    <x v="3"/>
    <x v="57"/>
    <x v="49"/>
    <n v="7912.8620000000001"/>
    <n v="0"/>
    <n v="7912.8620000000001"/>
    <x v="0"/>
    <n v="0"/>
    <n v="0"/>
    <n v="0"/>
    <n v="767.90990799999997"/>
  </r>
  <r>
    <x v="1"/>
    <x v="0"/>
    <x v="8"/>
    <x v="0"/>
    <x v="1"/>
    <x v="0"/>
    <x v="1"/>
    <x v="3"/>
    <x v="58"/>
    <x v="50"/>
    <n v="17722.82"/>
    <n v="0"/>
    <n v="17722.82"/>
    <x v="0"/>
    <n v="0"/>
    <n v="0"/>
    <n v="0"/>
    <n v="2507.724412"/>
  </r>
  <r>
    <x v="1"/>
    <x v="0"/>
    <x v="8"/>
    <x v="0"/>
    <x v="1"/>
    <x v="0"/>
    <x v="1"/>
    <x v="3"/>
    <x v="66"/>
    <x v="58"/>
    <n v="0"/>
    <n v="18859.106741"/>
    <n v="18859.106741"/>
    <x v="0"/>
    <n v="0"/>
    <n v="0"/>
    <n v="0"/>
    <n v="0"/>
  </r>
  <r>
    <x v="1"/>
    <x v="0"/>
    <x v="8"/>
    <x v="0"/>
    <x v="1"/>
    <x v="0"/>
    <x v="1"/>
    <x v="3"/>
    <x v="46"/>
    <x v="39"/>
    <n v="7181341.2659999998"/>
    <n v="0"/>
    <n v="7181341.2659999998"/>
    <x v="0"/>
    <n v="0"/>
    <n v="0"/>
    <n v="0"/>
    <n v="986517.968138"/>
  </r>
  <r>
    <x v="1"/>
    <x v="0"/>
    <x v="8"/>
    <x v="0"/>
    <x v="1"/>
    <x v="0"/>
    <x v="1"/>
    <x v="3"/>
    <x v="59"/>
    <x v="51"/>
    <n v="58511.093000000001"/>
    <n v="0"/>
    <n v="58511.093000000001"/>
    <x v="0"/>
    <n v="0"/>
    <n v="0"/>
    <n v="0"/>
    <n v="99.076903000000001"/>
  </r>
  <r>
    <x v="1"/>
    <x v="0"/>
    <x v="8"/>
    <x v="0"/>
    <x v="1"/>
    <x v="0"/>
    <x v="1"/>
    <x v="3"/>
    <x v="60"/>
    <x v="52"/>
    <n v="3421453.59"/>
    <n v="0"/>
    <n v="3421453.59"/>
    <x v="0"/>
    <n v="0"/>
    <n v="0"/>
    <n v="0"/>
    <n v="956832.58238000004"/>
  </r>
  <r>
    <x v="1"/>
    <x v="0"/>
    <x v="8"/>
    <x v="0"/>
    <x v="1"/>
    <x v="0"/>
    <x v="1"/>
    <x v="3"/>
    <x v="61"/>
    <x v="53"/>
    <n v="1578953.8740000001"/>
    <n v="6430.442489"/>
    <n v="1585384.3164890001"/>
    <x v="0"/>
    <n v="0"/>
    <n v="0"/>
    <n v="0"/>
    <n v="0"/>
  </r>
  <r>
    <x v="1"/>
    <x v="0"/>
    <x v="8"/>
    <x v="0"/>
    <x v="1"/>
    <x v="0"/>
    <x v="1"/>
    <x v="3"/>
    <x v="62"/>
    <x v="54"/>
    <n v="358048.826"/>
    <n v="0"/>
    <n v="358048.826"/>
    <x v="0"/>
    <n v="0"/>
    <n v="0"/>
    <n v="0"/>
    <n v="264.65937400000001"/>
  </r>
  <r>
    <x v="1"/>
    <x v="0"/>
    <x v="8"/>
    <x v="0"/>
    <x v="1"/>
    <x v="0"/>
    <x v="1"/>
    <x v="3"/>
    <x v="51"/>
    <x v="44"/>
    <n v="183086.45800000001"/>
    <n v="6430.442489"/>
    <n v="176656.01551100001"/>
    <x v="0"/>
    <n v="0"/>
    <n v="0"/>
    <n v="0"/>
    <n v="22955.497802000002"/>
  </r>
  <r>
    <x v="1"/>
    <x v="0"/>
    <x v="8"/>
    <x v="0"/>
    <x v="1"/>
    <x v="0"/>
    <x v="1"/>
    <x v="3"/>
    <x v="63"/>
    <x v="55"/>
    <n v="350038.864"/>
    <n v="0"/>
    <n v="350038.864"/>
    <x v="0"/>
    <n v="0"/>
    <n v="0"/>
    <n v="0"/>
    <n v="0"/>
  </r>
  <r>
    <x v="1"/>
    <x v="0"/>
    <x v="8"/>
    <x v="0"/>
    <x v="1"/>
    <x v="0"/>
    <x v="1"/>
    <x v="3"/>
    <x v="52"/>
    <x v="45"/>
    <n v="163276.22099999999"/>
    <n v="0"/>
    <n v="163276.22099999999"/>
    <x v="0"/>
    <n v="0"/>
    <n v="0"/>
    <n v="0"/>
    <n v="0"/>
  </r>
  <r>
    <x v="1"/>
    <x v="0"/>
    <x v="8"/>
    <x v="0"/>
    <x v="1"/>
    <x v="0"/>
    <x v="1"/>
    <x v="3"/>
    <x v="64"/>
    <x v="56"/>
    <n v="1037494.097"/>
    <n v="0"/>
    <n v="1037494.097"/>
    <x v="0"/>
    <n v="0"/>
    <n v="0"/>
    <n v="0"/>
    <n v="5.1709999999999999E-2"/>
  </r>
  <r>
    <x v="1"/>
    <x v="0"/>
    <x v="8"/>
    <x v="0"/>
    <x v="1"/>
    <x v="0"/>
    <x v="1"/>
    <x v="3"/>
    <x v="47"/>
    <x v="40"/>
    <n v="30478.242999999999"/>
    <n v="0"/>
    <n v="30478.242999999999"/>
    <x v="0"/>
    <n v="0"/>
    <n v="0"/>
    <n v="0"/>
    <n v="4040.9802629999999"/>
  </r>
  <r>
    <x v="1"/>
    <x v="0"/>
    <x v="8"/>
    <x v="0"/>
    <x v="1"/>
    <x v="0"/>
    <x v="1"/>
    <x v="3"/>
    <x v="65"/>
    <x v="57"/>
    <n v="0"/>
    <n v="0"/>
    <n v="0"/>
    <x v="0"/>
    <n v="0"/>
    <n v="0"/>
    <n v="0"/>
    <n v="2325.119706"/>
  </r>
  <r>
    <x v="1"/>
    <x v="0"/>
    <x v="8"/>
    <x v="0"/>
    <x v="1"/>
    <x v="0"/>
    <x v="1"/>
    <x v="3"/>
    <x v="50"/>
    <x v="43"/>
    <n v="21519901.967999998"/>
    <n v="18859.106741"/>
    <n v="21538761.074740998"/>
    <x v="0"/>
    <n v="0"/>
    <n v="0"/>
    <n v="0"/>
    <n v="2687871.9432140002"/>
  </r>
  <r>
    <x v="1"/>
    <x v="0"/>
    <x v="8"/>
    <x v="0"/>
    <x v="2"/>
    <x v="1"/>
    <x v="1"/>
    <x v="3"/>
    <x v="43"/>
    <x v="36"/>
    <n v="10576268.038000001"/>
    <n v="0"/>
    <n v="10576268.038000001"/>
    <x v="0"/>
    <n v="0"/>
    <n v="0"/>
    <n v="0"/>
    <n v="1923278.586866"/>
  </r>
  <r>
    <x v="1"/>
    <x v="0"/>
    <x v="8"/>
    <x v="0"/>
    <x v="2"/>
    <x v="1"/>
    <x v="1"/>
    <x v="3"/>
    <x v="53"/>
    <x v="46"/>
    <n v="348498.58399999997"/>
    <n v="0"/>
    <n v="348498.58399999997"/>
    <x v="0"/>
    <n v="0"/>
    <n v="0"/>
    <n v="0"/>
    <n v="21112.541227000002"/>
  </r>
  <r>
    <x v="1"/>
    <x v="0"/>
    <x v="8"/>
    <x v="0"/>
    <x v="2"/>
    <x v="1"/>
    <x v="1"/>
    <x v="3"/>
    <x v="54"/>
    <x v="47"/>
    <n v="204519.15700000001"/>
    <n v="0"/>
    <n v="204519.15700000001"/>
    <x v="0"/>
    <n v="0"/>
    <n v="0"/>
    <n v="0"/>
    <n v="39987.624903000004"/>
  </r>
  <r>
    <x v="1"/>
    <x v="0"/>
    <x v="8"/>
    <x v="0"/>
    <x v="2"/>
    <x v="1"/>
    <x v="1"/>
    <x v="3"/>
    <x v="44"/>
    <x v="37"/>
    <n v="584552.31099999999"/>
    <n v="0"/>
    <n v="584552.31099999999"/>
    <x v="0"/>
    <n v="0"/>
    <n v="0"/>
    <n v="0"/>
    <n v="51288.332576000001"/>
  </r>
  <r>
    <x v="1"/>
    <x v="0"/>
    <x v="8"/>
    <x v="0"/>
    <x v="2"/>
    <x v="1"/>
    <x v="1"/>
    <x v="3"/>
    <x v="45"/>
    <x v="38"/>
    <n v="21674.983"/>
    <n v="0"/>
    <n v="21674.983"/>
    <x v="0"/>
    <n v="0"/>
    <n v="0"/>
    <n v="0"/>
    <n v="9095.1728569999996"/>
  </r>
  <r>
    <x v="1"/>
    <x v="0"/>
    <x v="8"/>
    <x v="0"/>
    <x v="2"/>
    <x v="1"/>
    <x v="1"/>
    <x v="3"/>
    <x v="55"/>
    <x v="41"/>
    <n v="3762292.6639999999"/>
    <n v="18859.106741"/>
    <n v="3781151.7707409998"/>
    <x v="0"/>
    <n v="0"/>
    <n v="0"/>
    <n v="0"/>
    <n v="913207.13650899997"/>
  </r>
  <r>
    <x v="1"/>
    <x v="0"/>
    <x v="8"/>
    <x v="0"/>
    <x v="2"/>
    <x v="1"/>
    <x v="1"/>
    <x v="3"/>
    <x v="56"/>
    <x v="48"/>
    <n v="3736656.9819999998"/>
    <n v="0"/>
    <n v="3736656.9819999998"/>
    <x v="0"/>
    <n v="0"/>
    <n v="0"/>
    <n v="0"/>
    <n v="906296.12487199996"/>
  </r>
  <r>
    <x v="1"/>
    <x v="0"/>
    <x v="8"/>
    <x v="0"/>
    <x v="2"/>
    <x v="1"/>
    <x v="1"/>
    <x v="3"/>
    <x v="57"/>
    <x v="49"/>
    <n v="7912.8620000000001"/>
    <n v="0"/>
    <n v="7912.8620000000001"/>
    <x v="0"/>
    <n v="0"/>
    <n v="0"/>
    <n v="0"/>
    <n v="2336.2049609999999"/>
  </r>
  <r>
    <x v="1"/>
    <x v="0"/>
    <x v="8"/>
    <x v="0"/>
    <x v="2"/>
    <x v="1"/>
    <x v="1"/>
    <x v="3"/>
    <x v="58"/>
    <x v="50"/>
    <n v="17722.82"/>
    <n v="0"/>
    <n v="17722.82"/>
    <x v="0"/>
    <n v="0"/>
    <n v="0"/>
    <n v="0"/>
    <n v="4574.8066760000002"/>
  </r>
  <r>
    <x v="1"/>
    <x v="0"/>
    <x v="8"/>
    <x v="0"/>
    <x v="2"/>
    <x v="1"/>
    <x v="1"/>
    <x v="3"/>
    <x v="66"/>
    <x v="58"/>
    <n v="0"/>
    <n v="18859.106741"/>
    <n v="18859.106741"/>
    <x v="0"/>
    <n v="0"/>
    <n v="0"/>
    <n v="0"/>
    <n v="0"/>
  </r>
  <r>
    <x v="1"/>
    <x v="0"/>
    <x v="8"/>
    <x v="0"/>
    <x v="2"/>
    <x v="1"/>
    <x v="1"/>
    <x v="3"/>
    <x v="46"/>
    <x v="39"/>
    <n v="7181341.2659999998"/>
    <n v="0"/>
    <n v="7181341.2659999998"/>
    <x v="0"/>
    <n v="0"/>
    <n v="0"/>
    <n v="0"/>
    <n v="1010103.408984"/>
  </r>
  <r>
    <x v="1"/>
    <x v="0"/>
    <x v="8"/>
    <x v="0"/>
    <x v="2"/>
    <x v="1"/>
    <x v="1"/>
    <x v="3"/>
    <x v="59"/>
    <x v="51"/>
    <n v="58511.093000000001"/>
    <n v="0"/>
    <n v="58511.093000000001"/>
    <x v="0"/>
    <n v="0"/>
    <n v="0"/>
    <n v="0"/>
    <n v="12469.031403999999"/>
  </r>
  <r>
    <x v="1"/>
    <x v="0"/>
    <x v="8"/>
    <x v="0"/>
    <x v="2"/>
    <x v="1"/>
    <x v="1"/>
    <x v="3"/>
    <x v="60"/>
    <x v="52"/>
    <n v="3421453.59"/>
    <n v="0"/>
    <n v="3421453.59"/>
    <x v="0"/>
    <n v="0"/>
    <n v="0"/>
    <n v="0"/>
    <n v="956832.58238000004"/>
  </r>
  <r>
    <x v="1"/>
    <x v="0"/>
    <x v="8"/>
    <x v="0"/>
    <x v="2"/>
    <x v="1"/>
    <x v="1"/>
    <x v="3"/>
    <x v="61"/>
    <x v="53"/>
    <n v="1578953.8740000001"/>
    <n v="6430.442489"/>
    <n v="1585384.3164890001"/>
    <x v="0"/>
    <n v="0"/>
    <n v="0"/>
    <n v="0"/>
    <n v="0"/>
  </r>
  <r>
    <x v="1"/>
    <x v="0"/>
    <x v="8"/>
    <x v="0"/>
    <x v="2"/>
    <x v="1"/>
    <x v="1"/>
    <x v="3"/>
    <x v="62"/>
    <x v="54"/>
    <n v="358048.826"/>
    <n v="0"/>
    <n v="358048.826"/>
    <x v="0"/>
    <n v="0"/>
    <n v="0"/>
    <n v="0"/>
    <n v="306.85620899999998"/>
  </r>
  <r>
    <x v="1"/>
    <x v="0"/>
    <x v="8"/>
    <x v="0"/>
    <x v="2"/>
    <x v="1"/>
    <x v="1"/>
    <x v="3"/>
    <x v="51"/>
    <x v="44"/>
    <n v="183086.45800000001"/>
    <n v="-6430.442489"/>
    <n v="176656.01551100001"/>
    <x v="0"/>
    <n v="0"/>
    <n v="0"/>
    <n v="0"/>
    <n v="34574.893514000003"/>
  </r>
  <r>
    <x v="1"/>
    <x v="0"/>
    <x v="8"/>
    <x v="0"/>
    <x v="2"/>
    <x v="1"/>
    <x v="1"/>
    <x v="3"/>
    <x v="63"/>
    <x v="55"/>
    <n v="350038.864"/>
    <n v="0"/>
    <n v="350038.864"/>
    <x v="0"/>
    <n v="0"/>
    <n v="0"/>
    <n v="0"/>
    <n v="0"/>
  </r>
  <r>
    <x v="1"/>
    <x v="0"/>
    <x v="8"/>
    <x v="0"/>
    <x v="2"/>
    <x v="1"/>
    <x v="1"/>
    <x v="3"/>
    <x v="52"/>
    <x v="45"/>
    <n v="163276.22099999999"/>
    <n v="0"/>
    <n v="163276.22099999999"/>
    <x v="0"/>
    <n v="0"/>
    <n v="0"/>
    <n v="0"/>
    <n v="0"/>
  </r>
  <r>
    <x v="1"/>
    <x v="0"/>
    <x v="8"/>
    <x v="0"/>
    <x v="2"/>
    <x v="1"/>
    <x v="1"/>
    <x v="3"/>
    <x v="64"/>
    <x v="56"/>
    <n v="1037494.097"/>
    <n v="0"/>
    <n v="1037494.097"/>
    <x v="0"/>
    <n v="0"/>
    <n v="0"/>
    <n v="0"/>
    <n v="5.1709999999999999E-2"/>
  </r>
  <r>
    <x v="1"/>
    <x v="0"/>
    <x v="8"/>
    <x v="0"/>
    <x v="2"/>
    <x v="1"/>
    <x v="1"/>
    <x v="3"/>
    <x v="47"/>
    <x v="40"/>
    <n v="30478.242999999999"/>
    <n v="0"/>
    <n v="30478.242999999999"/>
    <x v="0"/>
    <n v="0"/>
    <n v="0"/>
    <n v="0"/>
    <n v="4667.8633380000001"/>
  </r>
  <r>
    <x v="1"/>
    <x v="0"/>
    <x v="8"/>
    <x v="0"/>
    <x v="2"/>
    <x v="1"/>
    <x v="1"/>
    <x v="3"/>
    <x v="65"/>
    <x v="57"/>
    <n v="0"/>
    <n v="0"/>
    <n v="0"/>
    <x v="0"/>
    <n v="0"/>
    <n v="0"/>
    <n v="0"/>
    <n v="1252.130429"/>
  </r>
  <r>
    <x v="1"/>
    <x v="0"/>
    <x v="8"/>
    <x v="0"/>
    <x v="2"/>
    <x v="1"/>
    <x v="1"/>
    <x v="3"/>
    <x v="50"/>
    <x v="43"/>
    <n v="21519901.967999998"/>
    <n v="18859.106741"/>
    <n v="21538761.074740998"/>
    <x v="0"/>
    <n v="0"/>
    <n v="0"/>
    <n v="0"/>
    <n v="3846589.1323589999"/>
  </r>
  <r>
    <x v="1"/>
    <x v="0"/>
    <x v="8"/>
    <x v="0"/>
    <x v="3"/>
    <x v="0"/>
    <x v="1"/>
    <x v="3"/>
    <x v="43"/>
    <x v="36"/>
    <n v="10576268.038000001"/>
    <n v="-29095"/>
    <n v="10547173.038000001"/>
    <x v="0"/>
    <n v="0"/>
    <n v="0"/>
    <n v="0"/>
    <n v="2545923.2136659999"/>
  </r>
  <r>
    <x v="1"/>
    <x v="0"/>
    <x v="8"/>
    <x v="0"/>
    <x v="3"/>
    <x v="0"/>
    <x v="1"/>
    <x v="3"/>
    <x v="53"/>
    <x v="46"/>
    <n v="348498.58399999997"/>
    <n v="-3013"/>
    <n v="345485.58399999997"/>
    <x v="0"/>
    <n v="0"/>
    <n v="0"/>
    <n v="0"/>
    <n v="28347.224485999999"/>
  </r>
  <r>
    <x v="1"/>
    <x v="0"/>
    <x v="8"/>
    <x v="0"/>
    <x v="3"/>
    <x v="0"/>
    <x v="1"/>
    <x v="3"/>
    <x v="54"/>
    <x v="47"/>
    <n v="204519.15700000001"/>
    <n v="0"/>
    <n v="204519.15700000001"/>
    <x v="0"/>
    <n v="0"/>
    <n v="0"/>
    <n v="0"/>
    <n v="51613.580946000002"/>
  </r>
  <r>
    <x v="1"/>
    <x v="0"/>
    <x v="8"/>
    <x v="0"/>
    <x v="3"/>
    <x v="0"/>
    <x v="1"/>
    <x v="3"/>
    <x v="44"/>
    <x v="37"/>
    <n v="584552.31099999999"/>
    <n v="-26082"/>
    <n v="558470.31099999999"/>
    <x v="0"/>
    <n v="0"/>
    <n v="0"/>
    <n v="0"/>
    <n v="59750.237162999998"/>
  </r>
  <r>
    <x v="1"/>
    <x v="0"/>
    <x v="8"/>
    <x v="0"/>
    <x v="3"/>
    <x v="0"/>
    <x v="1"/>
    <x v="3"/>
    <x v="45"/>
    <x v="38"/>
    <n v="21674.983"/>
    <n v="0"/>
    <n v="21674.983"/>
    <x v="0"/>
    <n v="0"/>
    <n v="0"/>
    <n v="0"/>
    <n v="10397.624621999999"/>
  </r>
  <r>
    <x v="1"/>
    <x v="0"/>
    <x v="8"/>
    <x v="0"/>
    <x v="3"/>
    <x v="0"/>
    <x v="1"/>
    <x v="3"/>
    <x v="55"/>
    <x v="41"/>
    <n v="3762292.6639999999"/>
    <n v="18859.106741"/>
    <n v="3781151.7707409998"/>
    <x v="0"/>
    <n v="0"/>
    <n v="0"/>
    <n v="0"/>
    <n v="1165203.9810899999"/>
  </r>
  <r>
    <x v="1"/>
    <x v="0"/>
    <x v="8"/>
    <x v="0"/>
    <x v="3"/>
    <x v="0"/>
    <x v="1"/>
    <x v="3"/>
    <x v="56"/>
    <x v="48"/>
    <n v="3736656.9819999998"/>
    <n v="0"/>
    <n v="3736656.9819999998"/>
    <x v="0"/>
    <n v="0"/>
    <n v="0"/>
    <n v="0"/>
    <n v="1155370.065437"/>
  </r>
  <r>
    <x v="1"/>
    <x v="0"/>
    <x v="8"/>
    <x v="0"/>
    <x v="3"/>
    <x v="0"/>
    <x v="1"/>
    <x v="3"/>
    <x v="57"/>
    <x v="49"/>
    <n v="7912.8620000000001"/>
    <n v="0"/>
    <n v="7912.8620000000001"/>
    <x v="0"/>
    <n v="0"/>
    <n v="0"/>
    <n v="0"/>
    <n v="3538.7863579999998"/>
  </r>
  <r>
    <x v="1"/>
    <x v="0"/>
    <x v="8"/>
    <x v="0"/>
    <x v="3"/>
    <x v="0"/>
    <x v="1"/>
    <x v="3"/>
    <x v="58"/>
    <x v="50"/>
    <n v="17722.82"/>
    <n v="0"/>
    <n v="17722.82"/>
    <x v="0"/>
    <n v="0"/>
    <n v="0"/>
    <n v="0"/>
    <n v="6295.1292949999997"/>
  </r>
  <r>
    <x v="1"/>
    <x v="0"/>
    <x v="8"/>
    <x v="0"/>
    <x v="3"/>
    <x v="0"/>
    <x v="1"/>
    <x v="3"/>
    <x v="66"/>
    <x v="58"/>
    <n v="0"/>
    <n v="18859.106741"/>
    <n v="18859.106741"/>
    <x v="0"/>
    <n v="0"/>
    <n v="0"/>
    <n v="0"/>
    <n v="0"/>
  </r>
  <r>
    <x v="1"/>
    <x v="0"/>
    <x v="8"/>
    <x v="0"/>
    <x v="3"/>
    <x v="0"/>
    <x v="1"/>
    <x v="3"/>
    <x v="46"/>
    <x v="39"/>
    <n v="7181341.2659999998"/>
    <n v="-206881.35368500001"/>
    <n v="6974459.9123149998"/>
    <x v="0"/>
    <n v="0"/>
    <n v="0"/>
    <n v="0"/>
    <n v="1024838.202509"/>
  </r>
  <r>
    <x v="1"/>
    <x v="0"/>
    <x v="8"/>
    <x v="0"/>
    <x v="3"/>
    <x v="0"/>
    <x v="1"/>
    <x v="3"/>
    <x v="59"/>
    <x v="51"/>
    <n v="58511.093000000001"/>
    <n v="0"/>
    <n v="58511.093000000001"/>
    <x v="0"/>
    <n v="0"/>
    <n v="0"/>
    <n v="0"/>
    <n v="12627.554448000001"/>
  </r>
  <r>
    <x v="1"/>
    <x v="0"/>
    <x v="8"/>
    <x v="0"/>
    <x v="3"/>
    <x v="0"/>
    <x v="1"/>
    <x v="3"/>
    <x v="60"/>
    <x v="52"/>
    <n v="3421453.59"/>
    <n v="759029.39304899995"/>
    <n v="4180482.9830490001"/>
    <x v="0"/>
    <n v="0"/>
    <n v="0"/>
    <n v="0"/>
    <n v="956832.58238000004"/>
  </r>
  <r>
    <x v="1"/>
    <x v="0"/>
    <x v="8"/>
    <x v="0"/>
    <x v="3"/>
    <x v="0"/>
    <x v="1"/>
    <x v="3"/>
    <x v="61"/>
    <x v="53"/>
    <n v="1578953.8740000001"/>
    <n v="-626077.18583099998"/>
    <n v="952876.68816899997"/>
    <x v="0"/>
    <n v="0"/>
    <n v="0"/>
    <n v="0"/>
    <n v="0"/>
  </r>
  <r>
    <x v="1"/>
    <x v="0"/>
    <x v="8"/>
    <x v="0"/>
    <x v="3"/>
    <x v="0"/>
    <x v="1"/>
    <x v="3"/>
    <x v="62"/>
    <x v="54"/>
    <n v="358048.826"/>
    <n v="-333403.11841400003"/>
    <n v="24645.707586"/>
    <x v="0"/>
    <n v="0"/>
    <n v="0"/>
    <n v="0"/>
    <n v="306.85620899999998"/>
  </r>
  <r>
    <x v="1"/>
    <x v="0"/>
    <x v="8"/>
    <x v="0"/>
    <x v="3"/>
    <x v="0"/>
    <x v="1"/>
    <x v="3"/>
    <x v="51"/>
    <x v="44"/>
    <n v="183086.45800000001"/>
    <n v="-6430.442489"/>
    <n v="176656.01551100001"/>
    <x v="0"/>
    <n v="0"/>
    <n v="0"/>
    <n v="0"/>
    <n v="43835.367222000001"/>
  </r>
  <r>
    <x v="1"/>
    <x v="0"/>
    <x v="8"/>
    <x v="0"/>
    <x v="3"/>
    <x v="0"/>
    <x v="1"/>
    <x v="3"/>
    <x v="63"/>
    <x v="55"/>
    <n v="350038.864"/>
    <n v="0"/>
    <n v="350038.864"/>
    <x v="0"/>
    <n v="0"/>
    <n v="0"/>
    <n v="0"/>
    <n v="0"/>
  </r>
  <r>
    <x v="1"/>
    <x v="0"/>
    <x v="8"/>
    <x v="0"/>
    <x v="3"/>
    <x v="0"/>
    <x v="1"/>
    <x v="3"/>
    <x v="52"/>
    <x v="45"/>
    <n v="163276.22099999999"/>
    <n v="0"/>
    <n v="163276.22099999999"/>
    <x v="0"/>
    <n v="0"/>
    <n v="0"/>
    <n v="0"/>
    <n v="0"/>
  </r>
  <r>
    <x v="1"/>
    <x v="0"/>
    <x v="8"/>
    <x v="0"/>
    <x v="3"/>
    <x v="0"/>
    <x v="1"/>
    <x v="3"/>
    <x v="64"/>
    <x v="56"/>
    <n v="1037494.097"/>
    <n v="0"/>
    <n v="1037494.097"/>
    <x v="0"/>
    <n v="0"/>
    <n v="0"/>
    <n v="0"/>
    <n v="9.8920999999999995E-2"/>
  </r>
  <r>
    <x v="1"/>
    <x v="0"/>
    <x v="8"/>
    <x v="0"/>
    <x v="3"/>
    <x v="0"/>
    <x v="1"/>
    <x v="3"/>
    <x v="47"/>
    <x v="40"/>
    <n v="30478.242999999999"/>
    <n v="0"/>
    <n v="30478.242999999999"/>
    <x v="0"/>
    <n v="0"/>
    <n v="0"/>
    <n v="0"/>
    <n v="9304.1934970000002"/>
  </r>
  <r>
    <x v="1"/>
    <x v="0"/>
    <x v="8"/>
    <x v="0"/>
    <x v="3"/>
    <x v="0"/>
    <x v="1"/>
    <x v="3"/>
    <x v="65"/>
    <x v="57"/>
    <n v="0"/>
    <n v="0"/>
    <n v="0"/>
    <x v="0"/>
    <n v="0"/>
    <n v="0"/>
    <n v="0"/>
    <n v="1931.5498319999999"/>
  </r>
  <r>
    <x v="1"/>
    <x v="0"/>
    <x v="8"/>
    <x v="0"/>
    <x v="3"/>
    <x v="0"/>
    <x v="1"/>
    <x v="3"/>
    <x v="50"/>
    <x v="43"/>
    <n v="21519901.967999998"/>
    <n v="-217117.24694400001"/>
    <n v="21302784.721055999"/>
    <x v="0"/>
    <n v="0"/>
    <n v="0"/>
    <n v="0"/>
    <n v="4735965.3972650003"/>
  </r>
  <r>
    <x v="1"/>
    <x v="0"/>
    <x v="8"/>
    <x v="0"/>
    <x v="4"/>
    <x v="0"/>
    <x v="1"/>
    <x v="3"/>
    <x v="43"/>
    <x v="36"/>
    <n v="10576268.038000001"/>
    <n v="-49095"/>
    <n v="10527173.038000001"/>
    <x v="0"/>
    <n v="0"/>
    <n v="0"/>
    <n v="0"/>
    <n v="3625460.037792"/>
  </r>
  <r>
    <x v="1"/>
    <x v="0"/>
    <x v="8"/>
    <x v="0"/>
    <x v="4"/>
    <x v="0"/>
    <x v="1"/>
    <x v="3"/>
    <x v="53"/>
    <x v="46"/>
    <n v="348498.58399999997"/>
    <n v="-3013"/>
    <n v="345485.58399999997"/>
    <x v="0"/>
    <n v="0"/>
    <n v="0"/>
    <n v="0"/>
    <n v="51320.970325000002"/>
  </r>
  <r>
    <x v="1"/>
    <x v="0"/>
    <x v="8"/>
    <x v="0"/>
    <x v="4"/>
    <x v="0"/>
    <x v="1"/>
    <x v="3"/>
    <x v="54"/>
    <x v="47"/>
    <n v="204519.15700000001"/>
    <n v="0"/>
    <n v="204519.15700000001"/>
    <x v="0"/>
    <n v="0"/>
    <n v="0"/>
    <n v="0"/>
    <n v="62847.932296999999"/>
  </r>
  <r>
    <x v="1"/>
    <x v="0"/>
    <x v="8"/>
    <x v="0"/>
    <x v="4"/>
    <x v="0"/>
    <x v="1"/>
    <x v="3"/>
    <x v="44"/>
    <x v="37"/>
    <n v="584552.31099999999"/>
    <n v="-46082"/>
    <n v="538470.31099999999"/>
    <x v="0"/>
    <n v="0"/>
    <n v="0"/>
    <n v="0"/>
    <n v="67706.529055000006"/>
  </r>
  <r>
    <x v="1"/>
    <x v="0"/>
    <x v="8"/>
    <x v="0"/>
    <x v="4"/>
    <x v="0"/>
    <x v="1"/>
    <x v="3"/>
    <x v="45"/>
    <x v="38"/>
    <n v="21674.983"/>
    <n v="0"/>
    <n v="21674.983"/>
    <x v="0"/>
    <n v="0"/>
    <n v="0"/>
    <n v="0"/>
    <n v="11847.844010000001"/>
  </r>
  <r>
    <x v="1"/>
    <x v="0"/>
    <x v="8"/>
    <x v="0"/>
    <x v="4"/>
    <x v="0"/>
    <x v="1"/>
    <x v="3"/>
    <x v="55"/>
    <x v="41"/>
    <n v="3762292.6639999999"/>
    <n v="18859.106741"/>
    <n v="3781151.7707409998"/>
    <x v="0"/>
    <n v="0"/>
    <n v="0"/>
    <n v="0"/>
    <n v="1474734.6457730001"/>
  </r>
  <r>
    <x v="1"/>
    <x v="0"/>
    <x v="8"/>
    <x v="0"/>
    <x v="4"/>
    <x v="0"/>
    <x v="1"/>
    <x v="3"/>
    <x v="56"/>
    <x v="48"/>
    <n v="3736656.9819999998"/>
    <n v="0"/>
    <n v="3736656.9819999998"/>
    <x v="0"/>
    <n v="0"/>
    <n v="0"/>
    <n v="0"/>
    <n v="1461833.3422419999"/>
  </r>
  <r>
    <x v="1"/>
    <x v="0"/>
    <x v="8"/>
    <x v="0"/>
    <x v="4"/>
    <x v="0"/>
    <x v="1"/>
    <x v="3"/>
    <x v="57"/>
    <x v="49"/>
    <n v="7912.8620000000001"/>
    <n v="0"/>
    <n v="7912.8620000000001"/>
    <x v="0"/>
    <n v="0"/>
    <n v="0"/>
    <n v="0"/>
    <n v="4992.8430129999997"/>
  </r>
  <r>
    <x v="1"/>
    <x v="0"/>
    <x v="8"/>
    <x v="0"/>
    <x v="4"/>
    <x v="0"/>
    <x v="1"/>
    <x v="3"/>
    <x v="58"/>
    <x v="50"/>
    <n v="17722.82"/>
    <n v="0"/>
    <n v="17722.82"/>
    <x v="0"/>
    <n v="0"/>
    <n v="0"/>
    <n v="0"/>
    <n v="7908.4605179999999"/>
  </r>
  <r>
    <x v="1"/>
    <x v="0"/>
    <x v="8"/>
    <x v="0"/>
    <x v="4"/>
    <x v="0"/>
    <x v="1"/>
    <x v="3"/>
    <x v="66"/>
    <x v="58"/>
    <n v="0"/>
    <n v="18859.106741"/>
    <n v="18859.106741"/>
    <x v="0"/>
    <n v="0"/>
    <n v="0"/>
    <n v="0"/>
    <n v="0"/>
  </r>
  <r>
    <x v="1"/>
    <x v="0"/>
    <x v="8"/>
    <x v="0"/>
    <x v="4"/>
    <x v="0"/>
    <x v="1"/>
    <x v="3"/>
    <x v="46"/>
    <x v="39"/>
    <n v="7181341.2659999998"/>
    <n v="-181822.56711999999"/>
    <n v="6999518.69888"/>
    <x v="0"/>
    <n v="0"/>
    <n v="0"/>
    <n v="0"/>
    <n v="1646660.9954510001"/>
  </r>
  <r>
    <x v="1"/>
    <x v="0"/>
    <x v="8"/>
    <x v="0"/>
    <x v="4"/>
    <x v="0"/>
    <x v="1"/>
    <x v="3"/>
    <x v="59"/>
    <x v="51"/>
    <n v="58511.093000000001"/>
    <n v="5058.7865650000003"/>
    <n v="63569.879565000003"/>
    <x v="0"/>
    <n v="0"/>
    <n v="0"/>
    <n v="0"/>
    <n v="33484.546023000003"/>
  </r>
  <r>
    <x v="1"/>
    <x v="0"/>
    <x v="8"/>
    <x v="0"/>
    <x v="4"/>
    <x v="0"/>
    <x v="1"/>
    <x v="3"/>
    <x v="60"/>
    <x v="52"/>
    <n v="3421453.59"/>
    <n v="750986.39304899995"/>
    <n v="4172439.9830490001"/>
    <x v="0"/>
    <n v="0"/>
    <n v="0"/>
    <n v="0"/>
    <n v="956832.58238000004"/>
  </r>
  <r>
    <x v="1"/>
    <x v="0"/>
    <x v="8"/>
    <x v="0"/>
    <x v="4"/>
    <x v="0"/>
    <x v="1"/>
    <x v="3"/>
    <x v="61"/>
    <x v="53"/>
    <n v="1578953.8740000001"/>
    <n v="-598034.18583099998"/>
    <n v="980919.68816899997"/>
    <x v="0"/>
    <n v="0"/>
    <n v="0"/>
    <n v="0"/>
    <n v="0"/>
  </r>
  <r>
    <x v="1"/>
    <x v="0"/>
    <x v="8"/>
    <x v="0"/>
    <x v="4"/>
    <x v="0"/>
    <x v="1"/>
    <x v="3"/>
    <x v="62"/>
    <x v="54"/>
    <n v="358048.826"/>
    <n v="-333403.11841400003"/>
    <n v="24645.707586"/>
    <x v="0"/>
    <n v="0"/>
    <n v="0"/>
    <n v="0"/>
    <n v="306.85620899999998"/>
  </r>
  <r>
    <x v="1"/>
    <x v="0"/>
    <x v="8"/>
    <x v="0"/>
    <x v="4"/>
    <x v="0"/>
    <x v="1"/>
    <x v="3"/>
    <x v="51"/>
    <x v="44"/>
    <n v="183086.45800000001"/>
    <n v="-6430.442489"/>
    <n v="176656.01551100001"/>
    <x v="0"/>
    <n v="0"/>
    <n v="0"/>
    <n v="0"/>
    <n v="53902.917015999999"/>
  </r>
  <r>
    <x v="1"/>
    <x v="0"/>
    <x v="8"/>
    <x v="0"/>
    <x v="4"/>
    <x v="0"/>
    <x v="1"/>
    <x v="3"/>
    <x v="63"/>
    <x v="55"/>
    <n v="350038.864"/>
    <n v="0"/>
    <n v="350038.864"/>
    <x v="0"/>
    <n v="0"/>
    <n v="0"/>
    <n v="0"/>
    <n v="0"/>
  </r>
  <r>
    <x v="1"/>
    <x v="0"/>
    <x v="8"/>
    <x v="0"/>
    <x v="4"/>
    <x v="0"/>
    <x v="1"/>
    <x v="3"/>
    <x v="52"/>
    <x v="45"/>
    <n v="163276.22099999999"/>
    <n v="0"/>
    <n v="163276.22099999999"/>
    <x v="0"/>
    <n v="0"/>
    <n v="0"/>
    <n v="0"/>
    <n v="0"/>
  </r>
  <r>
    <x v="1"/>
    <x v="0"/>
    <x v="8"/>
    <x v="0"/>
    <x v="4"/>
    <x v="0"/>
    <x v="1"/>
    <x v="3"/>
    <x v="64"/>
    <x v="56"/>
    <n v="1037494.097"/>
    <n v="0"/>
    <n v="1037494.097"/>
    <x v="0"/>
    <n v="0"/>
    <n v="0"/>
    <n v="0"/>
    <n v="590298.94010500005"/>
  </r>
  <r>
    <x v="1"/>
    <x v="0"/>
    <x v="8"/>
    <x v="0"/>
    <x v="4"/>
    <x v="0"/>
    <x v="1"/>
    <x v="3"/>
    <x v="47"/>
    <x v="40"/>
    <n v="30478.242999999999"/>
    <n v="0"/>
    <n v="30478.242999999999"/>
    <x v="0"/>
    <n v="0"/>
    <n v="0"/>
    <n v="0"/>
    <n v="9800.1264429999992"/>
  </r>
  <r>
    <x v="1"/>
    <x v="0"/>
    <x v="8"/>
    <x v="0"/>
    <x v="4"/>
    <x v="0"/>
    <x v="1"/>
    <x v="3"/>
    <x v="65"/>
    <x v="57"/>
    <n v="0"/>
    <n v="0"/>
    <n v="0"/>
    <x v="0"/>
    <n v="0"/>
    <n v="0"/>
    <n v="0"/>
    <n v="2035.0272749999999"/>
  </r>
  <r>
    <x v="1"/>
    <x v="0"/>
    <x v="8"/>
    <x v="0"/>
    <x v="4"/>
    <x v="0"/>
    <x v="1"/>
    <x v="3"/>
    <x v="50"/>
    <x v="43"/>
    <n v="21519901.967999998"/>
    <n v="-212058.460379"/>
    <n v="21307843.507621001"/>
    <x v="0"/>
    <n v="0"/>
    <n v="0"/>
    <n v="0"/>
    <n v="6746855.6790159997"/>
  </r>
  <r>
    <x v="1"/>
    <x v="0"/>
    <x v="8"/>
    <x v="0"/>
    <x v="5"/>
    <x v="2"/>
    <x v="1"/>
    <x v="3"/>
    <x v="43"/>
    <x v="36"/>
    <n v="10576268.038000001"/>
    <n v="-69767"/>
    <n v="10506501.038000001"/>
    <x v="0"/>
    <n v="0"/>
    <n v="0"/>
    <n v="0"/>
    <n v="6113129.8933690004"/>
  </r>
  <r>
    <x v="1"/>
    <x v="0"/>
    <x v="8"/>
    <x v="0"/>
    <x v="5"/>
    <x v="2"/>
    <x v="1"/>
    <x v="3"/>
    <x v="53"/>
    <x v="46"/>
    <n v="348498.58399999997"/>
    <n v="-23685"/>
    <n v="324813.58399999997"/>
    <x v="0"/>
    <n v="0"/>
    <n v="0"/>
    <n v="0"/>
    <n v="60351.651138000001"/>
  </r>
  <r>
    <x v="1"/>
    <x v="0"/>
    <x v="8"/>
    <x v="0"/>
    <x v="5"/>
    <x v="2"/>
    <x v="1"/>
    <x v="3"/>
    <x v="54"/>
    <x v="47"/>
    <n v="204519.15700000001"/>
    <n v="0"/>
    <n v="204519.15700000001"/>
    <x v="0"/>
    <n v="0"/>
    <n v="0"/>
    <n v="0"/>
    <n v="108271.067941"/>
  </r>
  <r>
    <x v="1"/>
    <x v="0"/>
    <x v="8"/>
    <x v="0"/>
    <x v="5"/>
    <x v="2"/>
    <x v="1"/>
    <x v="3"/>
    <x v="44"/>
    <x v="37"/>
    <n v="584552.31099999999"/>
    <n v="-46082"/>
    <n v="538470.31099999999"/>
    <x v="0"/>
    <n v="0"/>
    <n v="0"/>
    <n v="0"/>
    <n v="110801.04299099999"/>
  </r>
  <r>
    <x v="1"/>
    <x v="0"/>
    <x v="8"/>
    <x v="0"/>
    <x v="5"/>
    <x v="2"/>
    <x v="1"/>
    <x v="3"/>
    <x v="45"/>
    <x v="38"/>
    <n v="21674.983"/>
    <n v="0"/>
    <n v="21674.983"/>
    <x v="0"/>
    <n v="0"/>
    <n v="0"/>
    <n v="0"/>
    <n v="13437.334538999999"/>
  </r>
  <r>
    <x v="1"/>
    <x v="0"/>
    <x v="8"/>
    <x v="0"/>
    <x v="5"/>
    <x v="2"/>
    <x v="1"/>
    <x v="3"/>
    <x v="55"/>
    <x v="41"/>
    <n v="3762292.6639999999"/>
    <n v="18800.997711"/>
    <n v="3781093.6617109999"/>
    <x v="0"/>
    <n v="0"/>
    <n v="0"/>
    <n v="0"/>
    <n v="1696206.3390329999"/>
  </r>
  <r>
    <x v="1"/>
    <x v="0"/>
    <x v="8"/>
    <x v="0"/>
    <x v="5"/>
    <x v="2"/>
    <x v="1"/>
    <x v="3"/>
    <x v="56"/>
    <x v="48"/>
    <n v="3736656.9819999998"/>
    <n v="-58.109029999999997"/>
    <n v="3736598.8729699999"/>
    <x v="0"/>
    <n v="0"/>
    <n v="0"/>
    <n v="0"/>
    <n v="1682405.020789"/>
  </r>
  <r>
    <x v="1"/>
    <x v="0"/>
    <x v="8"/>
    <x v="0"/>
    <x v="5"/>
    <x v="2"/>
    <x v="1"/>
    <x v="3"/>
    <x v="57"/>
    <x v="49"/>
    <n v="7912.8620000000001"/>
    <n v="0"/>
    <n v="7912.8620000000001"/>
    <x v="0"/>
    <n v="0"/>
    <n v="0"/>
    <n v="0"/>
    <n v="5582.3507369999998"/>
  </r>
  <r>
    <x v="1"/>
    <x v="0"/>
    <x v="8"/>
    <x v="0"/>
    <x v="5"/>
    <x v="2"/>
    <x v="1"/>
    <x v="3"/>
    <x v="58"/>
    <x v="50"/>
    <n v="17722.82"/>
    <n v="0"/>
    <n v="17722.82"/>
    <x v="0"/>
    <n v="0"/>
    <n v="0"/>
    <n v="0"/>
    <n v="8218.9675069999994"/>
  </r>
  <r>
    <x v="1"/>
    <x v="0"/>
    <x v="8"/>
    <x v="0"/>
    <x v="5"/>
    <x v="2"/>
    <x v="1"/>
    <x v="3"/>
    <x v="66"/>
    <x v="58"/>
    <n v="0"/>
    <n v="18859.106741"/>
    <n v="18859.106741"/>
    <x v="0"/>
    <n v="0"/>
    <n v="0"/>
    <n v="0"/>
    <n v="0"/>
  </r>
  <r>
    <x v="1"/>
    <x v="0"/>
    <x v="8"/>
    <x v="0"/>
    <x v="5"/>
    <x v="2"/>
    <x v="1"/>
    <x v="3"/>
    <x v="46"/>
    <x v="39"/>
    <n v="7181341.2659999998"/>
    <n v="-161092.45809"/>
    <n v="7020248.80791"/>
    <x v="0"/>
    <n v="0"/>
    <n v="0"/>
    <n v="0"/>
    <n v="2993907.6719379998"/>
  </r>
  <r>
    <x v="1"/>
    <x v="0"/>
    <x v="8"/>
    <x v="0"/>
    <x v="5"/>
    <x v="2"/>
    <x v="1"/>
    <x v="3"/>
    <x v="59"/>
    <x v="51"/>
    <n v="58511.093000000001"/>
    <n v="5058.7865650000003"/>
    <n v="63569.879565000003"/>
    <x v="0"/>
    <n v="0"/>
    <n v="0"/>
    <n v="0"/>
    <n v="39950.030322999999"/>
  </r>
  <r>
    <x v="1"/>
    <x v="0"/>
    <x v="8"/>
    <x v="0"/>
    <x v="5"/>
    <x v="2"/>
    <x v="1"/>
    <x v="3"/>
    <x v="60"/>
    <x v="52"/>
    <n v="3421453.59"/>
    <n v="566274.39304899995"/>
    <n v="3987727.9830490001"/>
    <x v="0"/>
    <n v="0"/>
    <n v="0"/>
    <n v="0"/>
    <n v="993738.18238000001"/>
  </r>
  <r>
    <x v="1"/>
    <x v="0"/>
    <x v="8"/>
    <x v="0"/>
    <x v="5"/>
    <x v="2"/>
    <x v="1"/>
    <x v="3"/>
    <x v="61"/>
    <x v="53"/>
    <n v="1578953.8740000001"/>
    <n v="-323109.12037700001"/>
    <n v="1255844.7536230001"/>
    <x v="0"/>
    <n v="0"/>
    <n v="0"/>
    <n v="0"/>
    <n v="1200691.688169"/>
  </r>
  <r>
    <x v="1"/>
    <x v="0"/>
    <x v="8"/>
    <x v="0"/>
    <x v="5"/>
    <x v="2"/>
    <x v="1"/>
    <x v="3"/>
    <x v="62"/>
    <x v="54"/>
    <n v="358048.826"/>
    <n v="-347791.11841400003"/>
    <n v="10257.707586"/>
    <x v="0"/>
    <n v="0"/>
    <n v="0"/>
    <n v="0"/>
    <n v="306.85620899999998"/>
  </r>
  <r>
    <x v="1"/>
    <x v="0"/>
    <x v="8"/>
    <x v="0"/>
    <x v="5"/>
    <x v="2"/>
    <x v="1"/>
    <x v="3"/>
    <x v="51"/>
    <x v="44"/>
    <n v="183086.45800000001"/>
    <n v="-6430.442489"/>
    <n v="176656.01551100001"/>
    <x v="0"/>
    <n v="0"/>
    <n v="0"/>
    <n v="0"/>
    <n v="76121.217002999998"/>
  </r>
  <r>
    <x v="1"/>
    <x v="0"/>
    <x v="8"/>
    <x v="0"/>
    <x v="5"/>
    <x v="2"/>
    <x v="1"/>
    <x v="3"/>
    <x v="63"/>
    <x v="55"/>
    <n v="350038.864"/>
    <n v="-55153.065454000003"/>
    <n v="294885.79854599998"/>
    <x v="0"/>
    <n v="0"/>
    <n v="0"/>
    <n v="0"/>
    <n v="0"/>
  </r>
  <r>
    <x v="1"/>
    <x v="0"/>
    <x v="8"/>
    <x v="0"/>
    <x v="5"/>
    <x v="2"/>
    <x v="1"/>
    <x v="3"/>
    <x v="52"/>
    <x v="45"/>
    <n v="163276.22099999999"/>
    <n v="0"/>
    <n v="163276.22099999999"/>
    <x v="0"/>
    <n v="0"/>
    <n v="0"/>
    <n v="0"/>
    <n v="80000"/>
  </r>
  <r>
    <x v="1"/>
    <x v="0"/>
    <x v="8"/>
    <x v="0"/>
    <x v="5"/>
    <x v="2"/>
    <x v="1"/>
    <x v="3"/>
    <x v="64"/>
    <x v="56"/>
    <n v="1037494.097"/>
    <n v="0"/>
    <n v="1037494.097"/>
    <x v="0"/>
    <n v="0"/>
    <n v="0"/>
    <n v="0"/>
    <n v="590298.96146400005"/>
  </r>
  <r>
    <x v="1"/>
    <x v="0"/>
    <x v="8"/>
    <x v="0"/>
    <x v="5"/>
    <x v="2"/>
    <x v="1"/>
    <x v="3"/>
    <x v="47"/>
    <x v="40"/>
    <n v="30478.242999999999"/>
    <n v="58.109029999999997"/>
    <n v="30536.352029999998"/>
    <x v="0"/>
    <n v="0"/>
    <n v="0"/>
    <n v="0"/>
    <n v="10653.924853"/>
  </r>
  <r>
    <x v="1"/>
    <x v="0"/>
    <x v="8"/>
    <x v="0"/>
    <x v="5"/>
    <x v="2"/>
    <x v="1"/>
    <x v="3"/>
    <x v="65"/>
    <x v="57"/>
    <n v="0"/>
    <n v="0"/>
    <n v="0"/>
    <x v="0"/>
    <n v="0"/>
    <n v="0"/>
    <n v="0"/>
    <n v="2146.811537"/>
  </r>
  <r>
    <x v="1"/>
    <x v="0"/>
    <x v="8"/>
    <x v="0"/>
    <x v="5"/>
    <x v="2"/>
    <x v="1"/>
    <x v="3"/>
    <x v="50"/>
    <x v="43"/>
    <n v="21519901.967999998"/>
    <n v="-212058.460379"/>
    <n v="21307843.507621001"/>
    <x v="0"/>
    <n v="0"/>
    <n v="0"/>
    <n v="0"/>
    <n v="10803243.904340001"/>
  </r>
  <r>
    <x v="1"/>
    <x v="0"/>
    <x v="8"/>
    <x v="0"/>
    <x v="6"/>
    <x v="0"/>
    <x v="1"/>
    <x v="3"/>
    <x v="43"/>
    <x v="36"/>
    <n v="10576268.038000001"/>
    <n v="-69767"/>
    <n v="10506501.038000001"/>
    <x v="0"/>
    <n v="0"/>
    <n v="0"/>
    <n v="0"/>
    <n v="7202299.2730240002"/>
  </r>
  <r>
    <x v="1"/>
    <x v="0"/>
    <x v="8"/>
    <x v="0"/>
    <x v="6"/>
    <x v="0"/>
    <x v="1"/>
    <x v="3"/>
    <x v="53"/>
    <x v="46"/>
    <n v="348498.58399999997"/>
    <n v="-23685"/>
    <n v="324813.58399999997"/>
    <x v="0"/>
    <n v="0"/>
    <n v="0"/>
    <n v="0"/>
    <n v="69034.478893000007"/>
  </r>
  <r>
    <x v="1"/>
    <x v="0"/>
    <x v="8"/>
    <x v="0"/>
    <x v="6"/>
    <x v="0"/>
    <x v="1"/>
    <x v="3"/>
    <x v="54"/>
    <x v="47"/>
    <n v="204519.15700000001"/>
    <n v="0"/>
    <n v="204519.15700000001"/>
    <x v="0"/>
    <n v="0"/>
    <n v="0"/>
    <n v="0"/>
    <n v="117641.424941"/>
  </r>
  <r>
    <x v="1"/>
    <x v="0"/>
    <x v="8"/>
    <x v="0"/>
    <x v="6"/>
    <x v="0"/>
    <x v="1"/>
    <x v="3"/>
    <x v="44"/>
    <x v="37"/>
    <n v="584552.31099999999"/>
    <n v="-46082"/>
    <n v="538470.31099999999"/>
    <x v="0"/>
    <n v="0"/>
    <n v="0"/>
    <n v="0"/>
    <n v="121715.889452"/>
  </r>
  <r>
    <x v="1"/>
    <x v="0"/>
    <x v="8"/>
    <x v="0"/>
    <x v="6"/>
    <x v="0"/>
    <x v="1"/>
    <x v="3"/>
    <x v="45"/>
    <x v="38"/>
    <n v="21674.983"/>
    <n v="0"/>
    <n v="21674.983"/>
    <x v="0"/>
    <n v="0"/>
    <n v="0"/>
    <n v="0"/>
    <n v="14660.072296"/>
  </r>
  <r>
    <x v="1"/>
    <x v="0"/>
    <x v="8"/>
    <x v="0"/>
    <x v="6"/>
    <x v="0"/>
    <x v="1"/>
    <x v="3"/>
    <x v="55"/>
    <x v="41"/>
    <n v="3762292.6639999999"/>
    <n v="18800.997711"/>
    <n v="3781093.6617109999"/>
    <x v="0"/>
    <n v="0"/>
    <n v="0"/>
    <n v="0"/>
    <n v="2106966.9431110001"/>
  </r>
  <r>
    <x v="1"/>
    <x v="0"/>
    <x v="8"/>
    <x v="0"/>
    <x v="6"/>
    <x v="0"/>
    <x v="1"/>
    <x v="3"/>
    <x v="56"/>
    <x v="48"/>
    <n v="3736656.9819999998"/>
    <n v="-58.109029999999997"/>
    <n v="3736598.8729699999"/>
    <x v="0"/>
    <n v="0"/>
    <n v="0"/>
    <n v="0"/>
    <n v="2070459.18404"/>
  </r>
  <r>
    <x v="1"/>
    <x v="0"/>
    <x v="8"/>
    <x v="0"/>
    <x v="6"/>
    <x v="0"/>
    <x v="1"/>
    <x v="3"/>
    <x v="57"/>
    <x v="49"/>
    <n v="7912.8620000000001"/>
    <n v="0"/>
    <n v="7912.8620000000001"/>
    <x v="0"/>
    <n v="0"/>
    <n v="0"/>
    <n v="0"/>
    <n v="6983.585016"/>
  </r>
  <r>
    <x v="1"/>
    <x v="0"/>
    <x v="8"/>
    <x v="0"/>
    <x v="6"/>
    <x v="0"/>
    <x v="1"/>
    <x v="3"/>
    <x v="58"/>
    <x v="50"/>
    <n v="17722.82"/>
    <n v="0"/>
    <n v="17722.82"/>
    <x v="0"/>
    <n v="0"/>
    <n v="0"/>
    <n v="0"/>
    <n v="10665.067314"/>
  </r>
  <r>
    <x v="1"/>
    <x v="0"/>
    <x v="8"/>
    <x v="0"/>
    <x v="6"/>
    <x v="0"/>
    <x v="1"/>
    <x v="3"/>
    <x v="66"/>
    <x v="58"/>
    <n v="0"/>
    <n v="18859.106741"/>
    <n v="18859.106741"/>
    <x v="0"/>
    <n v="0"/>
    <n v="0"/>
    <n v="0"/>
    <n v="18859.106741"/>
  </r>
  <r>
    <x v="1"/>
    <x v="0"/>
    <x v="8"/>
    <x v="0"/>
    <x v="6"/>
    <x v="0"/>
    <x v="1"/>
    <x v="3"/>
    <x v="46"/>
    <x v="39"/>
    <n v="7181341.2659999998"/>
    <n v="-161092.45809"/>
    <n v="7020248.80791"/>
    <x v="0"/>
    <n v="0"/>
    <n v="0"/>
    <n v="0"/>
    <n v="3166567.2062789998"/>
  </r>
  <r>
    <x v="1"/>
    <x v="0"/>
    <x v="8"/>
    <x v="0"/>
    <x v="6"/>
    <x v="0"/>
    <x v="1"/>
    <x v="3"/>
    <x v="59"/>
    <x v="51"/>
    <n v="58511.093000000001"/>
    <n v="5058.7865650000003"/>
    <n v="63569.879565000003"/>
    <x v="0"/>
    <n v="0"/>
    <n v="0"/>
    <n v="0"/>
    <n v="39950.030322999999"/>
  </r>
  <r>
    <x v="1"/>
    <x v="0"/>
    <x v="8"/>
    <x v="0"/>
    <x v="6"/>
    <x v="0"/>
    <x v="1"/>
    <x v="3"/>
    <x v="60"/>
    <x v="52"/>
    <n v="3421453.59"/>
    <n v="566274.39304899995"/>
    <n v="3987727.9830490001"/>
    <x v="0"/>
    <n v="0"/>
    <n v="0"/>
    <n v="0"/>
    <n v="1107991.9823799999"/>
  </r>
  <r>
    <x v="1"/>
    <x v="0"/>
    <x v="8"/>
    <x v="0"/>
    <x v="6"/>
    <x v="0"/>
    <x v="1"/>
    <x v="3"/>
    <x v="61"/>
    <x v="53"/>
    <n v="1578953.8740000001"/>
    <n v="-323109.12037700001"/>
    <n v="1255844.7536230001"/>
    <x v="0"/>
    <n v="0"/>
    <n v="0"/>
    <n v="0"/>
    <n v="1200691.688169"/>
  </r>
  <r>
    <x v="1"/>
    <x v="0"/>
    <x v="8"/>
    <x v="0"/>
    <x v="6"/>
    <x v="0"/>
    <x v="1"/>
    <x v="3"/>
    <x v="62"/>
    <x v="54"/>
    <n v="358048.826"/>
    <n v="-347791.11841400003"/>
    <n v="10257.707586"/>
    <x v="0"/>
    <n v="0"/>
    <n v="0"/>
    <n v="0"/>
    <n v="306.85620899999998"/>
  </r>
  <r>
    <x v="1"/>
    <x v="0"/>
    <x v="8"/>
    <x v="0"/>
    <x v="6"/>
    <x v="0"/>
    <x v="1"/>
    <x v="3"/>
    <x v="51"/>
    <x v="44"/>
    <n v="183086.45800000001"/>
    <n v="-6430.442489"/>
    <n v="176656.01551100001"/>
    <x v="0"/>
    <n v="0"/>
    <n v="0"/>
    <n v="0"/>
    <n v="88898.364742000005"/>
  </r>
  <r>
    <x v="1"/>
    <x v="0"/>
    <x v="8"/>
    <x v="0"/>
    <x v="6"/>
    <x v="0"/>
    <x v="1"/>
    <x v="3"/>
    <x v="63"/>
    <x v="55"/>
    <n v="350038.864"/>
    <n v="-55153.065454000003"/>
    <n v="294885.79854599998"/>
    <x v="0"/>
    <n v="0"/>
    <n v="0"/>
    <n v="0"/>
    <n v="0"/>
  </r>
  <r>
    <x v="1"/>
    <x v="0"/>
    <x v="8"/>
    <x v="0"/>
    <x v="6"/>
    <x v="0"/>
    <x v="1"/>
    <x v="3"/>
    <x v="52"/>
    <x v="45"/>
    <n v="163276.22099999999"/>
    <n v="0"/>
    <n v="163276.22099999999"/>
    <x v="0"/>
    <n v="0"/>
    <n v="0"/>
    <n v="0"/>
    <n v="121638"/>
  </r>
  <r>
    <x v="1"/>
    <x v="0"/>
    <x v="8"/>
    <x v="0"/>
    <x v="6"/>
    <x v="0"/>
    <x v="1"/>
    <x v="3"/>
    <x v="64"/>
    <x v="56"/>
    <n v="1037494.097"/>
    <n v="0"/>
    <n v="1037494.097"/>
    <x v="0"/>
    <n v="0"/>
    <n v="0"/>
    <n v="0"/>
    <n v="590376.93399499997"/>
  </r>
  <r>
    <x v="1"/>
    <x v="0"/>
    <x v="8"/>
    <x v="0"/>
    <x v="6"/>
    <x v="0"/>
    <x v="1"/>
    <x v="3"/>
    <x v="47"/>
    <x v="40"/>
    <n v="30478.242999999999"/>
    <n v="58.109029999999997"/>
    <n v="30536.352029999998"/>
    <x v="0"/>
    <n v="0"/>
    <n v="0"/>
    <n v="0"/>
    <n v="11423.822482"/>
  </r>
  <r>
    <x v="1"/>
    <x v="0"/>
    <x v="8"/>
    <x v="0"/>
    <x v="6"/>
    <x v="0"/>
    <x v="1"/>
    <x v="3"/>
    <x v="65"/>
    <x v="57"/>
    <n v="0"/>
    <n v="0"/>
    <n v="0"/>
    <x v="0"/>
    <n v="0"/>
    <n v="0"/>
    <n v="0"/>
    <n v="5289.5279790000004"/>
  </r>
  <r>
    <x v="1"/>
    <x v="0"/>
    <x v="8"/>
    <x v="0"/>
    <x v="6"/>
    <x v="0"/>
    <x v="1"/>
    <x v="3"/>
    <x v="50"/>
    <x v="43"/>
    <n v="21519901.967999998"/>
    <n v="-212058.460379"/>
    <n v="21307843.507621001"/>
    <x v="0"/>
    <n v="0"/>
    <n v="0"/>
    <n v="0"/>
    <n v="12475833.422413999"/>
  </r>
  <r>
    <x v="1"/>
    <x v="0"/>
    <x v="8"/>
    <x v="0"/>
    <x v="7"/>
    <x v="0"/>
    <x v="1"/>
    <x v="3"/>
    <x v="43"/>
    <x v="36"/>
    <n v="10576268.038000001"/>
    <n v="-69767"/>
    <n v="10506501.038000001"/>
    <x v="0"/>
    <n v="0"/>
    <n v="0"/>
    <n v="0"/>
    <n v="7696064.3486289997"/>
  </r>
  <r>
    <x v="1"/>
    <x v="0"/>
    <x v="8"/>
    <x v="0"/>
    <x v="7"/>
    <x v="0"/>
    <x v="1"/>
    <x v="3"/>
    <x v="53"/>
    <x v="46"/>
    <n v="348498.58399999997"/>
    <n v="-23685"/>
    <n v="324813.58399999997"/>
    <x v="0"/>
    <n v="0"/>
    <n v="0"/>
    <n v="0"/>
    <n v="81068.459438000005"/>
  </r>
  <r>
    <x v="1"/>
    <x v="0"/>
    <x v="8"/>
    <x v="0"/>
    <x v="7"/>
    <x v="0"/>
    <x v="1"/>
    <x v="3"/>
    <x v="54"/>
    <x v="47"/>
    <n v="204519.15700000001"/>
    <n v="0"/>
    <n v="204519.15700000001"/>
    <x v="0"/>
    <n v="0"/>
    <n v="0"/>
    <n v="0"/>
    <n v="126380.846941"/>
  </r>
  <r>
    <x v="1"/>
    <x v="0"/>
    <x v="8"/>
    <x v="0"/>
    <x v="7"/>
    <x v="0"/>
    <x v="1"/>
    <x v="3"/>
    <x v="44"/>
    <x v="37"/>
    <n v="584552.31099999999"/>
    <n v="-46082"/>
    <n v="538470.31099999999"/>
    <x v="0"/>
    <n v="0"/>
    <n v="0"/>
    <n v="0"/>
    <n v="131710.84675200001"/>
  </r>
  <r>
    <x v="1"/>
    <x v="0"/>
    <x v="8"/>
    <x v="0"/>
    <x v="7"/>
    <x v="0"/>
    <x v="1"/>
    <x v="3"/>
    <x v="45"/>
    <x v="38"/>
    <n v="21674.983"/>
    <n v="0"/>
    <n v="21674.983"/>
    <x v="0"/>
    <n v="0"/>
    <n v="0"/>
    <n v="0"/>
    <n v="15819.814807999999"/>
  </r>
  <r>
    <x v="1"/>
    <x v="0"/>
    <x v="8"/>
    <x v="0"/>
    <x v="7"/>
    <x v="0"/>
    <x v="1"/>
    <x v="3"/>
    <x v="55"/>
    <x v="41"/>
    <n v="3762292.6639999999"/>
    <n v="25310.403140999999"/>
    <n v="3787603.0671410002"/>
    <x v="0"/>
    <n v="0"/>
    <n v="0"/>
    <n v="0"/>
    <n v="2437396.0572029999"/>
  </r>
  <r>
    <x v="1"/>
    <x v="0"/>
    <x v="8"/>
    <x v="0"/>
    <x v="7"/>
    <x v="0"/>
    <x v="1"/>
    <x v="3"/>
    <x v="56"/>
    <x v="48"/>
    <n v="3736656.9819999998"/>
    <n v="6451.2964000000002"/>
    <n v="3743108.2784000002"/>
    <x v="0"/>
    <n v="0"/>
    <n v="0"/>
    <n v="0"/>
    <n v="2397963.8998989998"/>
  </r>
  <r>
    <x v="1"/>
    <x v="0"/>
    <x v="8"/>
    <x v="0"/>
    <x v="7"/>
    <x v="0"/>
    <x v="1"/>
    <x v="3"/>
    <x v="57"/>
    <x v="49"/>
    <n v="7912.8620000000001"/>
    <n v="0"/>
    <n v="7912.8620000000001"/>
    <x v="0"/>
    <n v="0"/>
    <n v="0"/>
    <n v="0"/>
    <n v="8160.7780119999998"/>
  </r>
  <r>
    <x v="1"/>
    <x v="0"/>
    <x v="8"/>
    <x v="0"/>
    <x v="7"/>
    <x v="0"/>
    <x v="1"/>
    <x v="3"/>
    <x v="58"/>
    <x v="50"/>
    <n v="17722.82"/>
    <n v="0"/>
    <n v="17722.82"/>
    <x v="0"/>
    <n v="0"/>
    <n v="0"/>
    <n v="0"/>
    <n v="12412.272551"/>
  </r>
  <r>
    <x v="1"/>
    <x v="0"/>
    <x v="8"/>
    <x v="0"/>
    <x v="7"/>
    <x v="0"/>
    <x v="1"/>
    <x v="3"/>
    <x v="66"/>
    <x v="58"/>
    <n v="0"/>
    <n v="18859.106741"/>
    <n v="18859.106741"/>
    <x v="0"/>
    <n v="0"/>
    <n v="0"/>
    <n v="0"/>
    <n v="18859.106741"/>
  </r>
  <r>
    <x v="1"/>
    <x v="0"/>
    <x v="8"/>
    <x v="0"/>
    <x v="7"/>
    <x v="0"/>
    <x v="1"/>
    <x v="3"/>
    <x v="46"/>
    <x v="39"/>
    <n v="7181341.2659999998"/>
    <n v="-341012.14916500001"/>
    <n v="6840329.116835"/>
    <x v="0"/>
    <n v="0"/>
    <n v="0"/>
    <n v="0"/>
    <n v="3235589.0996599998"/>
  </r>
  <r>
    <x v="1"/>
    <x v="0"/>
    <x v="8"/>
    <x v="0"/>
    <x v="7"/>
    <x v="0"/>
    <x v="1"/>
    <x v="3"/>
    <x v="59"/>
    <x v="51"/>
    <n v="58511.093000000001"/>
    <n v="80687.403057999996"/>
    <n v="139198.49605799999"/>
    <x v="0"/>
    <n v="0"/>
    <n v="0"/>
    <n v="0"/>
    <n v="95404.054822999999"/>
  </r>
  <r>
    <x v="1"/>
    <x v="0"/>
    <x v="8"/>
    <x v="0"/>
    <x v="7"/>
    <x v="0"/>
    <x v="1"/>
    <x v="3"/>
    <x v="60"/>
    <x v="52"/>
    <n v="3421453.59"/>
    <n v="322052.15653799998"/>
    <n v="3743505.7465380002"/>
    <x v="0"/>
    <n v="0"/>
    <n v="0"/>
    <n v="0"/>
    <n v="1107991.9823799999"/>
  </r>
  <r>
    <x v="1"/>
    <x v="0"/>
    <x v="8"/>
    <x v="0"/>
    <x v="7"/>
    <x v="0"/>
    <x v="1"/>
    <x v="3"/>
    <x v="61"/>
    <x v="53"/>
    <n v="1578953.8740000001"/>
    <n v="-336435.19143399998"/>
    <n v="1242518.6825659999"/>
    <x v="0"/>
    <n v="0"/>
    <n v="0"/>
    <n v="0"/>
    <n v="1200691.688169"/>
  </r>
  <r>
    <x v="1"/>
    <x v="0"/>
    <x v="8"/>
    <x v="0"/>
    <x v="7"/>
    <x v="0"/>
    <x v="1"/>
    <x v="3"/>
    <x v="62"/>
    <x v="54"/>
    <n v="358048.826"/>
    <n v="-347791.11841400003"/>
    <n v="10257.707586"/>
    <x v="0"/>
    <n v="0"/>
    <n v="0"/>
    <n v="0"/>
    <n v="293.653209"/>
  </r>
  <r>
    <x v="1"/>
    <x v="0"/>
    <x v="8"/>
    <x v="0"/>
    <x v="7"/>
    <x v="0"/>
    <x v="1"/>
    <x v="3"/>
    <x v="51"/>
    <x v="44"/>
    <n v="183086.45800000001"/>
    <n v="-6430.442489"/>
    <n v="176656.01551100001"/>
    <x v="0"/>
    <n v="0"/>
    <n v="0"/>
    <n v="0"/>
    <n v="100523.67846700001"/>
  </r>
  <r>
    <x v="1"/>
    <x v="0"/>
    <x v="8"/>
    <x v="0"/>
    <x v="7"/>
    <x v="0"/>
    <x v="1"/>
    <x v="3"/>
    <x v="63"/>
    <x v="55"/>
    <n v="350038.864"/>
    <n v="-55153.065454000003"/>
    <n v="294885.79854599998"/>
    <x v="0"/>
    <n v="0"/>
    <n v="0"/>
    <n v="0"/>
    <n v="0"/>
  </r>
  <r>
    <x v="1"/>
    <x v="0"/>
    <x v="8"/>
    <x v="0"/>
    <x v="7"/>
    <x v="0"/>
    <x v="1"/>
    <x v="3"/>
    <x v="52"/>
    <x v="45"/>
    <n v="163276.22099999999"/>
    <n v="0"/>
    <n v="163276.22099999999"/>
    <x v="0"/>
    <n v="0"/>
    <n v="0"/>
    <n v="0"/>
    <n v="121638"/>
  </r>
  <r>
    <x v="1"/>
    <x v="0"/>
    <x v="8"/>
    <x v="0"/>
    <x v="7"/>
    <x v="0"/>
    <x v="1"/>
    <x v="3"/>
    <x v="64"/>
    <x v="56"/>
    <n v="1037494.097"/>
    <n v="0"/>
    <n v="1037494.097"/>
    <x v="0"/>
    <n v="0"/>
    <n v="0"/>
    <n v="0"/>
    <n v="590376.95535399998"/>
  </r>
  <r>
    <x v="1"/>
    <x v="0"/>
    <x v="8"/>
    <x v="0"/>
    <x v="7"/>
    <x v="0"/>
    <x v="1"/>
    <x v="3"/>
    <x v="47"/>
    <x v="40"/>
    <n v="30478.242999999999"/>
    <n v="58.109029999999997"/>
    <n v="30536.352029999998"/>
    <x v="0"/>
    <n v="0"/>
    <n v="0"/>
    <n v="0"/>
    <n v="13905.723118"/>
  </r>
  <r>
    <x v="1"/>
    <x v="0"/>
    <x v="8"/>
    <x v="0"/>
    <x v="7"/>
    <x v="0"/>
    <x v="1"/>
    <x v="3"/>
    <x v="65"/>
    <x v="57"/>
    <n v="0"/>
    <n v="2000"/>
    <n v="2000"/>
    <x v="0"/>
    <n v="0"/>
    <n v="0"/>
    <n v="0"/>
    <n v="4763.3641399999997"/>
  </r>
  <r>
    <x v="1"/>
    <x v="0"/>
    <x v="8"/>
    <x v="0"/>
    <x v="7"/>
    <x v="0"/>
    <x v="1"/>
    <x v="3"/>
    <x v="50"/>
    <x v="43"/>
    <n v="21519901.967999998"/>
    <n v="-385468.74602399999"/>
    <n v="21134433.221976001"/>
    <x v="0"/>
    <n v="0"/>
    <n v="0"/>
    <n v="0"/>
    <n v="13369049.505492"/>
  </r>
  <r>
    <x v="1"/>
    <x v="0"/>
    <x v="15"/>
    <x v="0"/>
    <x v="0"/>
    <x v="0"/>
    <x v="0"/>
    <x v="0"/>
    <x v="43"/>
    <x v="36"/>
    <n v="13"/>
    <n v="0"/>
    <n v="13"/>
    <x v="0"/>
    <n v="0"/>
    <n v="0"/>
    <n v="0"/>
    <n v="2.7360000000000002"/>
  </r>
  <r>
    <x v="1"/>
    <x v="0"/>
    <x v="15"/>
    <x v="0"/>
    <x v="0"/>
    <x v="0"/>
    <x v="0"/>
    <x v="0"/>
    <x v="44"/>
    <x v="37"/>
    <n v="12"/>
    <n v="0"/>
    <n v="12"/>
    <x v="0"/>
    <n v="0"/>
    <n v="0"/>
    <n v="0"/>
    <n v="2.4860000000000002"/>
  </r>
  <r>
    <x v="1"/>
    <x v="0"/>
    <x v="15"/>
    <x v="0"/>
    <x v="0"/>
    <x v="0"/>
    <x v="0"/>
    <x v="0"/>
    <x v="45"/>
    <x v="38"/>
    <n v="1"/>
    <n v="0"/>
    <n v="1"/>
    <x v="0"/>
    <n v="0"/>
    <n v="0"/>
    <n v="0"/>
    <n v="0.25"/>
  </r>
  <r>
    <x v="1"/>
    <x v="0"/>
    <x v="15"/>
    <x v="0"/>
    <x v="0"/>
    <x v="0"/>
    <x v="0"/>
    <x v="0"/>
    <x v="46"/>
    <x v="39"/>
    <n v="903.22500000000002"/>
    <n v="0"/>
    <n v="903.22500000000002"/>
    <x v="0"/>
    <n v="0"/>
    <n v="0"/>
    <n v="0"/>
    <n v="0.375"/>
  </r>
  <r>
    <x v="1"/>
    <x v="0"/>
    <x v="15"/>
    <x v="0"/>
    <x v="0"/>
    <x v="0"/>
    <x v="0"/>
    <x v="0"/>
    <x v="61"/>
    <x v="53"/>
    <n v="884.75400000000002"/>
    <n v="0"/>
    <n v="884.75400000000002"/>
    <x v="0"/>
    <n v="0"/>
    <n v="0"/>
    <n v="0"/>
    <n v="0"/>
  </r>
  <r>
    <x v="1"/>
    <x v="0"/>
    <x v="15"/>
    <x v="0"/>
    <x v="0"/>
    <x v="0"/>
    <x v="0"/>
    <x v="0"/>
    <x v="47"/>
    <x v="40"/>
    <n v="18.471"/>
    <n v="0"/>
    <n v="18.471"/>
    <x v="0"/>
    <n v="0"/>
    <n v="0"/>
    <n v="0"/>
    <n v="0.375"/>
  </r>
  <r>
    <x v="1"/>
    <x v="0"/>
    <x v="15"/>
    <x v="0"/>
    <x v="0"/>
    <x v="0"/>
    <x v="0"/>
    <x v="0"/>
    <x v="48"/>
    <x v="41"/>
    <n v="23618.913"/>
    <n v="0"/>
    <n v="23618.913"/>
    <x v="0"/>
    <n v="0"/>
    <n v="0"/>
    <n v="0"/>
    <n v="0"/>
  </r>
  <r>
    <x v="1"/>
    <x v="0"/>
    <x v="15"/>
    <x v="0"/>
    <x v="0"/>
    <x v="0"/>
    <x v="0"/>
    <x v="0"/>
    <x v="49"/>
    <x v="42"/>
    <n v="24484.633999999998"/>
    <n v="0"/>
    <n v="24484.633999999998"/>
    <x v="0"/>
    <n v="0"/>
    <n v="0"/>
    <n v="0"/>
    <n v="0"/>
  </r>
  <r>
    <x v="1"/>
    <x v="0"/>
    <x v="15"/>
    <x v="0"/>
    <x v="0"/>
    <x v="0"/>
    <x v="0"/>
    <x v="0"/>
    <x v="50"/>
    <x v="43"/>
    <n v="49019.771999999997"/>
    <n v="0"/>
    <n v="49019.771999999997"/>
    <x v="0"/>
    <n v="0"/>
    <n v="0"/>
    <n v="0"/>
    <n v="3.1110000000000002"/>
  </r>
  <r>
    <x v="1"/>
    <x v="0"/>
    <x v="15"/>
    <x v="0"/>
    <x v="1"/>
    <x v="0"/>
    <x v="0"/>
    <x v="0"/>
    <x v="43"/>
    <x v="36"/>
    <n v="13"/>
    <n v="0"/>
    <n v="13"/>
    <x v="0"/>
    <n v="0"/>
    <n v="0"/>
    <n v="0"/>
    <n v="4.4877500000000001"/>
  </r>
  <r>
    <x v="1"/>
    <x v="0"/>
    <x v="15"/>
    <x v="0"/>
    <x v="1"/>
    <x v="0"/>
    <x v="0"/>
    <x v="0"/>
    <x v="44"/>
    <x v="37"/>
    <n v="12"/>
    <n v="0"/>
    <n v="12"/>
    <x v="0"/>
    <n v="0"/>
    <n v="0"/>
    <n v="0"/>
    <n v="4.2377500000000001"/>
  </r>
  <r>
    <x v="1"/>
    <x v="0"/>
    <x v="15"/>
    <x v="0"/>
    <x v="1"/>
    <x v="0"/>
    <x v="0"/>
    <x v="0"/>
    <x v="45"/>
    <x v="38"/>
    <n v="1"/>
    <n v="0"/>
    <n v="1"/>
    <x v="0"/>
    <n v="0"/>
    <n v="0"/>
    <n v="0"/>
    <n v="0.25"/>
  </r>
  <r>
    <x v="1"/>
    <x v="0"/>
    <x v="15"/>
    <x v="0"/>
    <x v="1"/>
    <x v="0"/>
    <x v="0"/>
    <x v="0"/>
    <x v="46"/>
    <x v="39"/>
    <n v="903.22500000000002"/>
    <n v="0"/>
    <n v="903.22500000000002"/>
    <x v="0"/>
    <n v="0"/>
    <n v="0"/>
    <n v="0"/>
    <n v="0.375"/>
  </r>
  <r>
    <x v="1"/>
    <x v="0"/>
    <x v="15"/>
    <x v="0"/>
    <x v="1"/>
    <x v="0"/>
    <x v="0"/>
    <x v="0"/>
    <x v="61"/>
    <x v="53"/>
    <n v="884.75400000000002"/>
    <n v="0"/>
    <n v="884.75400000000002"/>
    <x v="0"/>
    <n v="0"/>
    <n v="0"/>
    <n v="0"/>
    <n v="0"/>
  </r>
  <r>
    <x v="1"/>
    <x v="0"/>
    <x v="15"/>
    <x v="0"/>
    <x v="1"/>
    <x v="0"/>
    <x v="0"/>
    <x v="0"/>
    <x v="47"/>
    <x v="40"/>
    <n v="18.471"/>
    <n v="0"/>
    <n v="18.471"/>
    <x v="0"/>
    <n v="0"/>
    <n v="0"/>
    <n v="0"/>
    <n v="0.375"/>
  </r>
  <r>
    <x v="1"/>
    <x v="0"/>
    <x v="15"/>
    <x v="0"/>
    <x v="1"/>
    <x v="0"/>
    <x v="0"/>
    <x v="0"/>
    <x v="48"/>
    <x v="41"/>
    <n v="23618.913"/>
    <n v="0"/>
    <n v="23618.913"/>
    <x v="0"/>
    <n v="0"/>
    <n v="0"/>
    <n v="0"/>
    <n v="0"/>
  </r>
  <r>
    <x v="1"/>
    <x v="0"/>
    <x v="15"/>
    <x v="0"/>
    <x v="1"/>
    <x v="0"/>
    <x v="0"/>
    <x v="0"/>
    <x v="49"/>
    <x v="42"/>
    <n v="24484.633999999998"/>
    <n v="0"/>
    <n v="24484.633999999998"/>
    <x v="0"/>
    <n v="0"/>
    <n v="0"/>
    <n v="0"/>
    <n v="0"/>
  </r>
  <r>
    <x v="1"/>
    <x v="0"/>
    <x v="15"/>
    <x v="0"/>
    <x v="1"/>
    <x v="0"/>
    <x v="0"/>
    <x v="0"/>
    <x v="50"/>
    <x v="43"/>
    <n v="49019.771999999997"/>
    <n v="0"/>
    <n v="49019.771999999997"/>
    <x v="0"/>
    <n v="0"/>
    <n v="0"/>
    <n v="0"/>
    <n v="4.8627500000000001"/>
  </r>
  <r>
    <x v="1"/>
    <x v="0"/>
    <x v="15"/>
    <x v="0"/>
    <x v="2"/>
    <x v="1"/>
    <x v="0"/>
    <x v="0"/>
    <x v="43"/>
    <x v="36"/>
    <n v="13"/>
    <n v="0"/>
    <n v="13"/>
    <x v="0"/>
    <n v="0"/>
    <n v="0"/>
    <n v="0"/>
    <n v="6.7677500000000004"/>
  </r>
  <r>
    <x v="1"/>
    <x v="0"/>
    <x v="15"/>
    <x v="0"/>
    <x v="2"/>
    <x v="1"/>
    <x v="0"/>
    <x v="0"/>
    <x v="44"/>
    <x v="37"/>
    <n v="12"/>
    <n v="0"/>
    <n v="12"/>
    <x v="0"/>
    <n v="0"/>
    <n v="0"/>
    <n v="0"/>
    <n v="6.5177500000000004"/>
  </r>
  <r>
    <x v="1"/>
    <x v="0"/>
    <x v="15"/>
    <x v="0"/>
    <x v="2"/>
    <x v="1"/>
    <x v="0"/>
    <x v="0"/>
    <x v="45"/>
    <x v="38"/>
    <n v="1"/>
    <n v="0"/>
    <n v="1"/>
    <x v="0"/>
    <n v="0"/>
    <n v="0"/>
    <n v="0"/>
    <n v="0.25"/>
  </r>
  <r>
    <x v="1"/>
    <x v="0"/>
    <x v="15"/>
    <x v="0"/>
    <x v="2"/>
    <x v="1"/>
    <x v="0"/>
    <x v="0"/>
    <x v="46"/>
    <x v="39"/>
    <n v="903.22500000000002"/>
    <n v="0"/>
    <n v="903.22500000000002"/>
    <x v="0"/>
    <n v="0"/>
    <n v="0"/>
    <n v="0"/>
    <n v="0.375"/>
  </r>
  <r>
    <x v="1"/>
    <x v="0"/>
    <x v="15"/>
    <x v="0"/>
    <x v="2"/>
    <x v="1"/>
    <x v="0"/>
    <x v="0"/>
    <x v="61"/>
    <x v="53"/>
    <n v="884.75400000000002"/>
    <n v="0"/>
    <n v="884.75400000000002"/>
    <x v="0"/>
    <n v="0"/>
    <n v="0"/>
    <n v="0"/>
    <n v="0"/>
  </r>
  <r>
    <x v="1"/>
    <x v="0"/>
    <x v="15"/>
    <x v="0"/>
    <x v="2"/>
    <x v="1"/>
    <x v="0"/>
    <x v="0"/>
    <x v="47"/>
    <x v="40"/>
    <n v="18.471"/>
    <n v="0"/>
    <n v="18.471"/>
    <x v="0"/>
    <n v="0"/>
    <n v="0"/>
    <n v="0"/>
    <n v="0.375"/>
  </r>
  <r>
    <x v="1"/>
    <x v="0"/>
    <x v="15"/>
    <x v="0"/>
    <x v="2"/>
    <x v="1"/>
    <x v="0"/>
    <x v="0"/>
    <x v="48"/>
    <x v="41"/>
    <n v="23618.913"/>
    <n v="0"/>
    <n v="23618.913"/>
    <x v="0"/>
    <n v="0"/>
    <n v="0"/>
    <n v="0"/>
    <n v="0"/>
  </r>
  <r>
    <x v="1"/>
    <x v="0"/>
    <x v="15"/>
    <x v="0"/>
    <x v="2"/>
    <x v="1"/>
    <x v="0"/>
    <x v="0"/>
    <x v="49"/>
    <x v="42"/>
    <n v="24484.633999999998"/>
    <n v="0"/>
    <n v="24484.633999999998"/>
    <x v="0"/>
    <n v="0"/>
    <n v="0"/>
    <n v="0"/>
    <n v="0"/>
  </r>
  <r>
    <x v="1"/>
    <x v="0"/>
    <x v="15"/>
    <x v="0"/>
    <x v="2"/>
    <x v="1"/>
    <x v="0"/>
    <x v="0"/>
    <x v="50"/>
    <x v="43"/>
    <n v="49019.771999999997"/>
    <n v="0"/>
    <n v="49019.771999999997"/>
    <x v="0"/>
    <n v="0"/>
    <n v="0"/>
    <n v="0"/>
    <n v="7.1427500000000004"/>
  </r>
  <r>
    <x v="1"/>
    <x v="0"/>
    <x v="15"/>
    <x v="0"/>
    <x v="3"/>
    <x v="0"/>
    <x v="0"/>
    <x v="0"/>
    <x v="43"/>
    <x v="36"/>
    <n v="13"/>
    <n v="0"/>
    <n v="13"/>
    <x v="0"/>
    <n v="0"/>
    <n v="0"/>
    <n v="0"/>
    <n v="9.8771500000000003"/>
  </r>
  <r>
    <x v="1"/>
    <x v="0"/>
    <x v="15"/>
    <x v="0"/>
    <x v="3"/>
    <x v="0"/>
    <x v="0"/>
    <x v="0"/>
    <x v="44"/>
    <x v="37"/>
    <n v="12"/>
    <n v="0"/>
    <n v="12"/>
    <x v="0"/>
    <n v="0"/>
    <n v="0"/>
    <n v="0"/>
    <n v="6.5177500000000004"/>
  </r>
  <r>
    <x v="1"/>
    <x v="0"/>
    <x v="15"/>
    <x v="0"/>
    <x v="3"/>
    <x v="0"/>
    <x v="0"/>
    <x v="0"/>
    <x v="45"/>
    <x v="38"/>
    <n v="1"/>
    <n v="0"/>
    <n v="1"/>
    <x v="0"/>
    <n v="0"/>
    <n v="0"/>
    <n v="0"/>
    <n v="3.3593999999999999"/>
  </r>
  <r>
    <x v="1"/>
    <x v="0"/>
    <x v="15"/>
    <x v="0"/>
    <x v="3"/>
    <x v="0"/>
    <x v="0"/>
    <x v="0"/>
    <x v="46"/>
    <x v="39"/>
    <n v="903.22500000000002"/>
    <n v="0"/>
    <n v="903.22500000000002"/>
    <x v="0"/>
    <n v="0"/>
    <n v="0"/>
    <n v="0"/>
    <n v="10.562047"/>
  </r>
  <r>
    <x v="1"/>
    <x v="0"/>
    <x v="15"/>
    <x v="0"/>
    <x v="3"/>
    <x v="0"/>
    <x v="0"/>
    <x v="0"/>
    <x v="61"/>
    <x v="53"/>
    <n v="884.75400000000002"/>
    <n v="0"/>
    <n v="884.75400000000002"/>
    <x v="0"/>
    <n v="0"/>
    <n v="0"/>
    <n v="0"/>
    <n v="2.1487020000000001"/>
  </r>
  <r>
    <x v="1"/>
    <x v="0"/>
    <x v="15"/>
    <x v="0"/>
    <x v="3"/>
    <x v="0"/>
    <x v="0"/>
    <x v="0"/>
    <x v="47"/>
    <x v="40"/>
    <n v="18.471"/>
    <n v="0"/>
    <n v="18.471"/>
    <x v="0"/>
    <n v="0"/>
    <n v="0"/>
    <n v="0"/>
    <n v="8.4133449999999996"/>
  </r>
  <r>
    <x v="1"/>
    <x v="0"/>
    <x v="15"/>
    <x v="0"/>
    <x v="3"/>
    <x v="0"/>
    <x v="0"/>
    <x v="0"/>
    <x v="48"/>
    <x v="41"/>
    <n v="23618.913"/>
    <n v="0"/>
    <n v="23618.913"/>
    <x v="0"/>
    <n v="0"/>
    <n v="0"/>
    <n v="0"/>
    <n v="0"/>
  </r>
  <r>
    <x v="1"/>
    <x v="0"/>
    <x v="15"/>
    <x v="0"/>
    <x v="3"/>
    <x v="0"/>
    <x v="0"/>
    <x v="0"/>
    <x v="49"/>
    <x v="42"/>
    <n v="24484.633999999998"/>
    <n v="-10340.585121"/>
    <n v="14144.048879"/>
    <x v="0"/>
    <n v="0"/>
    <n v="0"/>
    <n v="0"/>
    <n v="0"/>
  </r>
  <r>
    <x v="1"/>
    <x v="0"/>
    <x v="15"/>
    <x v="0"/>
    <x v="3"/>
    <x v="0"/>
    <x v="0"/>
    <x v="0"/>
    <x v="50"/>
    <x v="43"/>
    <n v="49019.771999999997"/>
    <n v="-10340.585121"/>
    <n v="38679.186879000001"/>
    <x v="0"/>
    <n v="0"/>
    <n v="0"/>
    <n v="0"/>
    <n v="20.439197"/>
  </r>
  <r>
    <x v="1"/>
    <x v="0"/>
    <x v="15"/>
    <x v="0"/>
    <x v="4"/>
    <x v="0"/>
    <x v="0"/>
    <x v="0"/>
    <x v="43"/>
    <x v="36"/>
    <n v="13"/>
    <n v="0"/>
    <n v="13"/>
    <x v="0"/>
    <n v="0"/>
    <n v="0"/>
    <n v="0"/>
    <n v="16.087150000000001"/>
  </r>
  <r>
    <x v="1"/>
    <x v="0"/>
    <x v="15"/>
    <x v="0"/>
    <x v="4"/>
    <x v="0"/>
    <x v="0"/>
    <x v="0"/>
    <x v="44"/>
    <x v="37"/>
    <n v="12"/>
    <n v="0"/>
    <n v="12"/>
    <x v="0"/>
    <n v="0"/>
    <n v="0"/>
    <n v="0"/>
    <n v="12.72775"/>
  </r>
  <r>
    <x v="1"/>
    <x v="0"/>
    <x v="15"/>
    <x v="0"/>
    <x v="4"/>
    <x v="0"/>
    <x v="0"/>
    <x v="0"/>
    <x v="45"/>
    <x v="38"/>
    <n v="1"/>
    <n v="0"/>
    <n v="1"/>
    <x v="0"/>
    <n v="0"/>
    <n v="0"/>
    <n v="0"/>
    <n v="3.3593999999999999"/>
  </r>
  <r>
    <x v="1"/>
    <x v="0"/>
    <x v="15"/>
    <x v="0"/>
    <x v="4"/>
    <x v="0"/>
    <x v="0"/>
    <x v="0"/>
    <x v="46"/>
    <x v="39"/>
    <n v="903.22500000000002"/>
    <n v="0"/>
    <n v="903.22500000000002"/>
    <x v="0"/>
    <n v="0"/>
    <n v="0"/>
    <n v="0"/>
    <n v="10.562047"/>
  </r>
  <r>
    <x v="1"/>
    <x v="0"/>
    <x v="15"/>
    <x v="0"/>
    <x v="4"/>
    <x v="0"/>
    <x v="0"/>
    <x v="0"/>
    <x v="61"/>
    <x v="53"/>
    <n v="884.75400000000002"/>
    <n v="0"/>
    <n v="884.75400000000002"/>
    <x v="0"/>
    <n v="0"/>
    <n v="0"/>
    <n v="0"/>
    <n v="2.1487020000000001"/>
  </r>
  <r>
    <x v="1"/>
    <x v="0"/>
    <x v="15"/>
    <x v="0"/>
    <x v="4"/>
    <x v="0"/>
    <x v="0"/>
    <x v="0"/>
    <x v="47"/>
    <x v="40"/>
    <n v="18.471"/>
    <n v="0"/>
    <n v="18.471"/>
    <x v="0"/>
    <n v="0"/>
    <n v="0"/>
    <n v="0"/>
    <n v="8.4133449999999996"/>
  </r>
  <r>
    <x v="1"/>
    <x v="0"/>
    <x v="15"/>
    <x v="0"/>
    <x v="4"/>
    <x v="0"/>
    <x v="0"/>
    <x v="0"/>
    <x v="48"/>
    <x v="41"/>
    <n v="23618.913"/>
    <n v="0"/>
    <n v="23618.913"/>
    <x v="0"/>
    <n v="0"/>
    <n v="0"/>
    <n v="0"/>
    <n v="0"/>
  </r>
  <r>
    <x v="1"/>
    <x v="0"/>
    <x v="15"/>
    <x v="0"/>
    <x v="4"/>
    <x v="0"/>
    <x v="0"/>
    <x v="0"/>
    <x v="49"/>
    <x v="42"/>
    <n v="24484.633999999998"/>
    <n v="-10340.585121"/>
    <n v="14144.048879"/>
    <x v="0"/>
    <n v="0"/>
    <n v="0"/>
    <n v="0"/>
    <n v="14144.048879"/>
  </r>
  <r>
    <x v="1"/>
    <x v="0"/>
    <x v="15"/>
    <x v="0"/>
    <x v="4"/>
    <x v="0"/>
    <x v="0"/>
    <x v="0"/>
    <x v="50"/>
    <x v="43"/>
    <n v="49019.771999999997"/>
    <n v="-10340.585121"/>
    <n v="38679.186879000001"/>
    <x v="0"/>
    <n v="0"/>
    <n v="0"/>
    <n v="0"/>
    <n v="14170.698076000001"/>
  </r>
  <r>
    <x v="1"/>
    <x v="0"/>
    <x v="15"/>
    <x v="0"/>
    <x v="5"/>
    <x v="2"/>
    <x v="0"/>
    <x v="0"/>
    <x v="43"/>
    <x v="36"/>
    <n v="13"/>
    <n v="0"/>
    <n v="13"/>
    <x v="0"/>
    <n v="0"/>
    <n v="0"/>
    <n v="0"/>
    <n v="18.67315"/>
  </r>
  <r>
    <x v="1"/>
    <x v="0"/>
    <x v="15"/>
    <x v="0"/>
    <x v="5"/>
    <x v="2"/>
    <x v="0"/>
    <x v="0"/>
    <x v="44"/>
    <x v="37"/>
    <n v="12"/>
    <n v="0"/>
    <n v="12"/>
    <x v="0"/>
    <n v="0"/>
    <n v="0"/>
    <n v="0"/>
    <n v="15.313750000000001"/>
  </r>
  <r>
    <x v="1"/>
    <x v="0"/>
    <x v="15"/>
    <x v="0"/>
    <x v="5"/>
    <x v="2"/>
    <x v="0"/>
    <x v="0"/>
    <x v="45"/>
    <x v="38"/>
    <n v="1"/>
    <n v="0"/>
    <n v="1"/>
    <x v="0"/>
    <n v="0"/>
    <n v="0"/>
    <n v="0"/>
    <n v="3.3593999999999999"/>
  </r>
  <r>
    <x v="1"/>
    <x v="0"/>
    <x v="15"/>
    <x v="0"/>
    <x v="5"/>
    <x v="2"/>
    <x v="0"/>
    <x v="0"/>
    <x v="46"/>
    <x v="39"/>
    <n v="903.22500000000002"/>
    <n v="0"/>
    <n v="903.22500000000002"/>
    <x v="0"/>
    <n v="0"/>
    <n v="0"/>
    <n v="0"/>
    <n v="11.115392"/>
  </r>
  <r>
    <x v="1"/>
    <x v="0"/>
    <x v="15"/>
    <x v="0"/>
    <x v="5"/>
    <x v="2"/>
    <x v="0"/>
    <x v="0"/>
    <x v="61"/>
    <x v="53"/>
    <n v="884.75400000000002"/>
    <n v="0"/>
    <n v="884.75400000000002"/>
    <x v="0"/>
    <n v="0"/>
    <n v="0"/>
    <n v="0"/>
    <n v="2.1487020000000001"/>
  </r>
  <r>
    <x v="1"/>
    <x v="0"/>
    <x v="15"/>
    <x v="0"/>
    <x v="5"/>
    <x v="2"/>
    <x v="0"/>
    <x v="0"/>
    <x v="51"/>
    <x v="44"/>
    <n v="0"/>
    <n v="0"/>
    <n v="0"/>
    <x v="0"/>
    <n v="0"/>
    <n v="0"/>
    <n v="0"/>
    <n v="0.45667799999999997"/>
  </r>
  <r>
    <x v="1"/>
    <x v="0"/>
    <x v="15"/>
    <x v="0"/>
    <x v="5"/>
    <x v="2"/>
    <x v="0"/>
    <x v="0"/>
    <x v="47"/>
    <x v="40"/>
    <n v="18.471"/>
    <n v="0"/>
    <n v="18.471"/>
    <x v="0"/>
    <n v="0"/>
    <n v="0"/>
    <n v="0"/>
    <n v="8.5100119999999997"/>
  </r>
  <r>
    <x v="1"/>
    <x v="0"/>
    <x v="15"/>
    <x v="0"/>
    <x v="5"/>
    <x v="2"/>
    <x v="0"/>
    <x v="0"/>
    <x v="48"/>
    <x v="41"/>
    <n v="23618.913"/>
    <n v="0"/>
    <n v="23618.913"/>
    <x v="0"/>
    <n v="0"/>
    <n v="0"/>
    <n v="0"/>
    <n v="0"/>
  </r>
  <r>
    <x v="1"/>
    <x v="0"/>
    <x v="15"/>
    <x v="0"/>
    <x v="5"/>
    <x v="2"/>
    <x v="0"/>
    <x v="0"/>
    <x v="49"/>
    <x v="42"/>
    <n v="24484.633999999998"/>
    <n v="-10340.585121"/>
    <n v="14144.048879"/>
    <x v="0"/>
    <n v="0"/>
    <n v="0"/>
    <n v="0"/>
    <n v="14144.048879"/>
  </r>
  <r>
    <x v="1"/>
    <x v="0"/>
    <x v="15"/>
    <x v="0"/>
    <x v="5"/>
    <x v="2"/>
    <x v="0"/>
    <x v="0"/>
    <x v="50"/>
    <x v="43"/>
    <n v="49019.771999999997"/>
    <n v="-10340.585121"/>
    <n v="38679.186879000001"/>
    <x v="0"/>
    <n v="0"/>
    <n v="0"/>
    <n v="0"/>
    <n v="14173.837421"/>
  </r>
  <r>
    <x v="1"/>
    <x v="0"/>
    <x v="15"/>
    <x v="0"/>
    <x v="6"/>
    <x v="0"/>
    <x v="0"/>
    <x v="0"/>
    <x v="43"/>
    <x v="36"/>
    <n v="13"/>
    <n v="0"/>
    <n v="13"/>
    <x v="0"/>
    <n v="0"/>
    <n v="0"/>
    <n v="0"/>
    <n v="18.83155"/>
  </r>
  <r>
    <x v="1"/>
    <x v="0"/>
    <x v="15"/>
    <x v="0"/>
    <x v="6"/>
    <x v="0"/>
    <x v="0"/>
    <x v="0"/>
    <x v="44"/>
    <x v="37"/>
    <n v="12"/>
    <n v="0"/>
    <n v="12"/>
    <x v="0"/>
    <n v="0"/>
    <n v="0"/>
    <n v="0"/>
    <n v="15.41675"/>
  </r>
  <r>
    <x v="1"/>
    <x v="0"/>
    <x v="15"/>
    <x v="0"/>
    <x v="6"/>
    <x v="0"/>
    <x v="0"/>
    <x v="0"/>
    <x v="45"/>
    <x v="38"/>
    <n v="1"/>
    <n v="0"/>
    <n v="1"/>
    <x v="0"/>
    <n v="0"/>
    <n v="0"/>
    <n v="0"/>
    <n v="3.4148000000000001"/>
  </r>
  <r>
    <x v="1"/>
    <x v="0"/>
    <x v="15"/>
    <x v="0"/>
    <x v="6"/>
    <x v="0"/>
    <x v="0"/>
    <x v="0"/>
    <x v="46"/>
    <x v="39"/>
    <n v="903.22500000000002"/>
    <n v="0"/>
    <n v="903.22500000000002"/>
    <x v="0"/>
    <n v="0"/>
    <n v="0"/>
    <n v="0"/>
    <n v="12.114264"/>
  </r>
  <r>
    <x v="1"/>
    <x v="0"/>
    <x v="15"/>
    <x v="0"/>
    <x v="6"/>
    <x v="0"/>
    <x v="0"/>
    <x v="0"/>
    <x v="61"/>
    <x v="53"/>
    <n v="884.75400000000002"/>
    <n v="0"/>
    <n v="884.75400000000002"/>
    <x v="0"/>
    <n v="0"/>
    <n v="0"/>
    <n v="0"/>
    <n v="2.1487020000000001"/>
  </r>
  <r>
    <x v="1"/>
    <x v="0"/>
    <x v="15"/>
    <x v="0"/>
    <x v="6"/>
    <x v="0"/>
    <x v="0"/>
    <x v="0"/>
    <x v="51"/>
    <x v="44"/>
    <n v="0"/>
    <n v="0"/>
    <n v="0"/>
    <x v="0"/>
    <n v="0"/>
    <n v="0"/>
    <n v="0"/>
    <n v="0.82903899999999997"/>
  </r>
  <r>
    <x v="1"/>
    <x v="0"/>
    <x v="15"/>
    <x v="0"/>
    <x v="6"/>
    <x v="0"/>
    <x v="0"/>
    <x v="0"/>
    <x v="47"/>
    <x v="40"/>
    <n v="18.471"/>
    <n v="0"/>
    <n v="18.471"/>
    <x v="0"/>
    <n v="0"/>
    <n v="0"/>
    <n v="0"/>
    <n v="9.1365230000000004"/>
  </r>
  <r>
    <x v="1"/>
    <x v="0"/>
    <x v="15"/>
    <x v="0"/>
    <x v="6"/>
    <x v="0"/>
    <x v="0"/>
    <x v="0"/>
    <x v="48"/>
    <x v="41"/>
    <n v="23618.913"/>
    <n v="0"/>
    <n v="23618.913"/>
    <x v="0"/>
    <n v="0"/>
    <n v="0"/>
    <n v="0"/>
    <n v="0"/>
  </r>
  <r>
    <x v="1"/>
    <x v="0"/>
    <x v="15"/>
    <x v="0"/>
    <x v="6"/>
    <x v="0"/>
    <x v="0"/>
    <x v="0"/>
    <x v="49"/>
    <x v="42"/>
    <n v="24484.633999999998"/>
    <n v="-10340.585121"/>
    <n v="14144.048879"/>
    <x v="0"/>
    <n v="0"/>
    <n v="0"/>
    <n v="0"/>
    <n v="14144.048879"/>
  </r>
  <r>
    <x v="1"/>
    <x v="0"/>
    <x v="15"/>
    <x v="0"/>
    <x v="6"/>
    <x v="0"/>
    <x v="0"/>
    <x v="0"/>
    <x v="50"/>
    <x v="43"/>
    <n v="49019.771999999997"/>
    <n v="-10340.585121"/>
    <n v="38679.186879000001"/>
    <x v="0"/>
    <n v="0"/>
    <n v="0"/>
    <n v="0"/>
    <n v="14174.994693000001"/>
  </r>
  <r>
    <x v="1"/>
    <x v="0"/>
    <x v="15"/>
    <x v="0"/>
    <x v="7"/>
    <x v="0"/>
    <x v="0"/>
    <x v="0"/>
    <x v="43"/>
    <x v="36"/>
    <n v="13"/>
    <n v="0"/>
    <n v="13"/>
    <x v="0"/>
    <n v="0"/>
    <n v="0"/>
    <n v="0"/>
    <n v="19.034549999999999"/>
  </r>
  <r>
    <x v="1"/>
    <x v="0"/>
    <x v="15"/>
    <x v="0"/>
    <x v="7"/>
    <x v="0"/>
    <x v="0"/>
    <x v="0"/>
    <x v="44"/>
    <x v="37"/>
    <n v="12"/>
    <n v="0"/>
    <n v="12"/>
    <x v="0"/>
    <n v="0"/>
    <n v="0"/>
    <n v="0"/>
    <n v="15.61975"/>
  </r>
  <r>
    <x v="1"/>
    <x v="0"/>
    <x v="15"/>
    <x v="0"/>
    <x v="7"/>
    <x v="0"/>
    <x v="0"/>
    <x v="0"/>
    <x v="45"/>
    <x v="38"/>
    <n v="1"/>
    <n v="0"/>
    <n v="1"/>
    <x v="0"/>
    <n v="0"/>
    <n v="0"/>
    <n v="0"/>
    <n v="3.4148000000000001"/>
  </r>
  <r>
    <x v="1"/>
    <x v="0"/>
    <x v="15"/>
    <x v="0"/>
    <x v="7"/>
    <x v="0"/>
    <x v="0"/>
    <x v="0"/>
    <x v="46"/>
    <x v="39"/>
    <n v="903.22500000000002"/>
    <n v="0"/>
    <n v="903.22500000000002"/>
    <x v="0"/>
    <n v="0"/>
    <n v="0"/>
    <n v="0"/>
    <n v="16.529554000000001"/>
  </r>
  <r>
    <x v="1"/>
    <x v="0"/>
    <x v="15"/>
    <x v="0"/>
    <x v="7"/>
    <x v="0"/>
    <x v="0"/>
    <x v="0"/>
    <x v="61"/>
    <x v="53"/>
    <n v="884.75400000000002"/>
    <n v="0"/>
    <n v="884.75400000000002"/>
    <x v="0"/>
    <n v="0"/>
    <n v="0"/>
    <n v="0"/>
    <n v="2.1487020000000001"/>
  </r>
  <r>
    <x v="1"/>
    <x v="0"/>
    <x v="15"/>
    <x v="0"/>
    <x v="7"/>
    <x v="0"/>
    <x v="0"/>
    <x v="0"/>
    <x v="51"/>
    <x v="44"/>
    <n v="0"/>
    <n v="0"/>
    <n v="0"/>
    <x v="0"/>
    <n v="0"/>
    <n v="0"/>
    <n v="0"/>
    <n v="1.0874539999999999"/>
  </r>
  <r>
    <x v="1"/>
    <x v="0"/>
    <x v="15"/>
    <x v="0"/>
    <x v="7"/>
    <x v="0"/>
    <x v="0"/>
    <x v="0"/>
    <x v="47"/>
    <x v="40"/>
    <n v="18.471"/>
    <n v="0"/>
    <n v="18.471"/>
    <x v="0"/>
    <n v="0"/>
    <n v="0"/>
    <n v="0"/>
    <n v="13.293398"/>
  </r>
  <r>
    <x v="1"/>
    <x v="0"/>
    <x v="15"/>
    <x v="0"/>
    <x v="7"/>
    <x v="0"/>
    <x v="0"/>
    <x v="0"/>
    <x v="48"/>
    <x v="41"/>
    <n v="23618.913"/>
    <n v="0"/>
    <n v="23618.913"/>
    <x v="0"/>
    <n v="0"/>
    <n v="0"/>
    <n v="0"/>
    <n v="11809.4565"/>
  </r>
  <r>
    <x v="1"/>
    <x v="0"/>
    <x v="15"/>
    <x v="0"/>
    <x v="7"/>
    <x v="0"/>
    <x v="0"/>
    <x v="0"/>
    <x v="49"/>
    <x v="42"/>
    <n v="24484.633999999998"/>
    <n v="-10340.585121"/>
    <n v="14144.048879"/>
    <x v="0"/>
    <n v="0"/>
    <n v="0"/>
    <n v="0"/>
    <n v="14144.048879"/>
  </r>
  <r>
    <x v="1"/>
    <x v="0"/>
    <x v="15"/>
    <x v="0"/>
    <x v="7"/>
    <x v="0"/>
    <x v="0"/>
    <x v="0"/>
    <x v="50"/>
    <x v="43"/>
    <n v="49019.771999999997"/>
    <n v="-10340.585121"/>
    <n v="38679.186879000001"/>
    <x v="0"/>
    <n v="0"/>
    <n v="0"/>
    <n v="0"/>
    <n v="25989.069482999999"/>
  </r>
  <r>
    <x v="1"/>
    <x v="0"/>
    <x v="22"/>
    <x v="0"/>
    <x v="0"/>
    <x v="0"/>
    <x v="0"/>
    <x v="0"/>
    <x v="43"/>
    <x v="36"/>
    <n v="202.44900000000001"/>
    <n v="0"/>
    <n v="202.44900000000001"/>
    <x v="0"/>
    <n v="0"/>
    <n v="0"/>
    <n v="0"/>
    <n v="0"/>
  </r>
  <r>
    <x v="1"/>
    <x v="0"/>
    <x v="22"/>
    <x v="0"/>
    <x v="0"/>
    <x v="0"/>
    <x v="0"/>
    <x v="0"/>
    <x v="44"/>
    <x v="37"/>
    <n v="192.44900000000001"/>
    <n v="0"/>
    <n v="192.44900000000001"/>
    <x v="0"/>
    <n v="0"/>
    <n v="0"/>
    <n v="0"/>
    <n v="0"/>
  </r>
  <r>
    <x v="1"/>
    <x v="0"/>
    <x v="22"/>
    <x v="0"/>
    <x v="0"/>
    <x v="0"/>
    <x v="0"/>
    <x v="0"/>
    <x v="45"/>
    <x v="38"/>
    <n v="10"/>
    <n v="0"/>
    <n v="10"/>
    <x v="0"/>
    <n v="0"/>
    <n v="0"/>
    <n v="0"/>
    <n v="0"/>
  </r>
  <r>
    <x v="1"/>
    <x v="0"/>
    <x v="22"/>
    <x v="0"/>
    <x v="0"/>
    <x v="0"/>
    <x v="0"/>
    <x v="0"/>
    <x v="48"/>
    <x v="41"/>
    <n v="15354.825999999999"/>
    <n v="0"/>
    <n v="15354.825999999999"/>
    <x v="0"/>
    <n v="0"/>
    <n v="0"/>
    <n v="0"/>
    <n v="0"/>
  </r>
  <r>
    <x v="1"/>
    <x v="0"/>
    <x v="22"/>
    <x v="0"/>
    <x v="0"/>
    <x v="0"/>
    <x v="0"/>
    <x v="0"/>
    <x v="49"/>
    <x v="42"/>
    <n v="27246.210999999999"/>
    <n v="0"/>
    <n v="27246.210999999999"/>
    <x v="0"/>
    <n v="0"/>
    <n v="0"/>
    <n v="0"/>
    <n v="0"/>
  </r>
  <r>
    <x v="1"/>
    <x v="0"/>
    <x v="22"/>
    <x v="0"/>
    <x v="0"/>
    <x v="0"/>
    <x v="0"/>
    <x v="0"/>
    <x v="50"/>
    <x v="43"/>
    <n v="42803.485999999997"/>
    <n v="0"/>
    <n v="42803.485999999997"/>
    <x v="0"/>
    <n v="0"/>
    <n v="0"/>
    <n v="0"/>
    <n v="0"/>
  </r>
  <r>
    <x v="1"/>
    <x v="0"/>
    <x v="22"/>
    <x v="0"/>
    <x v="1"/>
    <x v="0"/>
    <x v="0"/>
    <x v="0"/>
    <x v="43"/>
    <x v="36"/>
    <n v="202.44900000000001"/>
    <n v="0"/>
    <n v="202.44900000000001"/>
    <x v="0"/>
    <n v="0"/>
    <n v="0"/>
    <n v="0"/>
    <n v="10.7135"/>
  </r>
  <r>
    <x v="1"/>
    <x v="0"/>
    <x v="22"/>
    <x v="0"/>
    <x v="1"/>
    <x v="0"/>
    <x v="0"/>
    <x v="0"/>
    <x v="44"/>
    <x v="37"/>
    <n v="192.44900000000001"/>
    <n v="0"/>
    <n v="192.44900000000001"/>
    <x v="0"/>
    <n v="0"/>
    <n v="0"/>
    <n v="0"/>
    <n v="0"/>
  </r>
  <r>
    <x v="1"/>
    <x v="0"/>
    <x v="22"/>
    <x v="0"/>
    <x v="1"/>
    <x v="0"/>
    <x v="0"/>
    <x v="0"/>
    <x v="45"/>
    <x v="38"/>
    <n v="10"/>
    <n v="0"/>
    <n v="10"/>
    <x v="0"/>
    <n v="0"/>
    <n v="0"/>
    <n v="0"/>
    <n v="10.7135"/>
  </r>
  <r>
    <x v="1"/>
    <x v="0"/>
    <x v="22"/>
    <x v="0"/>
    <x v="1"/>
    <x v="0"/>
    <x v="0"/>
    <x v="0"/>
    <x v="48"/>
    <x v="41"/>
    <n v="15354.825999999999"/>
    <n v="0"/>
    <n v="15354.825999999999"/>
    <x v="0"/>
    <n v="0"/>
    <n v="0"/>
    <n v="0"/>
    <n v="0"/>
  </r>
  <r>
    <x v="1"/>
    <x v="0"/>
    <x v="22"/>
    <x v="0"/>
    <x v="1"/>
    <x v="0"/>
    <x v="0"/>
    <x v="0"/>
    <x v="49"/>
    <x v="42"/>
    <n v="27246.210999999999"/>
    <n v="0"/>
    <n v="27246.210999999999"/>
    <x v="0"/>
    <n v="0"/>
    <n v="0"/>
    <n v="0"/>
    <n v="0"/>
  </r>
  <r>
    <x v="1"/>
    <x v="0"/>
    <x v="22"/>
    <x v="0"/>
    <x v="1"/>
    <x v="0"/>
    <x v="0"/>
    <x v="0"/>
    <x v="50"/>
    <x v="43"/>
    <n v="42803.485999999997"/>
    <n v="0"/>
    <n v="42803.485999999997"/>
    <x v="0"/>
    <n v="0"/>
    <n v="0"/>
    <n v="0"/>
    <n v="10.7135"/>
  </r>
  <r>
    <x v="1"/>
    <x v="0"/>
    <x v="22"/>
    <x v="0"/>
    <x v="2"/>
    <x v="1"/>
    <x v="0"/>
    <x v="0"/>
    <x v="43"/>
    <x v="36"/>
    <n v="202.44900000000001"/>
    <n v="0"/>
    <n v="202.44900000000001"/>
    <x v="0"/>
    <n v="0"/>
    <n v="0"/>
    <n v="0"/>
    <n v="10.7135"/>
  </r>
  <r>
    <x v="1"/>
    <x v="0"/>
    <x v="22"/>
    <x v="0"/>
    <x v="2"/>
    <x v="1"/>
    <x v="0"/>
    <x v="0"/>
    <x v="44"/>
    <x v="37"/>
    <n v="192.44900000000001"/>
    <n v="0"/>
    <n v="192.44900000000001"/>
    <x v="0"/>
    <n v="0"/>
    <n v="0"/>
    <n v="0"/>
    <n v="0"/>
  </r>
  <r>
    <x v="1"/>
    <x v="0"/>
    <x v="22"/>
    <x v="0"/>
    <x v="2"/>
    <x v="1"/>
    <x v="0"/>
    <x v="0"/>
    <x v="45"/>
    <x v="38"/>
    <n v="10"/>
    <n v="0"/>
    <n v="10"/>
    <x v="0"/>
    <n v="0"/>
    <n v="0"/>
    <n v="0"/>
    <n v="10.7135"/>
  </r>
  <r>
    <x v="1"/>
    <x v="0"/>
    <x v="22"/>
    <x v="0"/>
    <x v="2"/>
    <x v="1"/>
    <x v="0"/>
    <x v="0"/>
    <x v="48"/>
    <x v="41"/>
    <n v="15354.825999999999"/>
    <n v="0"/>
    <n v="15354.825999999999"/>
    <x v="0"/>
    <n v="0"/>
    <n v="0"/>
    <n v="0"/>
    <n v="0"/>
  </r>
  <r>
    <x v="1"/>
    <x v="0"/>
    <x v="22"/>
    <x v="0"/>
    <x v="2"/>
    <x v="1"/>
    <x v="0"/>
    <x v="0"/>
    <x v="49"/>
    <x v="42"/>
    <n v="27246.210999999999"/>
    <n v="0"/>
    <n v="27246.210999999999"/>
    <x v="0"/>
    <n v="0"/>
    <n v="0"/>
    <n v="0"/>
    <n v="0"/>
  </r>
  <r>
    <x v="1"/>
    <x v="0"/>
    <x v="22"/>
    <x v="0"/>
    <x v="2"/>
    <x v="1"/>
    <x v="0"/>
    <x v="0"/>
    <x v="50"/>
    <x v="43"/>
    <n v="42803.485999999997"/>
    <n v="0"/>
    <n v="42803.485999999997"/>
    <x v="0"/>
    <n v="0"/>
    <n v="0"/>
    <n v="0"/>
    <n v="10.7135"/>
  </r>
  <r>
    <x v="1"/>
    <x v="0"/>
    <x v="22"/>
    <x v="0"/>
    <x v="3"/>
    <x v="0"/>
    <x v="0"/>
    <x v="0"/>
    <x v="43"/>
    <x v="36"/>
    <n v="202.44900000000001"/>
    <n v="0"/>
    <n v="202.44900000000001"/>
    <x v="0"/>
    <n v="0"/>
    <n v="0"/>
    <n v="0"/>
    <n v="27.682500000000001"/>
  </r>
  <r>
    <x v="1"/>
    <x v="0"/>
    <x v="22"/>
    <x v="0"/>
    <x v="3"/>
    <x v="0"/>
    <x v="0"/>
    <x v="0"/>
    <x v="44"/>
    <x v="37"/>
    <n v="192.44900000000001"/>
    <n v="0"/>
    <n v="192.44900000000001"/>
    <x v="0"/>
    <n v="0"/>
    <n v="0"/>
    <n v="0"/>
    <n v="16.969000000000001"/>
  </r>
  <r>
    <x v="1"/>
    <x v="0"/>
    <x v="22"/>
    <x v="0"/>
    <x v="3"/>
    <x v="0"/>
    <x v="0"/>
    <x v="0"/>
    <x v="45"/>
    <x v="38"/>
    <n v="10"/>
    <n v="0"/>
    <n v="10"/>
    <x v="0"/>
    <n v="0"/>
    <n v="0"/>
    <n v="0"/>
    <n v="10.7135"/>
  </r>
  <r>
    <x v="1"/>
    <x v="0"/>
    <x v="22"/>
    <x v="0"/>
    <x v="3"/>
    <x v="0"/>
    <x v="0"/>
    <x v="0"/>
    <x v="46"/>
    <x v="39"/>
    <n v="0"/>
    <n v="0"/>
    <n v="0"/>
    <x v="0"/>
    <n v="0"/>
    <n v="0"/>
    <n v="0"/>
    <n v="3.119551"/>
  </r>
  <r>
    <x v="1"/>
    <x v="0"/>
    <x v="22"/>
    <x v="0"/>
    <x v="3"/>
    <x v="0"/>
    <x v="0"/>
    <x v="0"/>
    <x v="47"/>
    <x v="40"/>
    <n v="0"/>
    <n v="0"/>
    <n v="0"/>
    <x v="0"/>
    <n v="0"/>
    <n v="0"/>
    <n v="0"/>
    <n v="3.119551"/>
  </r>
  <r>
    <x v="1"/>
    <x v="0"/>
    <x v="22"/>
    <x v="0"/>
    <x v="3"/>
    <x v="0"/>
    <x v="0"/>
    <x v="0"/>
    <x v="48"/>
    <x v="41"/>
    <n v="15354.825999999999"/>
    <n v="0"/>
    <n v="15354.825999999999"/>
    <x v="0"/>
    <n v="0"/>
    <n v="0"/>
    <n v="0"/>
    <n v="0"/>
  </r>
  <r>
    <x v="1"/>
    <x v="0"/>
    <x v="22"/>
    <x v="0"/>
    <x v="3"/>
    <x v="0"/>
    <x v="0"/>
    <x v="0"/>
    <x v="49"/>
    <x v="42"/>
    <n v="27246.210999999999"/>
    <n v="0"/>
    <n v="27246.210999999999"/>
    <x v="0"/>
    <n v="0"/>
    <n v="0"/>
    <n v="0"/>
    <n v="0"/>
  </r>
  <r>
    <x v="1"/>
    <x v="0"/>
    <x v="22"/>
    <x v="0"/>
    <x v="3"/>
    <x v="0"/>
    <x v="0"/>
    <x v="0"/>
    <x v="50"/>
    <x v="43"/>
    <n v="42803.485999999997"/>
    <n v="0"/>
    <n v="42803.485999999997"/>
    <x v="0"/>
    <n v="0"/>
    <n v="0"/>
    <n v="0"/>
    <n v="30.802050999999999"/>
  </r>
  <r>
    <x v="1"/>
    <x v="0"/>
    <x v="22"/>
    <x v="0"/>
    <x v="4"/>
    <x v="0"/>
    <x v="0"/>
    <x v="0"/>
    <x v="43"/>
    <x v="36"/>
    <n v="202.44900000000001"/>
    <n v="0"/>
    <n v="202.44900000000001"/>
    <x v="0"/>
    <n v="0"/>
    <n v="0"/>
    <n v="0"/>
    <n v="27.862500000000001"/>
  </r>
  <r>
    <x v="1"/>
    <x v="0"/>
    <x v="22"/>
    <x v="0"/>
    <x v="4"/>
    <x v="0"/>
    <x v="0"/>
    <x v="0"/>
    <x v="44"/>
    <x v="37"/>
    <n v="192.44900000000001"/>
    <n v="0"/>
    <n v="192.44900000000001"/>
    <x v="0"/>
    <n v="0"/>
    <n v="0"/>
    <n v="0"/>
    <n v="17.149000000000001"/>
  </r>
  <r>
    <x v="1"/>
    <x v="0"/>
    <x v="22"/>
    <x v="0"/>
    <x v="4"/>
    <x v="0"/>
    <x v="0"/>
    <x v="0"/>
    <x v="45"/>
    <x v="38"/>
    <n v="10"/>
    <n v="0"/>
    <n v="10"/>
    <x v="0"/>
    <n v="0"/>
    <n v="0"/>
    <n v="0"/>
    <n v="10.7135"/>
  </r>
  <r>
    <x v="1"/>
    <x v="0"/>
    <x v="22"/>
    <x v="0"/>
    <x v="4"/>
    <x v="0"/>
    <x v="0"/>
    <x v="0"/>
    <x v="46"/>
    <x v="39"/>
    <n v="0"/>
    <n v="0"/>
    <n v="0"/>
    <x v="0"/>
    <n v="0"/>
    <n v="0"/>
    <n v="0"/>
    <n v="3.119551"/>
  </r>
  <r>
    <x v="1"/>
    <x v="0"/>
    <x v="22"/>
    <x v="0"/>
    <x v="4"/>
    <x v="0"/>
    <x v="0"/>
    <x v="0"/>
    <x v="47"/>
    <x v="40"/>
    <n v="0"/>
    <n v="0"/>
    <n v="0"/>
    <x v="0"/>
    <n v="0"/>
    <n v="0"/>
    <n v="0"/>
    <n v="3.119551"/>
  </r>
  <r>
    <x v="1"/>
    <x v="0"/>
    <x v="22"/>
    <x v="0"/>
    <x v="4"/>
    <x v="0"/>
    <x v="0"/>
    <x v="0"/>
    <x v="48"/>
    <x v="41"/>
    <n v="15354.825999999999"/>
    <n v="0"/>
    <n v="15354.825999999999"/>
    <x v="0"/>
    <n v="0"/>
    <n v="0"/>
    <n v="0"/>
    <n v="0"/>
  </r>
  <r>
    <x v="1"/>
    <x v="0"/>
    <x v="22"/>
    <x v="0"/>
    <x v="4"/>
    <x v="0"/>
    <x v="0"/>
    <x v="0"/>
    <x v="49"/>
    <x v="42"/>
    <n v="27246.210999999999"/>
    <n v="0"/>
    <n v="27246.210999999999"/>
    <x v="0"/>
    <n v="0"/>
    <n v="0"/>
    <n v="0"/>
    <n v="0"/>
  </r>
  <r>
    <x v="1"/>
    <x v="0"/>
    <x v="22"/>
    <x v="0"/>
    <x v="4"/>
    <x v="0"/>
    <x v="0"/>
    <x v="0"/>
    <x v="50"/>
    <x v="43"/>
    <n v="42803.485999999997"/>
    <n v="0"/>
    <n v="42803.485999999997"/>
    <x v="0"/>
    <n v="0"/>
    <n v="0"/>
    <n v="0"/>
    <n v="30.982050999999998"/>
  </r>
  <r>
    <x v="1"/>
    <x v="0"/>
    <x v="22"/>
    <x v="0"/>
    <x v="5"/>
    <x v="2"/>
    <x v="0"/>
    <x v="0"/>
    <x v="43"/>
    <x v="36"/>
    <n v="202.44900000000001"/>
    <n v="0"/>
    <n v="202.44900000000001"/>
    <x v="0"/>
    <n v="0"/>
    <n v="0"/>
    <n v="0"/>
    <n v="32.787121999999997"/>
  </r>
  <r>
    <x v="1"/>
    <x v="0"/>
    <x v="22"/>
    <x v="0"/>
    <x v="5"/>
    <x v="2"/>
    <x v="0"/>
    <x v="0"/>
    <x v="44"/>
    <x v="37"/>
    <n v="192.44900000000001"/>
    <n v="0"/>
    <n v="192.44900000000001"/>
    <x v="0"/>
    <n v="0"/>
    <n v="0"/>
    <n v="0"/>
    <n v="21.518999999999998"/>
  </r>
  <r>
    <x v="1"/>
    <x v="0"/>
    <x v="22"/>
    <x v="0"/>
    <x v="5"/>
    <x v="2"/>
    <x v="0"/>
    <x v="0"/>
    <x v="45"/>
    <x v="38"/>
    <n v="10"/>
    <n v="0"/>
    <n v="10"/>
    <x v="0"/>
    <n v="0"/>
    <n v="0"/>
    <n v="0"/>
    <n v="11.268122"/>
  </r>
  <r>
    <x v="1"/>
    <x v="0"/>
    <x v="22"/>
    <x v="0"/>
    <x v="5"/>
    <x v="2"/>
    <x v="0"/>
    <x v="0"/>
    <x v="46"/>
    <x v="39"/>
    <n v="0"/>
    <n v="0"/>
    <n v="0"/>
    <x v="0"/>
    <n v="0"/>
    <n v="0"/>
    <n v="0"/>
    <n v="3.5045380000000002"/>
  </r>
  <r>
    <x v="1"/>
    <x v="0"/>
    <x v="22"/>
    <x v="0"/>
    <x v="5"/>
    <x v="2"/>
    <x v="0"/>
    <x v="0"/>
    <x v="51"/>
    <x v="44"/>
    <n v="0"/>
    <n v="0"/>
    <n v="0"/>
    <x v="0"/>
    <n v="0"/>
    <n v="0"/>
    <n v="0"/>
    <n v="0.38498700000000002"/>
  </r>
  <r>
    <x v="1"/>
    <x v="0"/>
    <x v="22"/>
    <x v="0"/>
    <x v="5"/>
    <x v="2"/>
    <x v="0"/>
    <x v="0"/>
    <x v="47"/>
    <x v="40"/>
    <n v="0"/>
    <n v="0"/>
    <n v="0"/>
    <x v="0"/>
    <n v="0"/>
    <n v="0"/>
    <n v="0"/>
    <n v="3.119551"/>
  </r>
  <r>
    <x v="1"/>
    <x v="0"/>
    <x v="22"/>
    <x v="0"/>
    <x v="5"/>
    <x v="2"/>
    <x v="0"/>
    <x v="0"/>
    <x v="48"/>
    <x v="41"/>
    <n v="15354.825999999999"/>
    <n v="0"/>
    <n v="15354.825999999999"/>
    <x v="0"/>
    <n v="0"/>
    <n v="0"/>
    <n v="0"/>
    <n v="0"/>
  </r>
  <r>
    <x v="1"/>
    <x v="0"/>
    <x v="22"/>
    <x v="0"/>
    <x v="5"/>
    <x v="2"/>
    <x v="0"/>
    <x v="0"/>
    <x v="49"/>
    <x v="42"/>
    <n v="27246.210999999999"/>
    <n v="0"/>
    <n v="27246.210999999999"/>
    <x v="0"/>
    <n v="0"/>
    <n v="0"/>
    <n v="0"/>
    <n v="0"/>
  </r>
  <r>
    <x v="1"/>
    <x v="0"/>
    <x v="22"/>
    <x v="0"/>
    <x v="5"/>
    <x v="2"/>
    <x v="0"/>
    <x v="0"/>
    <x v="50"/>
    <x v="43"/>
    <n v="42803.485999999997"/>
    <n v="0"/>
    <n v="42803.485999999997"/>
    <x v="0"/>
    <n v="0"/>
    <n v="0"/>
    <n v="0"/>
    <n v="36.29166"/>
  </r>
  <r>
    <x v="1"/>
    <x v="0"/>
    <x v="22"/>
    <x v="0"/>
    <x v="6"/>
    <x v="0"/>
    <x v="0"/>
    <x v="0"/>
    <x v="43"/>
    <x v="36"/>
    <n v="202.44900000000001"/>
    <n v="0"/>
    <n v="202.44900000000001"/>
    <x v="0"/>
    <n v="0"/>
    <n v="0"/>
    <n v="0"/>
    <n v="35.834600000000002"/>
  </r>
  <r>
    <x v="1"/>
    <x v="0"/>
    <x v="22"/>
    <x v="0"/>
    <x v="6"/>
    <x v="0"/>
    <x v="0"/>
    <x v="0"/>
    <x v="44"/>
    <x v="37"/>
    <n v="192.44900000000001"/>
    <n v="0"/>
    <n v="192.44900000000001"/>
    <x v="0"/>
    <n v="0"/>
    <n v="0"/>
    <n v="0"/>
    <n v="24.566478"/>
  </r>
  <r>
    <x v="1"/>
    <x v="0"/>
    <x v="22"/>
    <x v="0"/>
    <x v="6"/>
    <x v="0"/>
    <x v="0"/>
    <x v="0"/>
    <x v="45"/>
    <x v="38"/>
    <n v="10"/>
    <n v="0"/>
    <n v="10"/>
    <x v="0"/>
    <n v="0"/>
    <n v="0"/>
    <n v="0"/>
    <n v="11.268122"/>
  </r>
  <r>
    <x v="1"/>
    <x v="0"/>
    <x v="22"/>
    <x v="0"/>
    <x v="6"/>
    <x v="0"/>
    <x v="0"/>
    <x v="0"/>
    <x v="46"/>
    <x v="39"/>
    <n v="0"/>
    <n v="0"/>
    <n v="0"/>
    <x v="0"/>
    <n v="0"/>
    <n v="0"/>
    <n v="0"/>
    <n v="4.0901519999999998"/>
  </r>
  <r>
    <x v="1"/>
    <x v="0"/>
    <x v="22"/>
    <x v="0"/>
    <x v="6"/>
    <x v="0"/>
    <x v="0"/>
    <x v="0"/>
    <x v="51"/>
    <x v="44"/>
    <n v="0"/>
    <n v="0"/>
    <n v="0"/>
    <x v="0"/>
    <n v="0"/>
    <n v="0"/>
    <n v="0"/>
    <n v="0.84560100000000005"/>
  </r>
  <r>
    <x v="1"/>
    <x v="0"/>
    <x v="22"/>
    <x v="0"/>
    <x v="6"/>
    <x v="0"/>
    <x v="0"/>
    <x v="0"/>
    <x v="47"/>
    <x v="40"/>
    <n v="0"/>
    <n v="0"/>
    <n v="0"/>
    <x v="0"/>
    <n v="0"/>
    <n v="0"/>
    <n v="0"/>
    <n v="3.244551"/>
  </r>
  <r>
    <x v="1"/>
    <x v="0"/>
    <x v="22"/>
    <x v="0"/>
    <x v="6"/>
    <x v="0"/>
    <x v="0"/>
    <x v="0"/>
    <x v="48"/>
    <x v="41"/>
    <n v="15354.825999999999"/>
    <n v="0"/>
    <n v="15354.825999999999"/>
    <x v="0"/>
    <n v="0"/>
    <n v="0"/>
    <n v="0"/>
    <n v="0"/>
  </r>
  <r>
    <x v="1"/>
    <x v="0"/>
    <x v="22"/>
    <x v="0"/>
    <x v="6"/>
    <x v="0"/>
    <x v="0"/>
    <x v="0"/>
    <x v="49"/>
    <x v="42"/>
    <n v="27246.210999999999"/>
    <n v="0"/>
    <n v="27246.210999999999"/>
    <x v="0"/>
    <n v="0"/>
    <n v="0"/>
    <n v="0"/>
    <n v="0"/>
  </r>
  <r>
    <x v="1"/>
    <x v="0"/>
    <x v="22"/>
    <x v="0"/>
    <x v="6"/>
    <x v="0"/>
    <x v="0"/>
    <x v="0"/>
    <x v="50"/>
    <x v="43"/>
    <n v="42803.485999999997"/>
    <n v="0"/>
    <n v="42803.485999999997"/>
    <x v="0"/>
    <n v="0"/>
    <n v="0"/>
    <n v="0"/>
    <n v="39.924751999999998"/>
  </r>
  <r>
    <x v="1"/>
    <x v="0"/>
    <x v="22"/>
    <x v="0"/>
    <x v="7"/>
    <x v="0"/>
    <x v="0"/>
    <x v="0"/>
    <x v="43"/>
    <x v="36"/>
    <n v="202.44900000000001"/>
    <n v="0"/>
    <n v="202.44900000000001"/>
    <x v="0"/>
    <n v="0"/>
    <n v="0"/>
    <n v="0"/>
    <n v="39.964322000000003"/>
  </r>
  <r>
    <x v="1"/>
    <x v="0"/>
    <x v="22"/>
    <x v="0"/>
    <x v="7"/>
    <x v="0"/>
    <x v="0"/>
    <x v="0"/>
    <x v="44"/>
    <x v="37"/>
    <n v="192.44900000000001"/>
    <n v="0"/>
    <n v="192.44900000000001"/>
    <x v="0"/>
    <n v="0"/>
    <n v="0"/>
    <n v="0"/>
    <n v="28.696200000000001"/>
  </r>
  <r>
    <x v="1"/>
    <x v="0"/>
    <x v="22"/>
    <x v="0"/>
    <x v="7"/>
    <x v="0"/>
    <x v="0"/>
    <x v="0"/>
    <x v="45"/>
    <x v="38"/>
    <n v="10"/>
    <n v="0"/>
    <n v="10"/>
    <x v="0"/>
    <n v="0"/>
    <n v="0"/>
    <n v="0"/>
    <n v="11.268122"/>
  </r>
  <r>
    <x v="1"/>
    <x v="0"/>
    <x v="22"/>
    <x v="0"/>
    <x v="7"/>
    <x v="0"/>
    <x v="0"/>
    <x v="0"/>
    <x v="46"/>
    <x v="39"/>
    <n v="0"/>
    <n v="0"/>
    <n v="0"/>
    <x v="0"/>
    <n v="0"/>
    <n v="0"/>
    <n v="0"/>
    <n v="13.690675000000001"/>
  </r>
  <r>
    <x v="1"/>
    <x v="0"/>
    <x v="22"/>
    <x v="0"/>
    <x v="7"/>
    <x v="0"/>
    <x v="0"/>
    <x v="0"/>
    <x v="51"/>
    <x v="44"/>
    <n v="0"/>
    <n v="0"/>
    <n v="0"/>
    <x v="0"/>
    <n v="0"/>
    <n v="0"/>
    <n v="0"/>
    <n v="1.060975"/>
  </r>
  <r>
    <x v="1"/>
    <x v="0"/>
    <x v="22"/>
    <x v="0"/>
    <x v="7"/>
    <x v="0"/>
    <x v="0"/>
    <x v="0"/>
    <x v="47"/>
    <x v="40"/>
    <n v="0"/>
    <n v="0"/>
    <n v="0"/>
    <x v="0"/>
    <n v="0"/>
    <n v="0"/>
    <n v="0"/>
    <n v="12.6297"/>
  </r>
  <r>
    <x v="1"/>
    <x v="0"/>
    <x v="22"/>
    <x v="0"/>
    <x v="7"/>
    <x v="0"/>
    <x v="0"/>
    <x v="0"/>
    <x v="48"/>
    <x v="41"/>
    <n v="15354.825999999999"/>
    <n v="0"/>
    <n v="15354.825999999999"/>
    <x v="0"/>
    <n v="0"/>
    <n v="0"/>
    <n v="0"/>
    <n v="7677.4129999999996"/>
  </r>
  <r>
    <x v="1"/>
    <x v="0"/>
    <x v="22"/>
    <x v="0"/>
    <x v="7"/>
    <x v="0"/>
    <x v="0"/>
    <x v="0"/>
    <x v="49"/>
    <x v="42"/>
    <n v="27246.210999999999"/>
    <n v="0"/>
    <n v="27246.210999999999"/>
    <x v="0"/>
    <n v="0"/>
    <n v="0"/>
    <n v="0"/>
    <n v="0"/>
  </r>
  <r>
    <x v="1"/>
    <x v="0"/>
    <x v="22"/>
    <x v="0"/>
    <x v="7"/>
    <x v="0"/>
    <x v="0"/>
    <x v="0"/>
    <x v="50"/>
    <x v="43"/>
    <n v="42803.485999999997"/>
    <n v="0"/>
    <n v="42803.485999999997"/>
    <x v="0"/>
    <n v="0"/>
    <n v="0"/>
    <n v="0"/>
    <n v="7731.0679970000001"/>
  </r>
  <r>
    <x v="1"/>
    <x v="0"/>
    <x v="26"/>
    <x v="0"/>
    <x v="0"/>
    <x v="0"/>
    <x v="0"/>
    <x v="0"/>
    <x v="43"/>
    <x v="36"/>
    <n v="0"/>
    <n v="0"/>
    <n v="0"/>
    <x v="0"/>
    <n v="0"/>
    <n v="0"/>
    <n v="0"/>
    <n v="0.52200000000000002"/>
  </r>
  <r>
    <x v="1"/>
    <x v="0"/>
    <x v="26"/>
    <x v="0"/>
    <x v="0"/>
    <x v="0"/>
    <x v="0"/>
    <x v="0"/>
    <x v="44"/>
    <x v="37"/>
    <n v="0"/>
    <n v="0"/>
    <n v="0"/>
    <x v="0"/>
    <n v="0"/>
    <n v="0"/>
    <n v="0"/>
    <n v="0.52200000000000002"/>
  </r>
  <r>
    <x v="1"/>
    <x v="0"/>
    <x v="26"/>
    <x v="0"/>
    <x v="0"/>
    <x v="0"/>
    <x v="0"/>
    <x v="0"/>
    <x v="46"/>
    <x v="39"/>
    <n v="0.1"/>
    <n v="0"/>
    <n v="0.1"/>
    <x v="0"/>
    <n v="0"/>
    <n v="0"/>
    <n v="0"/>
    <n v="11.474439"/>
  </r>
  <r>
    <x v="1"/>
    <x v="0"/>
    <x v="26"/>
    <x v="0"/>
    <x v="0"/>
    <x v="0"/>
    <x v="0"/>
    <x v="0"/>
    <x v="51"/>
    <x v="44"/>
    <n v="0.1"/>
    <n v="0"/>
    <n v="0.1"/>
    <x v="0"/>
    <n v="0"/>
    <n v="0"/>
    <n v="0"/>
    <n v="0"/>
  </r>
  <r>
    <x v="1"/>
    <x v="0"/>
    <x v="26"/>
    <x v="0"/>
    <x v="0"/>
    <x v="0"/>
    <x v="0"/>
    <x v="0"/>
    <x v="47"/>
    <x v="40"/>
    <n v="0"/>
    <n v="0"/>
    <n v="0"/>
    <x v="0"/>
    <n v="0"/>
    <n v="0"/>
    <n v="0"/>
    <n v="11.474439"/>
  </r>
  <r>
    <x v="1"/>
    <x v="0"/>
    <x v="26"/>
    <x v="0"/>
    <x v="0"/>
    <x v="0"/>
    <x v="0"/>
    <x v="0"/>
    <x v="48"/>
    <x v="41"/>
    <n v="18292.197"/>
    <n v="0"/>
    <n v="18292.197"/>
    <x v="0"/>
    <n v="0"/>
    <n v="0"/>
    <n v="0"/>
    <n v="0"/>
  </r>
  <r>
    <x v="1"/>
    <x v="0"/>
    <x v="26"/>
    <x v="0"/>
    <x v="0"/>
    <x v="0"/>
    <x v="0"/>
    <x v="0"/>
    <x v="49"/>
    <x v="42"/>
    <n v="18348.219000000001"/>
    <n v="0"/>
    <n v="18348.219000000001"/>
    <x v="0"/>
    <n v="0"/>
    <n v="0"/>
    <n v="0"/>
    <n v="0"/>
  </r>
  <r>
    <x v="1"/>
    <x v="0"/>
    <x v="26"/>
    <x v="0"/>
    <x v="0"/>
    <x v="0"/>
    <x v="0"/>
    <x v="0"/>
    <x v="50"/>
    <x v="43"/>
    <n v="36640.516000000003"/>
    <n v="0"/>
    <n v="36640.516000000003"/>
    <x v="0"/>
    <n v="0"/>
    <n v="0"/>
    <n v="0"/>
    <n v="11.996439000000001"/>
  </r>
  <r>
    <x v="1"/>
    <x v="0"/>
    <x v="26"/>
    <x v="0"/>
    <x v="1"/>
    <x v="0"/>
    <x v="0"/>
    <x v="0"/>
    <x v="43"/>
    <x v="36"/>
    <n v="0"/>
    <n v="0"/>
    <n v="0"/>
    <x v="0"/>
    <n v="0"/>
    <n v="0"/>
    <n v="0"/>
    <n v="3.8521899999999998"/>
  </r>
  <r>
    <x v="1"/>
    <x v="0"/>
    <x v="26"/>
    <x v="0"/>
    <x v="1"/>
    <x v="0"/>
    <x v="0"/>
    <x v="0"/>
    <x v="44"/>
    <x v="37"/>
    <n v="0"/>
    <n v="0"/>
    <n v="0"/>
    <x v="0"/>
    <n v="0"/>
    <n v="0"/>
    <n v="0"/>
    <n v="3.8521899999999998"/>
  </r>
  <r>
    <x v="1"/>
    <x v="0"/>
    <x v="26"/>
    <x v="0"/>
    <x v="1"/>
    <x v="0"/>
    <x v="0"/>
    <x v="0"/>
    <x v="46"/>
    <x v="39"/>
    <n v="0.1"/>
    <n v="0"/>
    <n v="0.1"/>
    <x v="0"/>
    <n v="0"/>
    <n v="0"/>
    <n v="0"/>
    <n v="11.474439"/>
  </r>
  <r>
    <x v="1"/>
    <x v="0"/>
    <x v="26"/>
    <x v="0"/>
    <x v="1"/>
    <x v="0"/>
    <x v="0"/>
    <x v="0"/>
    <x v="51"/>
    <x v="44"/>
    <n v="0.1"/>
    <n v="0"/>
    <n v="0.1"/>
    <x v="0"/>
    <n v="0"/>
    <n v="0"/>
    <n v="0"/>
    <n v="0"/>
  </r>
  <r>
    <x v="1"/>
    <x v="0"/>
    <x v="26"/>
    <x v="0"/>
    <x v="1"/>
    <x v="0"/>
    <x v="0"/>
    <x v="0"/>
    <x v="47"/>
    <x v="40"/>
    <n v="0"/>
    <n v="0"/>
    <n v="0"/>
    <x v="0"/>
    <n v="0"/>
    <n v="0"/>
    <n v="0"/>
    <n v="11.474439"/>
  </r>
  <r>
    <x v="1"/>
    <x v="0"/>
    <x v="26"/>
    <x v="0"/>
    <x v="1"/>
    <x v="0"/>
    <x v="0"/>
    <x v="0"/>
    <x v="48"/>
    <x v="41"/>
    <n v="18292.197"/>
    <n v="0"/>
    <n v="18292.197"/>
    <x v="0"/>
    <n v="0"/>
    <n v="0"/>
    <n v="0"/>
    <n v="0"/>
  </r>
  <r>
    <x v="1"/>
    <x v="0"/>
    <x v="26"/>
    <x v="0"/>
    <x v="1"/>
    <x v="0"/>
    <x v="0"/>
    <x v="0"/>
    <x v="49"/>
    <x v="42"/>
    <n v="18348.219000000001"/>
    <n v="0"/>
    <n v="18348.219000000001"/>
    <x v="0"/>
    <n v="0"/>
    <n v="0"/>
    <n v="0"/>
    <n v="0"/>
  </r>
  <r>
    <x v="1"/>
    <x v="0"/>
    <x v="26"/>
    <x v="0"/>
    <x v="1"/>
    <x v="0"/>
    <x v="0"/>
    <x v="0"/>
    <x v="50"/>
    <x v="43"/>
    <n v="36640.516000000003"/>
    <n v="0"/>
    <n v="36640.516000000003"/>
    <x v="0"/>
    <n v="0"/>
    <n v="0"/>
    <n v="0"/>
    <n v="15.326629000000001"/>
  </r>
  <r>
    <x v="1"/>
    <x v="0"/>
    <x v="26"/>
    <x v="0"/>
    <x v="2"/>
    <x v="1"/>
    <x v="0"/>
    <x v="0"/>
    <x v="43"/>
    <x v="36"/>
    <n v="0"/>
    <n v="0"/>
    <n v="0"/>
    <x v="0"/>
    <n v="0"/>
    <n v="0"/>
    <n v="0"/>
    <n v="9.6471900000000002"/>
  </r>
  <r>
    <x v="1"/>
    <x v="0"/>
    <x v="26"/>
    <x v="0"/>
    <x v="2"/>
    <x v="1"/>
    <x v="0"/>
    <x v="0"/>
    <x v="44"/>
    <x v="37"/>
    <n v="0"/>
    <n v="0"/>
    <n v="0"/>
    <x v="0"/>
    <n v="0"/>
    <n v="0"/>
    <n v="0"/>
    <n v="9.6471900000000002"/>
  </r>
  <r>
    <x v="1"/>
    <x v="0"/>
    <x v="26"/>
    <x v="0"/>
    <x v="2"/>
    <x v="1"/>
    <x v="0"/>
    <x v="0"/>
    <x v="46"/>
    <x v="39"/>
    <n v="0.1"/>
    <n v="0"/>
    <n v="0.1"/>
    <x v="0"/>
    <n v="0"/>
    <n v="0"/>
    <n v="0"/>
    <n v="11.474439"/>
  </r>
  <r>
    <x v="1"/>
    <x v="0"/>
    <x v="26"/>
    <x v="0"/>
    <x v="2"/>
    <x v="1"/>
    <x v="0"/>
    <x v="0"/>
    <x v="51"/>
    <x v="44"/>
    <n v="0.1"/>
    <n v="0"/>
    <n v="0.1"/>
    <x v="0"/>
    <n v="0"/>
    <n v="0"/>
    <n v="0"/>
    <n v="0"/>
  </r>
  <r>
    <x v="1"/>
    <x v="0"/>
    <x v="26"/>
    <x v="0"/>
    <x v="2"/>
    <x v="1"/>
    <x v="0"/>
    <x v="0"/>
    <x v="47"/>
    <x v="40"/>
    <n v="0"/>
    <n v="0"/>
    <n v="0"/>
    <x v="0"/>
    <n v="0"/>
    <n v="0"/>
    <n v="0"/>
    <n v="11.474439"/>
  </r>
  <r>
    <x v="1"/>
    <x v="0"/>
    <x v="26"/>
    <x v="0"/>
    <x v="2"/>
    <x v="1"/>
    <x v="0"/>
    <x v="0"/>
    <x v="48"/>
    <x v="41"/>
    <n v="18292.197"/>
    <n v="0"/>
    <n v="18292.197"/>
    <x v="0"/>
    <n v="0"/>
    <n v="0"/>
    <n v="0"/>
    <n v="0"/>
  </r>
  <r>
    <x v="1"/>
    <x v="0"/>
    <x v="26"/>
    <x v="0"/>
    <x v="2"/>
    <x v="1"/>
    <x v="0"/>
    <x v="0"/>
    <x v="49"/>
    <x v="42"/>
    <n v="18348.219000000001"/>
    <n v="0"/>
    <n v="18348.219000000001"/>
    <x v="0"/>
    <n v="0"/>
    <n v="0"/>
    <n v="0"/>
    <n v="0"/>
  </r>
  <r>
    <x v="1"/>
    <x v="0"/>
    <x v="26"/>
    <x v="0"/>
    <x v="2"/>
    <x v="1"/>
    <x v="0"/>
    <x v="0"/>
    <x v="50"/>
    <x v="43"/>
    <n v="36640.516000000003"/>
    <n v="0"/>
    <n v="36640.516000000003"/>
    <x v="0"/>
    <n v="0"/>
    <n v="0"/>
    <n v="0"/>
    <n v="21.121628999999999"/>
  </r>
  <r>
    <x v="1"/>
    <x v="0"/>
    <x v="26"/>
    <x v="0"/>
    <x v="3"/>
    <x v="0"/>
    <x v="0"/>
    <x v="0"/>
    <x v="43"/>
    <x v="36"/>
    <n v="0"/>
    <n v="0"/>
    <n v="0"/>
    <x v="0"/>
    <n v="0"/>
    <n v="0"/>
    <n v="0"/>
    <n v="10.16919"/>
  </r>
  <r>
    <x v="1"/>
    <x v="0"/>
    <x v="26"/>
    <x v="0"/>
    <x v="3"/>
    <x v="0"/>
    <x v="0"/>
    <x v="0"/>
    <x v="44"/>
    <x v="37"/>
    <n v="0"/>
    <n v="0"/>
    <n v="0"/>
    <x v="0"/>
    <n v="0"/>
    <n v="0"/>
    <n v="0"/>
    <n v="10.16919"/>
  </r>
  <r>
    <x v="1"/>
    <x v="0"/>
    <x v="26"/>
    <x v="0"/>
    <x v="3"/>
    <x v="0"/>
    <x v="0"/>
    <x v="0"/>
    <x v="46"/>
    <x v="39"/>
    <n v="0.1"/>
    <n v="0"/>
    <n v="0.1"/>
    <x v="0"/>
    <n v="0"/>
    <n v="0"/>
    <n v="0"/>
    <n v="20.273398"/>
  </r>
  <r>
    <x v="1"/>
    <x v="0"/>
    <x v="26"/>
    <x v="0"/>
    <x v="3"/>
    <x v="0"/>
    <x v="0"/>
    <x v="0"/>
    <x v="51"/>
    <x v="44"/>
    <n v="0.1"/>
    <n v="0"/>
    <n v="0.1"/>
    <x v="0"/>
    <n v="0"/>
    <n v="0"/>
    <n v="0"/>
    <n v="0"/>
  </r>
  <r>
    <x v="1"/>
    <x v="0"/>
    <x v="26"/>
    <x v="0"/>
    <x v="3"/>
    <x v="0"/>
    <x v="0"/>
    <x v="0"/>
    <x v="47"/>
    <x v="40"/>
    <n v="0"/>
    <n v="0"/>
    <n v="0"/>
    <x v="0"/>
    <n v="0"/>
    <n v="0"/>
    <n v="0"/>
    <n v="20.273398"/>
  </r>
  <r>
    <x v="1"/>
    <x v="0"/>
    <x v="26"/>
    <x v="0"/>
    <x v="3"/>
    <x v="0"/>
    <x v="0"/>
    <x v="0"/>
    <x v="48"/>
    <x v="41"/>
    <n v="18292.197"/>
    <n v="0"/>
    <n v="18292.197"/>
    <x v="0"/>
    <n v="0"/>
    <n v="0"/>
    <n v="0"/>
    <n v="0"/>
  </r>
  <r>
    <x v="1"/>
    <x v="0"/>
    <x v="26"/>
    <x v="0"/>
    <x v="3"/>
    <x v="0"/>
    <x v="0"/>
    <x v="0"/>
    <x v="49"/>
    <x v="42"/>
    <n v="18348.219000000001"/>
    <n v="0"/>
    <n v="18348.219000000001"/>
    <x v="0"/>
    <n v="0"/>
    <n v="0"/>
    <n v="0"/>
    <n v="0"/>
  </r>
  <r>
    <x v="1"/>
    <x v="0"/>
    <x v="26"/>
    <x v="0"/>
    <x v="3"/>
    <x v="0"/>
    <x v="0"/>
    <x v="0"/>
    <x v="50"/>
    <x v="43"/>
    <n v="36640.516000000003"/>
    <n v="0"/>
    <n v="36640.516000000003"/>
    <x v="0"/>
    <n v="0"/>
    <n v="0"/>
    <n v="0"/>
    <n v="30.442588000000001"/>
  </r>
  <r>
    <x v="1"/>
    <x v="0"/>
    <x v="26"/>
    <x v="0"/>
    <x v="4"/>
    <x v="0"/>
    <x v="0"/>
    <x v="0"/>
    <x v="43"/>
    <x v="36"/>
    <n v="0"/>
    <n v="0"/>
    <n v="0"/>
    <x v="0"/>
    <n v="0"/>
    <n v="0"/>
    <n v="0"/>
    <n v="10.91019"/>
  </r>
  <r>
    <x v="1"/>
    <x v="0"/>
    <x v="26"/>
    <x v="0"/>
    <x v="4"/>
    <x v="0"/>
    <x v="0"/>
    <x v="0"/>
    <x v="44"/>
    <x v="37"/>
    <n v="0"/>
    <n v="0"/>
    <n v="0"/>
    <x v="0"/>
    <n v="0"/>
    <n v="0"/>
    <n v="0"/>
    <n v="10.91019"/>
  </r>
  <r>
    <x v="1"/>
    <x v="0"/>
    <x v="26"/>
    <x v="0"/>
    <x v="4"/>
    <x v="0"/>
    <x v="0"/>
    <x v="0"/>
    <x v="46"/>
    <x v="39"/>
    <n v="0.1"/>
    <n v="0"/>
    <n v="0.1"/>
    <x v="0"/>
    <n v="0"/>
    <n v="0"/>
    <n v="0"/>
    <n v="20.403397999999999"/>
  </r>
  <r>
    <x v="1"/>
    <x v="0"/>
    <x v="26"/>
    <x v="0"/>
    <x v="4"/>
    <x v="0"/>
    <x v="0"/>
    <x v="0"/>
    <x v="51"/>
    <x v="44"/>
    <n v="0.1"/>
    <n v="0"/>
    <n v="0.1"/>
    <x v="0"/>
    <n v="0"/>
    <n v="0"/>
    <n v="0"/>
    <n v="0"/>
  </r>
  <r>
    <x v="1"/>
    <x v="0"/>
    <x v="26"/>
    <x v="0"/>
    <x v="4"/>
    <x v="0"/>
    <x v="0"/>
    <x v="0"/>
    <x v="47"/>
    <x v="40"/>
    <n v="0"/>
    <n v="0"/>
    <n v="0"/>
    <x v="0"/>
    <n v="0"/>
    <n v="0"/>
    <n v="0"/>
    <n v="20.403397999999999"/>
  </r>
  <r>
    <x v="1"/>
    <x v="0"/>
    <x v="26"/>
    <x v="0"/>
    <x v="4"/>
    <x v="0"/>
    <x v="0"/>
    <x v="0"/>
    <x v="48"/>
    <x v="41"/>
    <n v="18292.197"/>
    <n v="0"/>
    <n v="18292.197"/>
    <x v="0"/>
    <n v="0"/>
    <n v="0"/>
    <n v="0"/>
    <n v="0"/>
  </r>
  <r>
    <x v="1"/>
    <x v="0"/>
    <x v="26"/>
    <x v="0"/>
    <x v="4"/>
    <x v="0"/>
    <x v="0"/>
    <x v="0"/>
    <x v="49"/>
    <x v="42"/>
    <n v="18348.219000000001"/>
    <n v="0"/>
    <n v="18348.219000000001"/>
    <x v="0"/>
    <n v="0"/>
    <n v="0"/>
    <n v="0"/>
    <n v="0"/>
  </r>
  <r>
    <x v="1"/>
    <x v="0"/>
    <x v="26"/>
    <x v="0"/>
    <x v="4"/>
    <x v="0"/>
    <x v="0"/>
    <x v="0"/>
    <x v="50"/>
    <x v="43"/>
    <n v="36640.516000000003"/>
    <n v="0"/>
    <n v="36640.516000000003"/>
    <x v="0"/>
    <n v="0"/>
    <n v="0"/>
    <n v="0"/>
    <n v="31.313587999999999"/>
  </r>
  <r>
    <x v="1"/>
    <x v="0"/>
    <x v="26"/>
    <x v="0"/>
    <x v="5"/>
    <x v="2"/>
    <x v="0"/>
    <x v="0"/>
    <x v="43"/>
    <x v="36"/>
    <n v="0"/>
    <n v="0"/>
    <n v="0"/>
    <x v="0"/>
    <n v="0"/>
    <n v="0"/>
    <n v="0"/>
    <n v="13.215634"/>
  </r>
  <r>
    <x v="1"/>
    <x v="0"/>
    <x v="26"/>
    <x v="0"/>
    <x v="5"/>
    <x v="2"/>
    <x v="0"/>
    <x v="0"/>
    <x v="44"/>
    <x v="37"/>
    <n v="0"/>
    <n v="0"/>
    <n v="0"/>
    <x v="0"/>
    <n v="0"/>
    <n v="0"/>
    <n v="0"/>
    <n v="13.215634"/>
  </r>
  <r>
    <x v="1"/>
    <x v="0"/>
    <x v="26"/>
    <x v="0"/>
    <x v="5"/>
    <x v="2"/>
    <x v="0"/>
    <x v="0"/>
    <x v="46"/>
    <x v="39"/>
    <n v="0.1"/>
    <n v="0"/>
    <n v="0.1"/>
    <x v="0"/>
    <n v="0"/>
    <n v="0"/>
    <n v="0"/>
    <n v="20.403397999999999"/>
  </r>
  <r>
    <x v="1"/>
    <x v="0"/>
    <x v="26"/>
    <x v="0"/>
    <x v="5"/>
    <x v="2"/>
    <x v="0"/>
    <x v="0"/>
    <x v="51"/>
    <x v="44"/>
    <n v="0.1"/>
    <n v="0"/>
    <n v="0.1"/>
    <x v="0"/>
    <n v="0"/>
    <n v="0"/>
    <n v="0"/>
    <n v="0"/>
  </r>
  <r>
    <x v="1"/>
    <x v="0"/>
    <x v="26"/>
    <x v="0"/>
    <x v="5"/>
    <x v="2"/>
    <x v="0"/>
    <x v="0"/>
    <x v="47"/>
    <x v="40"/>
    <n v="0"/>
    <n v="0"/>
    <n v="0"/>
    <x v="0"/>
    <n v="0"/>
    <n v="0"/>
    <n v="0"/>
    <n v="20.403397999999999"/>
  </r>
  <r>
    <x v="1"/>
    <x v="0"/>
    <x v="26"/>
    <x v="0"/>
    <x v="5"/>
    <x v="2"/>
    <x v="0"/>
    <x v="0"/>
    <x v="48"/>
    <x v="41"/>
    <n v="18292.197"/>
    <n v="0"/>
    <n v="18292.197"/>
    <x v="0"/>
    <n v="0"/>
    <n v="0"/>
    <n v="0"/>
    <n v="0"/>
  </r>
  <r>
    <x v="1"/>
    <x v="0"/>
    <x v="26"/>
    <x v="0"/>
    <x v="5"/>
    <x v="2"/>
    <x v="0"/>
    <x v="0"/>
    <x v="49"/>
    <x v="42"/>
    <n v="18348.219000000001"/>
    <n v="0"/>
    <n v="18348.219000000001"/>
    <x v="0"/>
    <n v="0"/>
    <n v="0"/>
    <n v="0"/>
    <n v="0"/>
  </r>
  <r>
    <x v="1"/>
    <x v="0"/>
    <x v="26"/>
    <x v="0"/>
    <x v="5"/>
    <x v="2"/>
    <x v="0"/>
    <x v="0"/>
    <x v="50"/>
    <x v="43"/>
    <n v="36640.516000000003"/>
    <n v="0"/>
    <n v="36640.516000000003"/>
    <x v="0"/>
    <n v="0"/>
    <n v="0"/>
    <n v="0"/>
    <n v="33.619031999999997"/>
  </r>
  <r>
    <x v="1"/>
    <x v="0"/>
    <x v="26"/>
    <x v="0"/>
    <x v="6"/>
    <x v="0"/>
    <x v="0"/>
    <x v="0"/>
    <x v="43"/>
    <x v="36"/>
    <n v="0"/>
    <n v="0"/>
    <n v="0"/>
    <x v="0"/>
    <n v="0"/>
    <n v="0"/>
    <n v="0"/>
    <n v="13.737634"/>
  </r>
  <r>
    <x v="1"/>
    <x v="0"/>
    <x v="26"/>
    <x v="0"/>
    <x v="6"/>
    <x v="0"/>
    <x v="0"/>
    <x v="0"/>
    <x v="44"/>
    <x v="37"/>
    <n v="0"/>
    <n v="0"/>
    <n v="0"/>
    <x v="0"/>
    <n v="0"/>
    <n v="0"/>
    <n v="0"/>
    <n v="13.737634"/>
  </r>
  <r>
    <x v="1"/>
    <x v="0"/>
    <x v="26"/>
    <x v="0"/>
    <x v="6"/>
    <x v="0"/>
    <x v="0"/>
    <x v="0"/>
    <x v="46"/>
    <x v="39"/>
    <n v="0.1"/>
    <n v="10582.965812"/>
    <n v="10583.065812000001"/>
    <x v="0"/>
    <n v="0"/>
    <n v="0"/>
    <n v="0"/>
    <n v="23.654909"/>
  </r>
  <r>
    <x v="1"/>
    <x v="0"/>
    <x v="26"/>
    <x v="0"/>
    <x v="6"/>
    <x v="0"/>
    <x v="0"/>
    <x v="0"/>
    <x v="51"/>
    <x v="44"/>
    <n v="0.1"/>
    <n v="0"/>
    <n v="0.1"/>
    <x v="0"/>
    <n v="0"/>
    <n v="0"/>
    <n v="0"/>
    <n v="0"/>
  </r>
  <r>
    <x v="1"/>
    <x v="0"/>
    <x v="26"/>
    <x v="0"/>
    <x v="6"/>
    <x v="0"/>
    <x v="0"/>
    <x v="0"/>
    <x v="52"/>
    <x v="45"/>
    <n v="0"/>
    <n v="10582.965812"/>
    <n v="10582.965812"/>
    <x v="0"/>
    <n v="0"/>
    <n v="0"/>
    <n v="0"/>
    <n v="0"/>
  </r>
  <r>
    <x v="1"/>
    <x v="0"/>
    <x v="26"/>
    <x v="0"/>
    <x v="6"/>
    <x v="0"/>
    <x v="0"/>
    <x v="0"/>
    <x v="47"/>
    <x v="40"/>
    <n v="0"/>
    <n v="0"/>
    <n v="0"/>
    <x v="0"/>
    <n v="0"/>
    <n v="0"/>
    <n v="0"/>
    <n v="23.654909"/>
  </r>
  <r>
    <x v="1"/>
    <x v="0"/>
    <x v="26"/>
    <x v="0"/>
    <x v="6"/>
    <x v="0"/>
    <x v="0"/>
    <x v="0"/>
    <x v="48"/>
    <x v="41"/>
    <n v="18292.197"/>
    <n v="0"/>
    <n v="18292.197"/>
    <x v="0"/>
    <n v="0"/>
    <n v="0"/>
    <n v="0"/>
    <n v="0"/>
  </r>
  <r>
    <x v="1"/>
    <x v="0"/>
    <x v="26"/>
    <x v="0"/>
    <x v="6"/>
    <x v="0"/>
    <x v="0"/>
    <x v="0"/>
    <x v="49"/>
    <x v="42"/>
    <n v="18348.219000000001"/>
    <n v="0"/>
    <n v="18348.219000000001"/>
    <x v="0"/>
    <n v="0"/>
    <n v="0"/>
    <n v="0"/>
    <n v="0"/>
  </r>
  <r>
    <x v="1"/>
    <x v="0"/>
    <x v="26"/>
    <x v="0"/>
    <x v="6"/>
    <x v="0"/>
    <x v="0"/>
    <x v="0"/>
    <x v="50"/>
    <x v="43"/>
    <n v="36640.516000000003"/>
    <n v="10582.965812"/>
    <n v="47223.481811999998"/>
    <x v="0"/>
    <n v="0"/>
    <n v="0"/>
    <n v="0"/>
    <n v="37.392543000000003"/>
  </r>
  <r>
    <x v="1"/>
    <x v="0"/>
    <x v="26"/>
    <x v="0"/>
    <x v="7"/>
    <x v="0"/>
    <x v="0"/>
    <x v="0"/>
    <x v="43"/>
    <x v="36"/>
    <n v="0"/>
    <n v="0"/>
    <n v="0"/>
    <x v="0"/>
    <n v="0"/>
    <n v="0"/>
    <n v="0"/>
    <n v="15.687633999999999"/>
  </r>
  <r>
    <x v="1"/>
    <x v="0"/>
    <x v="26"/>
    <x v="0"/>
    <x v="7"/>
    <x v="0"/>
    <x v="0"/>
    <x v="0"/>
    <x v="44"/>
    <x v="37"/>
    <n v="0"/>
    <n v="0"/>
    <n v="0"/>
    <x v="0"/>
    <n v="0"/>
    <n v="0"/>
    <n v="0"/>
    <n v="15.687633999999999"/>
  </r>
  <r>
    <x v="1"/>
    <x v="0"/>
    <x v="26"/>
    <x v="0"/>
    <x v="7"/>
    <x v="0"/>
    <x v="0"/>
    <x v="0"/>
    <x v="46"/>
    <x v="39"/>
    <n v="0.1"/>
    <n v="10582.965812"/>
    <n v="10583.065812000001"/>
    <x v="0"/>
    <n v="0"/>
    <n v="0"/>
    <n v="0"/>
    <n v="51.107483999999999"/>
  </r>
  <r>
    <x v="1"/>
    <x v="0"/>
    <x v="26"/>
    <x v="0"/>
    <x v="7"/>
    <x v="0"/>
    <x v="0"/>
    <x v="0"/>
    <x v="51"/>
    <x v="44"/>
    <n v="0.1"/>
    <n v="0"/>
    <n v="0.1"/>
    <x v="0"/>
    <n v="0"/>
    <n v="0"/>
    <n v="0"/>
    <n v="0"/>
  </r>
  <r>
    <x v="1"/>
    <x v="0"/>
    <x v="26"/>
    <x v="0"/>
    <x v="7"/>
    <x v="0"/>
    <x v="0"/>
    <x v="0"/>
    <x v="52"/>
    <x v="45"/>
    <n v="0"/>
    <n v="10582.965812"/>
    <n v="10582.965812"/>
    <x v="0"/>
    <n v="0"/>
    <n v="0"/>
    <n v="0"/>
    <n v="0"/>
  </r>
  <r>
    <x v="1"/>
    <x v="0"/>
    <x v="26"/>
    <x v="0"/>
    <x v="7"/>
    <x v="0"/>
    <x v="0"/>
    <x v="0"/>
    <x v="47"/>
    <x v="40"/>
    <n v="0"/>
    <n v="0"/>
    <n v="0"/>
    <x v="0"/>
    <n v="0"/>
    <n v="0"/>
    <n v="0"/>
    <n v="51.107483999999999"/>
  </r>
  <r>
    <x v="1"/>
    <x v="0"/>
    <x v="26"/>
    <x v="0"/>
    <x v="7"/>
    <x v="0"/>
    <x v="0"/>
    <x v="0"/>
    <x v="48"/>
    <x v="41"/>
    <n v="18292.197"/>
    <n v="0"/>
    <n v="18292.197"/>
    <x v="0"/>
    <n v="0"/>
    <n v="0"/>
    <n v="0"/>
    <n v="9146.0985000000001"/>
  </r>
  <r>
    <x v="1"/>
    <x v="0"/>
    <x v="26"/>
    <x v="0"/>
    <x v="7"/>
    <x v="0"/>
    <x v="0"/>
    <x v="0"/>
    <x v="49"/>
    <x v="42"/>
    <n v="18348.219000000001"/>
    <n v="-5043.4120780000003"/>
    <n v="13304.806922"/>
    <x v="0"/>
    <n v="0"/>
    <n v="0"/>
    <n v="0"/>
    <n v="0"/>
  </r>
  <r>
    <x v="1"/>
    <x v="0"/>
    <x v="26"/>
    <x v="0"/>
    <x v="7"/>
    <x v="0"/>
    <x v="0"/>
    <x v="0"/>
    <x v="50"/>
    <x v="43"/>
    <n v="36640.516000000003"/>
    <n v="5539.5537340000001"/>
    <n v="42180.069733999997"/>
    <x v="0"/>
    <n v="0"/>
    <n v="0"/>
    <n v="0"/>
    <n v="9212.8936180000001"/>
  </r>
  <r>
    <x v="1"/>
    <x v="0"/>
    <x v="27"/>
    <x v="0"/>
    <x v="0"/>
    <x v="0"/>
    <x v="0"/>
    <x v="0"/>
    <x v="43"/>
    <x v="36"/>
    <n v="8.6349999999999998"/>
    <n v="0"/>
    <n v="8.6349999999999998"/>
    <x v="0"/>
    <n v="0"/>
    <n v="0"/>
    <n v="0"/>
    <n v="1.129"/>
  </r>
  <r>
    <x v="1"/>
    <x v="0"/>
    <x v="27"/>
    <x v="0"/>
    <x v="0"/>
    <x v="0"/>
    <x v="0"/>
    <x v="0"/>
    <x v="44"/>
    <x v="37"/>
    <n v="8.6349999999999998"/>
    <n v="0"/>
    <n v="8.6349999999999998"/>
    <x v="0"/>
    <n v="0"/>
    <n v="0"/>
    <n v="0"/>
    <n v="1.129"/>
  </r>
  <r>
    <x v="1"/>
    <x v="0"/>
    <x v="27"/>
    <x v="0"/>
    <x v="0"/>
    <x v="0"/>
    <x v="0"/>
    <x v="0"/>
    <x v="46"/>
    <x v="39"/>
    <n v="12.606"/>
    <n v="0"/>
    <n v="12.606"/>
    <x v="0"/>
    <n v="0"/>
    <n v="0"/>
    <n v="0"/>
    <n v="1.256316"/>
  </r>
  <r>
    <x v="1"/>
    <x v="0"/>
    <x v="27"/>
    <x v="0"/>
    <x v="0"/>
    <x v="0"/>
    <x v="0"/>
    <x v="0"/>
    <x v="51"/>
    <x v="44"/>
    <n v="12.606"/>
    <n v="0"/>
    <n v="12.606"/>
    <x v="0"/>
    <n v="0"/>
    <n v="0"/>
    <n v="0"/>
    <n v="0"/>
  </r>
  <r>
    <x v="1"/>
    <x v="0"/>
    <x v="27"/>
    <x v="0"/>
    <x v="0"/>
    <x v="0"/>
    <x v="0"/>
    <x v="0"/>
    <x v="47"/>
    <x v="40"/>
    <n v="0"/>
    <n v="0"/>
    <n v="0"/>
    <x v="0"/>
    <n v="0"/>
    <n v="0"/>
    <n v="0"/>
    <n v="1.256316"/>
  </r>
  <r>
    <x v="1"/>
    <x v="0"/>
    <x v="27"/>
    <x v="0"/>
    <x v="0"/>
    <x v="0"/>
    <x v="0"/>
    <x v="0"/>
    <x v="48"/>
    <x v="41"/>
    <n v="16293.831"/>
    <n v="0"/>
    <n v="16293.831"/>
    <x v="0"/>
    <n v="0"/>
    <n v="0"/>
    <n v="0"/>
    <n v="0"/>
  </r>
  <r>
    <x v="1"/>
    <x v="0"/>
    <x v="27"/>
    <x v="0"/>
    <x v="0"/>
    <x v="0"/>
    <x v="0"/>
    <x v="0"/>
    <x v="49"/>
    <x v="42"/>
    <n v="16223.877"/>
    <n v="0"/>
    <n v="16223.877"/>
    <x v="0"/>
    <n v="0"/>
    <n v="0"/>
    <n v="0"/>
    <n v="0"/>
  </r>
  <r>
    <x v="1"/>
    <x v="0"/>
    <x v="27"/>
    <x v="0"/>
    <x v="0"/>
    <x v="0"/>
    <x v="0"/>
    <x v="0"/>
    <x v="50"/>
    <x v="43"/>
    <n v="32538.949000000001"/>
    <n v="0"/>
    <n v="32538.949000000001"/>
    <x v="0"/>
    <n v="0"/>
    <n v="0"/>
    <n v="0"/>
    <n v="2.385316"/>
  </r>
  <r>
    <x v="1"/>
    <x v="0"/>
    <x v="27"/>
    <x v="0"/>
    <x v="1"/>
    <x v="0"/>
    <x v="0"/>
    <x v="0"/>
    <x v="43"/>
    <x v="36"/>
    <n v="8.6349999999999998"/>
    <n v="0"/>
    <n v="8.6349999999999998"/>
    <x v="0"/>
    <n v="0"/>
    <n v="0"/>
    <n v="0"/>
    <n v="12.634696999999999"/>
  </r>
  <r>
    <x v="1"/>
    <x v="0"/>
    <x v="27"/>
    <x v="0"/>
    <x v="1"/>
    <x v="0"/>
    <x v="0"/>
    <x v="0"/>
    <x v="44"/>
    <x v="37"/>
    <n v="8.6349999999999998"/>
    <n v="0"/>
    <n v="8.6349999999999998"/>
    <x v="0"/>
    <n v="0"/>
    <n v="0"/>
    <n v="0"/>
    <n v="12.634696999999999"/>
  </r>
  <r>
    <x v="1"/>
    <x v="0"/>
    <x v="27"/>
    <x v="0"/>
    <x v="1"/>
    <x v="0"/>
    <x v="0"/>
    <x v="0"/>
    <x v="46"/>
    <x v="39"/>
    <n v="12.606"/>
    <n v="0"/>
    <n v="12.606"/>
    <x v="0"/>
    <n v="0"/>
    <n v="0"/>
    <n v="0"/>
    <n v="1.256316"/>
  </r>
  <r>
    <x v="1"/>
    <x v="0"/>
    <x v="27"/>
    <x v="0"/>
    <x v="1"/>
    <x v="0"/>
    <x v="0"/>
    <x v="0"/>
    <x v="51"/>
    <x v="44"/>
    <n v="12.606"/>
    <n v="0"/>
    <n v="12.606"/>
    <x v="0"/>
    <n v="0"/>
    <n v="0"/>
    <n v="0"/>
    <n v="0"/>
  </r>
  <r>
    <x v="1"/>
    <x v="0"/>
    <x v="27"/>
    <x v="0"/>
    <x v="1"/>
    <x v="0"/>
    <x v="0"/>
    <x v="0"/>
    <x v="47"/>
    <x v="40"/>
    <n v="0"/>
    <n v="0"/>
    <n v="0"/>
    <x v="0"/>
    <n v="0"/>
    <n v="0"/>
    <n v="0"/>
    <n v="1.256316"/>
  </r>
  <r>
    <x v="1"/>
    <x v="0"/>
    <x v="27"/>
    <x v="0"/>
    <x v="1"/>
    <x v="0"/>
    <x v="0"/>
    <x v="0"/>
    <x v="48"/>
    <x v="41"/>
    <n v="16293.831"/>
    <n v="0"/>
    <n v="16293.831"/>
    <x v="0"/>
    <n v="0"/>
    <n v="0"/>
    <n v="0"/>
    <n v="0"/>
  </r>
  <r>
    <x v="1"/>
    <x v="0"/>
    <x v="27"/>
    <x v="0"/>
    <x v="1"/>
    <x v="0"/>
    <x v="0"/>
    <x v="0"/>
    <x v="49"/>
    <x v="42"/>
    <n v="16223.877"/>
    <n v="0"/>
    <n v="16223.877"/>
    <x v="0"/>
    <n v="0"/>
    <n v="0"/>
    <n v="0"/>
    <n v="0"/>
  </r>
  <r>
    <x v="1"/>
    <x v="0"/>
    <x v="27"/>
    <x v="0"/>
    <x v="1"/>
    <x v="0"/>
    <x v="0"/>
    <x v="0"/>
    <x v="50"/>
    <x v="43"/>
    <n v="32538.949000000001"/>
    <n v="0"/>
    <n v="32538.949000000001"/>
    <x v="0"/>
    <n v="0"/>
    <n v="0"/>
    <n v="0"/>
    <n v="13.891012999999999"/>
  </r>
  <r>
    <x v="1"/>
    <x v="0"/>
    <x v="27"/>
    <x v="0"/>
    <x v="2"/>
    <x v="1"/>
    <x v="0"/>
    <x v="0"/>
    <x v="43"/>
    <x v="36"/>
    <n v="8.6349999999999998"/>
    <n v="0"/>
    <n v="8.6349999999999998"/>
    <x v="0"/>
    <n v="0"/>
    <n v="0"/>
    <n v="0"/>
    <n v="14.417697"/>
  </r>
  <r>
    <x v="1"/>
    <x v="0"/>
    <x v="27"/>
    <x v="0"/>
    <x v="2"/>
    <x v="1"/>
    <x v="0"/>
    <x v="0"/>
    <x v="44"/>
    <x v="37"/>
    <n v="8.6349999999999998"/>
    <n v="0"/>
    <n v="8.6349999999999998"/>
    <x v="0"/>
    <n v="0"/>
    <n v="0"/>
    <n v="0"/>
    <n v="14.417697"/>
  </r>
  <r>
    <x v="1"/>
    <x v="0"/>
    <x v="27"/>
    <x v="0"/>
    <x v="2"/>
    <x v="1"/>
    <x v="0"/>
    <x v="0"/>
    <x v="46"/>
    <x v="39"/>
    <n v="12.606"/>
    <n v="0"/>
    <n v="12.606"/>
    <x v="0"/>
    <n v="0"/>
    <n v="0"/>
    <n v="0"/>
    <n v="4.8876330000000001"/>
  </r>
  <r>
    <x v="1"/>
    <x v="0"/>
    <x v="27"/>
    <x v="0"/>
    <x v="2"/>
    <x v="1"/>
    <x v="0"/>
    <x v="0"/>
    <x v="51"/>
    <x v="44"/>
    <n v="12.606"/>
    <n v="0"/>
    <n v="12.606"/>
    <x v="0"/>
    <n v="0"/>
    <n v="0"/>
    <n v="0"/>
    <n v="0"/>
  </r>
  <r>
    <x v="1"/>
    <x v="0"/>
    <x v="27"/>
    <x v="0"/>
    <x v="2"/>
    <x v="1"/>
    <x v="0"/>
    <x v="0"/>
    <x v="47"/>
    <x v="40"/>
    <n v="0"/>
    <n v="0"/>
    <n v="0"/>
    <x v="0"/>
    <n v="0"/>
    <n v="0"/>
    <n v="0"/>
    <n v="4.8876330000000001"/>
  </r>
  <r>
    <x v="1"/>
    <x v="0"/>
    <x v="27"/>
    <x v="0"/>
    <x v="2"/>
    <x v="1"/>
    <x v="0"/>
    <x v="0"/>
    <x v="48"/>
    <x v="41"/>
    <n v="16293.831"/>
    <n v="0"/>
    <n v="16293.831"/>
    <x v="0"/>
    <n v="0"/>
    <n v="0"/>
    <n v="0"/>
    <n v="0"/>
  </r>
  <r>
    <x v="1"/>
    <x v="0"/>
    <x v="27"/>
    <x v="0"/>
    <x v="2"/>
    <x v="1"/>
    <x v="0"/>
    <x v="0"/>
    <x v="49"/>
    <x v="42"/>
    <n v="16223.877"/>
    <n v="0"/>
    <n v="16223.877"/>
    <x v="0"/>
    <n v="0"/>
    <n v="0"/>
    <n v="0"/>
    <n v="0"/>
  </r>
  <r>
    <x v="1"/>
    <x v="0"/>
    <x v="27"/>
    <x v="0"/>
    <x v="2"/>
    <x v="1"/>
    <x v="0"/>
    <x v="0"/>
    <x v="50"/>
    <x v="43"/>
    <n v="32538.949000000001"/>
    <n v="0"/>
    <n v="32538.949000000001"/>
    <x v="0"/>
    <n v="0"/>
    <n v="0"/>
    <n v="0"/>
    <n v="19.305330000000001"/>
  </r>
  <r>
    <x v="1"/>
    <x v="0"/>
    <x v="27"/>
    <x v="0"/>
    <x v="3"/>
    <x v="0"/>
    <x v="0"/>
    <x v="0"/>
    <x v="43"/>
    <x v="36"/>
    <n v="8.6349999999999998"/>
    <n v="0"/>
    <n v="8.6349999999999998"/>
    <x v="0"/>
    <n v="0"/>
    <n v="0"/>
    <n v="0"/>
    <n v="21.186696999999999"/>
  </r>
  <r>
    <x v="1"/>
    <x v="0"/>
    <x v="27"/>
    <x v="0"/>
    <x v="3"/>
    <x v="0"/>
    <x v="0"/>
    <x v="0"/>
    <x v="44"/>
    <x v="37"/>
    <n v="8.6349999999999998"/>
    <n v="0"/>
    <n v="8.6349999999999998"/>
    <x v="0"/>
    <n v="0"/>
    <n v="0"/>
    <n v="0"/>
    <n v="21.186696999999999"/>
  </r>
  <r>
    <x v="1"/>
    <x v="0"/>
    <x v="27"/>
    <x v="0"/>
    <x v="3"/>
    <x v="0"/>
    <x v="0"/>
    <x v="0"/>
    <x v="46"/>
    <x v="39"/>
    <n v="12.606"/>
    <n v="0"/>
    <n v="12.606"/>
    <x v="0"/>
    <n v="0"/>
    <n v="0"/>
    <n v="0"/>
    <n v="12.408949"/>
  </r>
  <r>
    <x v="1"/>
    <x v="0"/>
    <x v="27"/>
    <x v="0"/>
    <x v="3"/>
    <x v="0"/>
    <x v="0"/>
    <x v="0"/>
    <x v="51"/>
    <x v="44"/>
    <n v="12.606"/>
    <n v="0"/>
    <n v="12.606"/>
    <x v="0"/>
    <n v="0"/>
    <n v="0"/>
    <n v="0"/>
    <n v="0"/>
  </r>
  <r>
    <x v="1"/>
    <x v="0"/>
    <x v="27"/>
    <x v="0"/>
    <x v="3"/>
    <x v="0"/>
    <x v="0"/>
    <x v="0"/>
    <x v="47"/>
    <x v="40"/>
    <n v="0"/>
    <n v="0"/>
    <n v="0"/>
    <x v="0"/>
    <n v="0"/>
    <n v="0"/>
    <n v="0"/>
    <n v="12.408949"/>
  </r>
  <r>
    <x v="1"/>
    <x v="0"/>
    <x v="27"/>
    <x v="0"/>
    <x v="3"/>
    <x v="0"/>
    <x v="0"/>
    <x v="0"/>
    <x v="48"/>
    <x v="41"/>
    <n v="16293.831"/>
    <n v="0"/>
    <n v="16293.831"/>
    <x v="0"/>
    <n v="0"/>
    <n v="0"/>
    <n v="0"/>
    <n v="0"/>
  </r>
  <r>
    <x v="1"/>
    <x v="0"/>
    <x v="27"/>
    <x v="0"/>
    <x v="3"/>
    <x v="0"/>
    <x v="0"/>
    <x v="0"/>
    <x v="49"/>
    <x v="42"/>
    <n v="16223.877"/>
    <n v="0"/>
    <n v="16223.877"/>
    <x v="0"/>
    <n v="0"/>
    <n v="0"/>
    <n v="0"/>
    <n v="0"/>
  </r>
  <r>
    <x v="1"/>
    <x v="0"/>
    <x v="27"/>
    <x v="0"/>
    <x v="3"/>
    <x v="0"/>
    <x v="0"/>
    <x v="0"/>
    <x v="50"/>
    <x v="43"/>
    <n v="32538.949000000001"/>
    <n v="0"/>
    <n v="32538.949000000001"/>
    <x v="0"/>
    <n v="0"/>
    <n v="0"/>
    <n v="0"/>
    <n v="33.595646000000002"/>
  </r>
  <r>
    <x v="1"/>
    <x v="0"/>
    <x v="27"/>
    <x v="0"/>
    <x v="4"/>
    <x v="0"/>
    <x v="0"/>
    <x v="0"/>
    <x v="43"/>
    <x v="36"/>
    <n v="8.6349999999999998"/>
    <n v="0"/>
    <n v="8.6349999999999998"/>
    <x v="0"/>
    <n v="0"/>
    <n v="0"/>
    <n v="0"/>
    <n v="22.115697000000001"/>
  </r>
  <r>
    <x v="1"/>
    <x v="0"/>
    <x v="27"/>
    <x v="0"/>
    <x v="4"/>
    <x v="0"/>
    <x v="0"/>
    <x v="0"/>
    <x v="44"/>
    <x v="37"/>
    <n v="8.6349999999999998"/>
    <n v="0"/>
    <n v="8.6349999999999998"/>
    <x v="0"/>
    <n v="0"/>
    <n v="0"/>
    <n v="0"/>
    <n v="22.115697000000001"/>
  </r>
  <r>
    <x v="1"/>
    <x v="0"/>
    <x v="27"/>
    <x v="0"/>
    <x v="4"/>
    <x v="0"/>
    <x v="0"/>
    <x v="0"/>
    <x v="46"/>
    <x v="39"/>
    <n v="12.606"/>
    <n v="0"/>
    <n v="12.606"/>
    <x v="0"/>
    <n v="0"/>
    <n v="0"/>
    <n v="0"/>
    <n v="14.797461"/>
  </r>
  <r>
    <x v="1"/>
    <x v="0"/>
    <x v="27"/>
    <x v="0"/>
    <x v="4"/>
    <x v="0"/>
    <x v="0"/>
    <x v="0"/>
    <x v="51"/>
    <x v="44"/>
    <n v="12.606"/>
    <n v="0"/>
    <n v="12.606"/>
    <x v="0"/>
    <n v="0"/>
    <n v="0"/>
    <n v="0"/>
    <n v="0"/>
  </r>
  <r>
    <x v="1"/>
    <x v="0"/>
    <x v="27"/>
    <x v="0"/>
    <x v="4"/>
    <x v="0"/>
    <x v="0"/>
    <x v="0"/>
    <x v="47"/>
    <x v="40"/>
    <n v="0"/>
    <n v="0"/>
    <n v="0"/>
    <x v="0"/>
    <n v="0"/>
    <n v="0"/>
    <n v="0"/>
    <n v="14.797461"/>
  </r>
  <r>
    <x v="1"/>
    <x v="0"/>
    <x v="27"/>
    <x v="0"/>
    <x v="4"/>
    <x v="0"/>
    <x v="0"/>
    <x v="0"/>
    <x v="48"/>
    <x v="41"/>
    <n v="16293.831"/>
    <n v="0"/>
    <n v="16293.831"/>
    <x v="0"/>
    <n v="0"/>
    <n v="0"/>
    <n v="0"/>
    <n v="0"/>
  </r>
  <r>
    <x v="1"/>
    <x v="0"/>
    <x v="27"/>
    <x v="0"/>
    <x v="4"/>
    <x v="0"/>
    <x v="0"/>
    <x v="0"/>
    <x v="49"/>
    <x v="42"/>
    <n v="16223.877"/>
    <n v="0"/>
    <n v="16223.877"/>
    <x v="0"/>
    <n v="0"/>
    <n v="0"/>
    <n v="0"/>
    <n v="0"/>
  </r>
  <r>
    <x v="1"/>
    <x v="0"/>
    <x v="27"/>
    <x v="0"/>
    <x v="4"/>
    <x v="0"/>
    <x v="0"/>
    <x v="0"/>
    <x v="50"/>
    <x v="43"/>
    <n v="32538.949000000001"/>
    <n v="0"/>
    <n v="32538.949000000001"/>
    <x v="0"/>
    <n v="0"/>
    <n v="0"/>
    <n v="0"/>
    <n v="36.913158000000003"/>
  </r>
  <r>
    <x v="1"/>
    <x v="0"/>
    <x v="27"/>
    <x v="0"/>
    <x v="5"/>
    <x v="2"/>
    <x v="0"/>
    <x v="0"/>
    <x v="43"/>
    <x v="36"/>
    <n v="8.6349999999999998"/>
    <n v="0"/>
    <n v="8.6349999999999998"/>
    <x v="0"/>
    <n v="0"/>
    <n v="0"/>
    <n v="0"/>
    <n v="23.698696999999999"/>
  </r>
  <r>
    <x v="1"/>
    <x v="0"/>
    <x v="27"/>
    <x v="0"/>
    <x v="5"/>
    <x v="2"/>
    <x v="0"/>
    <x v="0"/>
    <x v="44"/>
    <x v="37"/>
    <n v="8.6349999999999998"/>
    <n v="0"/>
    <n v="8.6349999999999998"/>
    <x v="0"/>
    <n v="0"/>
    <n v="0"/>
    <n v="0"/>
    <n v="23.698696999999999"/>
  </r>
  <r>
    <x v="1"/>
    <x v="0"/>
    <x v="27"/>
    <x v="0"/>
    <x v="5"/>
    <x v="2"/>
    <x v="0"/>
    <x v="0"/>
    <x v="46"/>
    <x v="39"/>
    <n v="12.606"/>
    <n v="0"/>
    <n v="12.606"/>
    <x v="0"/>
    <n v="0"/>
    <n v="0"/>
    <n v="0"/>
    <n v="14.797461"/>
  </r>
  <r>
    <x v="1"/>
    <x v="0"/>
    <x v="27"/>
    <x v="0"/>
    <x v="5"/>
    <x v="2"/>
    <x v="0"/>
    <x v="0"/>
    <x v="51"/>
    <x v="44"/>
    <n v="12.606"/>
    <n v="0"/>
    <n v="12.606"/>
    <x v="0"/>
    <n v="0"/>
    <n v="0"/>
    <n v="0"/>
    <n v="0"/>
  </r>
  <r>
    <x v="1"/>
    <x v="0"/>
    <x v="27"/>
    <x v="0"/>
    <x v="5"/>
    <x v="2"/>
    <x v="0"/>
    <x v="0"/>
    <x v="47"/>
    <x v="40"/>
    <n v="0"/>
    <n v="0"/>
    <n v="0"/>
    <x v="0"/>
    <n v="0"/>
    <n v="0"/>
    <n v="0"/>
    <n v="14.797461"/>
  </r>
  <r>
    <x v="1"/>
    <x v="0"/>
    <x v="27"/>
    <x v="0"/>
    <x v="5"/>
    <x v="2"/>
    <x v="0"/>
    <x v="0"/>
    <x v="48"/>
    <x v="41"/>
    <n v="16293.831"/>
    <n v="0"/>
    <n v="16293.831"/>
    <x v="0"/>
    <n v="0"/>
    <n v="0"/>
    <n v="0"/>
    <n v="0"/>
  </r>
  <r>
    <x v="1"/>
    <x v="0"/>
    <x v="27"/>
    <x v="0"/>
    <x v="5"/>
    <x v="2"/>
    <x v="0"/>
    <x v="0"/>
    <x v="49"/>
    <x v="42"/>
    <n v="16223.877"/>
    <n v="0"/>
    <n v="16223.877"/>
    <x v="0"/>
    <n v="0"/>
    <n v="0"/>
    <n v="0"/>
    <n v="0"/>
  </r>
  <r>
    <x v="1"/>
    <x v="0"/>
    <x v="27"/>
    <x v="0"/>
    <x v="5"/>
    <x v="2"/>
    <x v="0"/>
    <x v="0"/>
    <x v="50"/>
    <x v="43"/>
    <n v="32538.949000000001"/>
    <n v="0"/>
    <n v="32538.949000000001"/>
    <x v="0"/>
    <n v="0"/>
    <n v="0"/>
    <n v="0"/>
    <n v="38.496158000000001"/>
  </r>
  <r>
    <x v="1"/>
    <x v="0"/>
    <x v="27"/>
    <x v="0"/>
    <x v="6"/>
    <x v="0"/>
    <x v="0"/>
    <x v="0"/>
    <x v="43"/>
    <x v="36"/>
    <n v="8.6349999999999998"/>
    <n v="0"/>
    <n v="8.6349999999999998"/>
    <x v="0"/>
    <n v="0"/>
    <n v="0"/>
    <n v="0"/>
    <n v="25.915697000000002"/>
  </r>
  <r>
    <x v="1"/>
    <x v="0"/>
    <x v="27"/>
    <x v="0"/>
    <x v="6"/>
    <x v="0"/>
    <x v="0"/>
    <x v="0"/>
    <x v="44"/>
    <x v="37"/>
    <n v="8.6349999999999998"/>
    <n v="0"/>
    <n v="8.6349999999999998"/>
    <x v="0"/>
    <n v="0"/>
    <n v="0"/>
    <n v="0"/>
    <n v="25.915697000000002"/>
  </r>
  <r>
    <x v="1"/>
    <x v="0"/>
    <x v="27"/>
    <x v="0"/>
    <x v="6"/>
    <x v="0"/>
    <x v="0"/>
    <x v="0"/>
    <x v="46"/>
    <x v="39"/>
    <n v="12.606"/>
    <n v="0"/>
    <n v="12.606"/>
    <x v="0"/>
    <n v="0"/>
    <n v="0"/>
    <n v="0"/>
    <n v="17.178777"/>
  </r>
  <r>
    <x v="1"/>
    <x v="0"/>
    <x v="27"/>
    <x v="0"/>
    <x v="6"/>
    <x v="0"/>
    <x v="0"/>
    <x v="0"/>
    <x v="51"/>
    <x v="44"/>
    <n v="12.606"/>
    <n v="0"/>
    <n v="12.606"/>
    <x v="0"/>
    <n v="0"/>
    <n v="0"/>
    <n v="0"/>
    <n v="0"/>
  </r>
  <r>
    <x v="1"/>
    <x v="0"/>
    <x v="27"/>
    <x v="0"/>
    <x v="6"/>
    <x v="0"/>
    <x v="0"/>
    <x v="0"/>
    <x v="47"/>
    <x v="40"/>
    <n v="0"/>
    <n v="0"/>
    <n v="0"/>
    <x v="0"/>
    <n v="0"/>
    <n v="0"/>
    <n v="0"/>
    <n v="17.178777"/>
  </r>
  <r>
    <x v="1"/>
    <x v="0"/>
    <x v="27"/>
    <x v="0"/>
    <x v="6"/>
    <x v="0"/>
    <x v="0"/>
    <x v="0"/>
    <x v="48"/>
    <x v="41"/>
    <n v="16293.831"/>
    <n v="0"/>
    <n v="16293.831"/>
    <x v="0"/>
    <n v="0"/>
    <n v="0"/>
    <n v="0"/>
    <n v="0"/>
  </r>
  <r>
    <x v="1"/>
    <x v="0"/>
    <x v="27"/>
    <x v="0"/>
    <x v="6"/>
    <x v="0"/>
    <x v="0"/>
    <x v="0"/>
    <x v="49"/>
    <x v="42"/>
    <n v="16223.877"/>
    <n v="0"/>
    <n v="16223.877"/>
    <x v="0"/>
    <n v="0"/>
    <n v="0"/>
    <n v="0"/>
    <n v="0"/>
  </r>
  <r>
    <x v="1"/>
    <x v="0"/>
    <x v="27"/>
    <x v="0"/>
    <x v="6"/>
    <x v="0"/>
    <x v="0"/>
    <x v="0"/>
    <x v="50"/>
    <x v="43"/>
    <n v="32538.949000000001"/>
    <n v="0"/>
    <n v="32538.949000000001"/>
    <x v="0"/>
    <n v="0"/>
    <n v="0"/>
    <n v="0"/>
    <n v="43.094473999999998"/>
  </r>
  <r>
    <x v="1"/>
    <x v="0"/>
    <x v="27"/>
    <x v="0"/>
    <x v="7"/>
    <x v="0"/>
    <x v="0"/>
    <x v="0"/>
    <x v="43"/>
    <x v="36"/>
    <n v="8.6349999999999998"/>
    <n v="0"/>
    <n v="8.6349999999999998"/>
    <x v="0"/>
    <n v="0"/>
    <n v="0"/>
    <n v="0"/>
    <n v="27.498697"/>
  </r>
  <r>
    <x v="1"/>
    <x v="0"/>
    <x v="27"/>
    <x v="0"/>
    <x v="7"/>
    <x v="0"/>
    <x v="0"/>
    <x v="0"/>
    <x v="44"/>
    <x v="37"/>
    <n v="8.6349999999999998"/>
    <n v="0"/>
    <n v="8.6349999999999998"/>
    <x v="0"/>
    <n v="0"/>
    <n v="0"/>
    <n v="0"/>
    <n v="27.498697"/>
  </r>
  <r>
    <x v="1"/>
    <x v="0"/>
    <x v="27"/>
    <x v="0"/>
    <x v="7"/>
    <x v="0"/>
    <x v="0"/>
    <x v="0"/>
    <x v="46"/>
    <x v="39"/>
    <n v="12.606"/>
    <n v="0"/>
    <n v="12.606"/>
    <x v="0"/>
    <n v="0"/>
    <n v="0"/>
    <n v="0"/>
    <n v="33.943562"/>
  </r>
  <r>
    <x v="1"/>
    <x v="0"/>
    <x v="27"/>
    <x v="0"/>
    <x v="7"/>
    <x v="0"/>
    <x v="0"/>
    <x v="0"/>
    <x v="51"/>
    <x v="44"/>
    <n v="12.606"/>
    <n v="0"/>
    <n v="12.606"/>
    <x v="0"/>
    <n v="0"/>
    <n v="0"/>
    <n v="0"/>
    <n v="0"/>
  </r>
  <r>
    <x v="1"/>
    <x v="0"/>
    <x v="27"/>
    <x v="0"/>
    <x v="7"/>
    <x v="0"/>
    <x v="0"/>
    <x v="0"/>
    <x v="47"/>
    <x v="40"/>
    <n v="0"/>
    <n v="0"/>
    <n v="0"/>
    <x v="0"/>
    <n v="0"/>
    <n v="0"/>
    <n v="0"/>
    <n v="33.943562"/>
  </r>
  <r>
    <x v="1"/>
    <x v="0"/>
    <x v="27"/>
    <x v="0"/>
    <x v="7"/>
    <x v="0"/>
    <x v="0"/>
    <x v="0"/>
    <x v="48"/>
    <x v="41"/>
    <n v="16293.831"/>
    <n v="0"/>
    <n v="16293.831"/>
    <x v="0"/>
    <n v="0"/>
    <n v="0"/>
    <n v="0"/>
    <n v="8146.9155000000001"/>
  </r>
  <r>
    <x v="1"/>
    <x v="0"/>
    <x v="27"/>
    <x v="0"/>
    <x v="7"/>
    <x v="0"/>
    <x v="0"/>
    <x v="0"/>
    <x v="49"/>
    <x v="42"/>
    <n v="16223.877"/>
    <n v="0"/>
    <n v="16223.877"/>
    <x v="0"/>
    <n v="0"/>
    <n v="0"/>
    <n v="0"/>
    <n v="0"/>
  </r>
  <r>
    <x v="1"/>
    <x v="0"/>
    <x v="27"/>
    <x v="0"/>
    <x v="7"/>
    <x v="0"/>
    <x v="0"/>
    <x v="0"/>
    <x v="50"/>
    <x v="43"/>
    <n v="32538.949000000001"/>
    <n v="0"/>
    <n v="32538.949000000001"/>
    <x v="0"/>
    <n v="0"/>
    <n v="0"/>
    <n v="0"/>
    <n v="8208.3577590000004"/>
  </r>
  <r>
    <x v="1"/>
    <x v="0"/>
    <x v="28"/>
    <x v="0"/>
    <x v="0"/>
    <x v="0"/>
    <x v="0"/>
    <x v="0"/>
    <x v="43"/>
    <x v="36"/>
    <n v="0.06"/>
    <n v="0"/>
    <n v="0.06"/>
    <x v="0"/>
    <n v="0"/>
    <n v="0"/>
    <n v="0"/>
    <n v="2.9289999999999998"/>
  </r>
  <r>
    <x v="1"/>
    <x v="0"/>
    <x v="28"/>
    <x v="0"/>
    <x v="0"/>
    <x v="0"/>
    <x v="0"/>
    <x v="0"/>
    <x v="44"/>
    <x v="37"/>
    <n v="0"/>
    <n v="0"/>
    <n v="0"/>
    <x v="0"/>
    <n v="0"/>
    <n v="0"/>
    <n v="0"/>
    <n v="2.9289999999999998"/>
  </r>
  <r>
    <x v="1"/>
    <x v="0"/>
    <x v="28"/>
    <x v="0"/>
    <x v="0"/>
    <x v="0"/>
    <x v="0"/>
    <x v="0"/>
    <x v="45"/>
    <x v="38"/>
    <n v="0.06"/>
    <n v="0"/>
    <n v="0.06"/>
    <x v="0"/>
    <n v="0"/>
    <n v="0"/>
    <n v="0"/>
    <n v="0"/>
  </r>
  <r>
    <x v="1"/>
    <x v="0"/>
    <x v="28"/>
    <x v="0"/>
    <x v="0"/>
    <x v="0"/>
    <x v="0"/>
    <x v="0"/>
    <x v="46"/>
    <x v="39"/>
    <n v="125"/>
    <n v="0"/>
    <n v="125"/>
    <x v="0"/>
    <n v="0"/>
    <n v="0"/>
    <n v="0"/>
    <n v="3.1392389999999999"/>
  </r>
  <r>
    <x v="1"/>
    <x v="0"/>
    <x v="28"/>
    <x v="0"/>
    <x v="0"/>
    <x v="0"/>
    <x v="0"/>
    <x v="0"/>
    <x v="51"/>
    <x v="44"/>
    <n v="60"/>
    <n v="0"/>
    <n v="60"/>
    <x v="0"/>
    <n v="0"/>
    <n v="0"/>
    <n v="0"/>
    <n v="0"/>
  </r>
  <r>
    <x v="1"/>
    <x v="0"/>
    <x v="28"/>
    <x v="0"/>
    <x v="0"/>
    <x v="0"/>
    <x v="0"/>
    <x v="0"/>
    <x v="47"/>
    <x v="40"/>
    <n v="65"/>
    <n v="0"/>
    <n v="65"/>
    <x v="0"/>
    <n v="0"/>
    <n v="0"/>
    <n v="0"/>
    <n v="3.1392389999999999"/>
  </r>
  <r>
    <x v="1"/>
    <x v="0"/>
    <x v="28"/>
    <x v="0"/>
    <x v="0"/>
    <x v="0"/>
    <x v="0"/>
    <x v="0"/>
    <x v="48"/>
    <x v="41"/>
    <n v="28337.175999999999"/>
    <n v="0"/>
    <n v="28337.175999999999"/>
    <x v="0"/>
    <n v="0"/>
    <n v="0"/>
    <n v="0"/>
    <n v="0"/>
  </r>
  <r>
    <x v="1"/>
    <x v="0"/>
    <x v="28"/>
    <x v="0"/>
    <x v="0"/>
    <x v="0"/>
    <x v="0"/>
    <x v="0"/>
    <x v="49"/>
    <x v="42"/>
    <n v="34444.21"/>
    <n v="0"/>
    <n v="34444.21"/>
    <x v="0"/>
    <n v="0"/>
    <n v="0"/>
    <n v="0"/>
    <n v="0"/>
  </r>
  <r>
    <x v="1"/>
    <x v="0"/>
    <x v="28"/>
    <x v="0"/>
    <x v="0"/>
    <x v="0"/>
    <x v="0"/>
    <x v="0"/>
    <x v="50"/>
    <x v="43"/>
    <n v="62906.446000000004"/>
    <n v="0"/>
    <n v="62906.446000000004"/>
    <x v="0"/>
    <n v="0"/>
    <n v="0"/>
    <n v="0"/>
    <n v="6.0682390000000002"/>
  </r>
  <r>
    <x v="1"/>
    <x v="0"/>
    <x v="28"/>
    <x v="0"/>
    <x v="1"/>
    <x v="0"/>
    <x v="0"/>
    <x v="0"/>
    <x v="43"/>
    <x v="36"/>
    <n v="0.06"/>
    <n v="0"/>
    <n v="0.06"/>
    <x v="0"/>
    <n v="0"/>
    <n v="0"/>
    <n v="0"/>
    <n v="6.1529999999999996"/>
  </r>
  <r>
    <x v="1"/>
    <x v="0"/>
    <x v="28"/>
    <x v="0"/>
    <x v="1"/>
    <x v="0"/>
    <x v="0"/>
    <x v="0"/>
    <x v="44"/>
    <x v="37"/>
    <n v="0"/>
    <n v="0"/>
    <n v="0"/>
    <x v="0"/>
    <n v="0"/>
    <n v="0"/>
    <n v="0"/>
    <n v="6.1529999999999996"/>
  </r>
  <r>
    <x v="1"/>
    <x v="0"/>
    <x v="28"/>
    <x v="0"/>
    <x v="1"/>
    <x v="0"/>
    <x v="0"/>
    <x v="0"/>
    <x v="45"/>
    <x v="38"/>
    <n v="0.06"/>
    <n v="0"/>
    <n v="0.06"/>
    <x v="0"/>
    <n v="0"/>
    <n v="0"/>
    <n v="0"/>
    <n v="0"/>
  </r>
  <r>
    <x v="1"/>
    <x v="0"/>
    <x v="28"/>
    <x v="0"/>
    <x v="1"/>
    <x v="0"/>
    <x v="0"/>
    <x v="0"/>
    <x v="46"/>
    <x v="39"/>
    <n v="125"/>
    <n v="0"/>
    <n v="125"/>
    <x v="0"/>
    <n v="0"/>
    <n v="0"/>
    <n v="0"/>
    <n v="3.1392389999999999"/>
  </r>
  <r>
    <x v="1"/>
    <x v="0"/>
    <x v="28"/>
    <x v="0"/>
    <x v="1"/>
    <x v="0"/>
    <x v="0"/>
    <x v="0"/>
    <x v="51"/>
    <x v="44"/>
    <n v="60"/>
    <n v="0"/>
    <n v="60"/>
    <x v="0"/>
    <n v="0"/>
    <n v="0"/>
    <n v="0"/>
    <n v="0"/>
  </r>
  <r>
    <x v="1"/>
    <x v="0"/>
    <x v="28"/>
    <x v="0"/>
    <x v="1"/>
    <x v="0"/>
    <x v="0"/>
    <x v="0"/>
    <x v="47"/>
    <x v="40"/>
    <n v="65"/>
    <n v="0"/>
    <n v="65"/>
    <x v="0"/>
    <n v="0"/>
    <n v="0"/>
    <n v="0"/>
    <n v="3.1392389999999999"/>
  </r>
  <r>
    <x v="1"/>
    <x v="0"/>
    <x v="28"/>
    <x v="0"/>
    <x v="1"/>
    <x v="0"/>
    <x v="0"/>
    <x v="0"/>
    <x v="48"/>
    <x v="41"/>
    <n v="28337.175999999999"/>
    <n v="0"/>
    <n v="28337.175999999999"/>
    <x v="0"/>
    <n v="0"/>
    <n v="0"/>
    <n v="0"/>
    <n v="0"/>
  </r>
  <r>
    <x v="1"/>
    <x v="0"/>
    <x v="28"/>
    <x v="0"/>
    <x v="1"/>
    <x v="0"/>
    <x v="0"/>
    <x v="0"/>
    <x v="49"/>
    <x v="42"/>
    <n v="34444.21"/>
    <n v="0"/>
    <n v="34444.21"/>
    <x v="0"/>
    <n v="0"/>
    <n v="0"/>
    <n v="0"/>
    <n v="0"/>
  </r>
  <r>
    <x v="1"/>
    <x v="0"/>
    <x v="28"/>
    <x v="0"/>
    <x v="1"/>
    <x v="0"/>
    <x v="0"/>
    <x v="0"/>
    <x v="50"/>
    <x v="43"/>
    <n v="62906.446000000004"/>
    <n v="0"/>
    <n v="62906.446000000004"/>
    <x v="0"/>
    <n v="0"/>
    <n v="0"/>
    <n v="0"/>
    <n v="9.2922390000000004"/>
  </r>
  <r>
    <x v="1"/>
    <x v="0"/>
    <x v="28"/>
    <x v="0"/>
    <x v="2"/>
    <x v="1"/>
    <x v="0"/>
    <x v="0"/>
    <x v="43"/>
    <x v="36"/>
    <n v="0.06"/>
    <n v="0"/>
    <n v="0.06"/>
    <x v="0"/>
    <n v="0"/>
    <n v="0"/>
    <n v="0"/>
    <n v="12.721"/>
  </r>
  <r>
    <x v="1"/>
    <x v="0"/>
    <x v="28"/>
    <x v="0"/>
    <x v="2"/>
    <x v="1"/>
    <x v="0"/>
    <x v="0"/>
    <x v="44"/>
    <x v="37"/>
    <n v="0"/>
    <n v="0"/>
    <n v="0"/>
    <x v="0"/>
    <n v="0"/>
    <n v="0"/>
    <n v="0"/>
    <n v="12.721"/>
  </r>
  <r>
    <x v="1"/>
    <x v="0"/>
    <x v="28"/>
    <x v="0"/>
    <x v="2"/>
    <x v="1"/>
    <x v="0"/>
    <x v="0"/>
    <x v="45"/>
    <x v="38"/>
    <n v="0.06"/>
    <n v="0"/>
    <n v="0.06"/>
    <x v="0"/>
    <n v="0"/>
    <n v="0"/>
    <n v="0"/>
    <n v="0"/>
  </r>
  <r>
    <x v="1"/>
    <x v="0"/>
    <x v="28"/>
    <x v="0"/>
    <x v="2"/>
    <x v="1"/>
    <x v="0"/>
    <x v="0"/>
    <x v="46"/>
    <x v="39"/>
    <n v="125"/>
    <n v="0"/>
    <n v="125"/>
    <x v="0"/>
    <n v="0"/>
    <n v="0"/>
    <n v="0"/>
    <n v="3.1392389999999999"/>
  </r>
  <r>
    <x v="1"/>
    <x v="0"/>
    <x v="28"/>
    <x v="0"/>
    <x v="2"/>
    <x v="1"/>
    <x v="0"/>
    <x v="0"/>
    <x v="51"/>
    <x v="44"/>
    <n v="60"/>
    <n v="0"/>
    <n v="60"/>
    <x v="0"/>
    <n v="0"/>
    <n v="0"/>
    <n v="0"/>
    <n v="0"/>
  </r>
  <r>
    <x v="1"/>
    <x v="0"/>
    <x v="28"/>
    <x v="0"/>
    <x v="2"/>
    <x v="1"/>
    <x v="0"/>
    <x v="0"/>
    <x v="47"/>
    <x v="40"/>
    <n v="65"/>
    <n v="0"/>
    <n v="65"/>
    <x v="0"/>
    <n v="0"/>
    <n v="0"/>
    <n v="0"/>
    <n v="3.1392389999999999"/>
  </r>
  <r>
    <x v="1"/>
    <x v="0"/>
    <x v="28"/>
    <x v="0"/>
    <x v="2"/>
    <x v="1"/>
    <x v="0"/>
    <x v="0"/>
    <x v="48"/>
    <x v="41"/>
    <n v="28337.175999999999"/>
    <n v="0"/>
    <n v="28337.175999999999"/>
    <x v="0"/>
    <n v="0"/>
    <n v="0"/>
    <n v="0"/>
    <n v="0"/>
  </r>
  <r>
    <x v="1"/>
    <x v="0"/>
    <x v="28"/>
    <x v="0"/>
    <x v="2"/>
    <x v="1"/>
    <x v="0"/>
    <x v="0"/>
    <x v="49"/>
    <x v="42"/>
    <n v="34444.21"/>
    <n v="0"/>
    <n v="34444.21"/>
    <x v="0"/>
    <n v="0"/>
    <n v="0"/>
    <n v="0"/>
    <n v="0"/>
  </r>
  <r>
    <x v="1"/>
    <x v="0"/>
    <x v="28"/>
    <x v="0"/>
    <x v="2"/>
    <x v="1"/>
    <x v="0"/>
    <x v="0"/>
    <x v="50"/>
    <x v="43"/>
    <n v="62906.446000000004"/>
    <n v="0"/>
    <n v="62906.446000000004"/>
    <x v="0"/>
    <n v="0"/>
    <n v="0"/>
    <n v="0"/>
    <n v="15.860239"/>
  </r>
  <r>
    <x v="1"/>
    <x v="0"/>
    <x v="28"/>
    <x v="0"/>
    <x v="3"/>
    <x v="0"/>
    <x v="0"/>
    <x v="0"/>
    <x v="43"/>
    <x v="36"/>
    <n v="0.06"/>
    <n v="0"/>
    <n v="0.06"/>
    <x v="0"/>
    <n v="0"/>
    <n v="0"/>
    <n v="0"/>
    <n v="17.015899999999998"/>
  </r>
  <r>
    <x v="1"/>
    <x v="0"/>
    <x v="28"/>
    <x v="0"/>
    <x v="3"/>
    <x v="0"/>
    <x v="0"/>
    <x v="0"/>
    <x v="44"/>
    <x v="37"/>
    <n v="0"/>
    <n v="0"/>
    <n v="0"/>
    <x v="0"/>
    <n v="0"/>
    <n v="0"/>
    <n v="0"/>
    <n v="17.010000000000002"/>
  </r>
  <r>
    <x v="1"/>
    <x v="0"/>
    <x v="28"/>
    <x v="0"/>
    <x v="3"/>
    <x v="0"/>
    <x v="0"/>
    <x v="0"/>
    <x v="45"/>
    <x v="38"/>
    <n v="0.06"/>
    <n v="0"/>
    <n v="0.06"/>
    <x v="0"/>
    <n v="0"/>
    <n v="0"/>
    <n v="0"/>
    <n v="5.8999999999999999E-3"/>
  </r>
  <r>
    <x v="1"/>
    <x v="0"/>
    <x v="28"/>
    <x v="0"/>
    <x v="3"/>
    <x v="0"/>
    <x v="0"/>
    <x v="0"/>
    <x v="46"/>
    <x v="39"/>
    <n v="125"/>
    <n v="0"/>
    <n v="125"/>
    <x v="0"/>
    <n v="0"/>
    <n v="0"/>
    <n v="0"/>
    <n v="18.998405000000002"/>
  </r>
  <r>
    <x v="1"/>
    <x v="0"/>
    <x v="28"/>
    <x v="0"/>
    <x v="3"/>
    <x v="0"/>
    <x v="0"/>
    <x v="0"/>
    <x v="51"/>
    <x v="44"/>
    <n v="60"/>
    <n v="0"/>
    <n v="60"/>
    <x v="0"/>
    <n v="0"/>
    <n v="0"/>
    <n v="0"/>
    <n v="0"/>
  </r>
  <r>
    <x v="1"/>
    <x v="0"/>
    <x v="28"/>
    <x v="0"/>
    <x v="3"/>
    <x v="0"/>
    <x v="0"/>
    <x v="0"/>
    <x v="47"/>
    <x v="40"/>
    <n v="65"/>
    <n v="0"/>
    <n v="65"/>
    <x v="0"/>
    <n v="0"/>
    <n v="0"/>
    <n v="0"/>
    <n v="18.998405000000002"/>
  </r>
  <r>
    <x v="1"/>
    <x v="0"/>
    <x v="28"/>
    <x v="0"/>
    <x v="3"/>
    <x v="0"/>
    <x v="0"/>
    <x v="0"/>
    <x v="48"/>
    <x v="41"/>
    <n v="28337.175999999999"/>
    <n v="0"/>
    <n v="28337.175999999999"/>
    <x v="0"/>
    <n v="0"/>
    <n v="0"/>
    <n v="0"/>
    <n v="0"/>
  </r>
  <r>
    <x v="1"/>
    <x v="0"/>
    <x v="28"/>
    <x v="0"/>
    <x v="3"/>
    <x v="0"/>
    <x v="0"/>
    <x v="0"/>
    <x v="49"/>
    <x v="42"/>
    <n v="34444.21"/>
    <n v="-6707.1168859999998"/>
    <n v="27737.093113999999"/>
    <x v="0"/>
    <n v="0"/>
    <n v="0"/>
    <n v="0"/>
    <n v="0"/>
  </r>
  <r>
    <x v="1"/>
    <x v="0"/>
    <x v="28"/>
    <x v="0"/>
    <x v="3"/>
    <x v="0"/>
    <x v="0"/>
    <x v="0"/>
    <x v="50"/>
    <x v="43"/>
    <n v="62906.446000000004"/>
    <n v="-6707.1168859999998"/>
    <n v="56199.329114"/>
    <x v="0"/>
    <n v="0"/>
    <n v="0"/>
    <n v="0"/>
    <n v="36.014305"/>
  </r>
  <r>
    <x v="1"/>
    <x v="0"/>
    <x v="28"/>
    <x v="0"/>
    <x v="4"/>
    <x v="0"/>
    <x v="0"/>
    <x v="0"/>
    <x v="43"/>
    <x v="36"/>
    <n v="0.06"/>
    <n v="0"/>
    <n v="0.06"/>
    <x v="0"/>
    <n v="0"/>
    <n v="0"/>
    <n v="0"/>
    <n v="21.8889"/>
  </r>
  <r>
    <x v="1"/>
    <x v="0"/>
    <x v="28"/>
    <x v="0"/>
    <x v="4"/>
    <x v="0"/>
    <x v="0"/>
    <x v="0"/>
    <x v="44"/>
    <x v="37"/>
    <n v="0"/>
    <n v="0"/>
    <n v="0"/>
    <x v="0"/>
    <n v="0"/>
    <n v="0"/>
    <n v="0"/>
    <n v="21.882999999999999"/>
  </r>
  <r>
    <x v="1"/>
    <x v="0"/>
    <x v="28"/>
    <x v="0"/>
    <x v="4"/>
    <x v="0"/>
    <x v="0"/>
    <x v="0"/>
    <x v="45"/>
    <x v="38"/>
    <n v="0.06"/>
    <n v="0"/>
    <n v="0.06"/>
    <x v="0"/>
    <n v="0"/>
    <n v="0"/>
    <n v="0"/>
    <n v="5.8999999999999999E-3"/>
  </r>
  <r>
    <x v="1"/>
    <x v="0"/>
    <x v="28"/>
    <x v="0"/>
    <x v="4"/>
    <x v="0"/>
    <x v="0"/>
    <x v="0"/>
    <x v="46"/>
    <x v="39"/>
    <n v="125"/>
    <n v="0"/>
    <n v="125"/>
    <x v="0"/>
    <n v="0"/>
    <n v="0"/>
    <n v="0"/>
    <n v="21.048044999999998"/>
  </r>
  <r>
    <x v="1"/>
    <x v="0"/>
    <x v="28"/>
    <x v="0"/>
    <x v="4"/>
    <x v="0"/>
    <x v="0"/>
    <x v="0"/>
    <x v="51"/>
    <x v="44"/>
    <n v="60"/>
    <n v="0"/>
    <n v="60"/>
    <x v="0"/>
    <n v="0"/>
    <n v="0"/>
    <n v="0"/>
    <n v="0"/>
  </r>
  <r>
    <x v="1"/>
    <x v="0"/>
    <x v="28"/>
    <x v="0"/>
    <x v="4"/>
    <x v="0"/>
    <x v="0"/>
    <x v="0"/>
    <x v="47"/>
    <x v="40"/>
    <n v="65"/>
    <n v="0"/>
    <n v="65"/>
    <x v="0"/>
    <n v="0"/>
    <n v="0"/>
    <n v="0"/>
    <n v="21.048044999999998"/>
  </r>
  <r>
    <x v="1"/>
    <x v="0"/>
    <x v="28"/>
    <x v="0"/>
    <x v="4"/>
    <x v="0"/>
    <x v="0"/>
    <x v="0"/>
    <x v="48"/>
    <x v="41"/>
    <n v="28337.175999999999"/>
    <n v="0"/>
    <n v="28337.175999999999"/>
    <x v="0"/>
    <n v="0"/>
    <n v="0"/>
    <n v="0"/>
    <n v="0"/>
  </r>
  <r>
    <x v="1"/>
    <x v="0"/>
    <x v="28"/>
    <x v="0"/>
    <x v="4"/>
    <x v="0"/>
    <x v="0"/>
    <x v="0"/>
    <x v="49"/>
    <x v="42"/>
    <n v="34444.21"/>
    <n v="-6707.1168859999998"/>
    <n v="27737.093113999999"/>
    <x v="0"/>
    <n v="0"/>
    <n v="0"/>
    <n v="0"/>
    <n v="0"/>
  </r>
  <r>
    <x v="1"/>
    <x v="0"/>
    <x v="28"/>
    <x v="0"/>
    <x v="4"/>
    <x v="0"/>
    <x v="0"/>
    <x v="0"/>
    <x v="50"/>
    <x v="43"/>
    <n v="62906.446000000004"/>
    <n v="-6707.1168859999998"/>
    <n v="56199.329114"/>
    <x v="0"/>
    <n v="0"/>
    <n v="0"/>
    <n v="0"/>
    <n v="42.936945000000001"/>
  </r>
  <r>
    <x v="1"/>
    <x v="0"/>
    <x v="28"/>
    <x v="0"/>
    <x v="5"/>
    <x v="2"/>
    <x v="0"/>
    <x v="0"/>
    <x v="43"/>
    <x v="36"/>
    <n v="0.06"/>
    <n v="0"/>
    <n v="0.06"/>
    <x v="0"/>
    <n v="0"/>
    <n v="0"/>
    <n v="0"/>
    <n v="41.625900000000001"/>
  </r>
  <r>
    <x v="1"/>
    <x v="0"/>
    <x v="28"/>
    <x v="0"/>
    <x v="5"/>
    <x v="2"/>
    <x v="0"/>
    <x v="0"/>
    <x v="44"/>
    <x v="37"/>
    <n v="0"/>
    <n v="0"/>
    <n v="0"/>
    <x v="0"/>
    <n v="0"/>
    <n v="0"/>
    <n v="0"/>
    <n v="41.62"/>
  </r>
  <r>
    <x v="1"/>
    <x v="0"/>
    <x v="28"/>
    <x v="0"/>
    <x v="5"/>
    <x v="2"/>
    <x v="0"/>
    <x v="0"/>
    <x v="45"/>
    <x v="38"/>
    <n v="0.06"/>
    <n v="0"/>
    <n v="0.06"/>
    <x v="0"/>
    <n v="0"/>
    <n v="0"/>
    <n v="0"/>
    <n v="5.8999999999999999E-3"/>
  </r>
  <r>
    <x v="1"/>
    <x v="0"/>
    <x v="28"/>
    <x v="0"/>
    <x v="5"/>
    <x v="2"/>
    <x v="0"/>
    <x v="0"/>
    <x v="46"/>
    <x v="39"/>
    <n v="125"/>
    <n v="0"/>
    <n v="125"/>
    <x v="0"/>
    <n v="0"/>
    <n v="0"/>
    <n v="0"/>
    <n v="21.225128000000002"/>
  </r>
  <r>
    <x v="1"/>
    <x v="0"/>
    <x v="28"/>
    <x v="0"/>
    <x v="5"/>
    <x v="2"/>
    <x v="0"/>
    <x v="0"/>
    <x v="51"/>
    <x v="44"/>
    <n v="60"/>
    <n v="0"/>
    <n v="60"/>
    <x v="0"/>
    <n v="0"/>
    <n v="0"/>
    <n v="0"/>
    <n v="0"/>
  </r>
  <r>
    <x v="1"/>
    <x v="0"/>
    <x v="28"/>
    <x v="0"/>
    <x v="5"/>
    <x v="2"/>
    <x v="0"/>
    <x v="0"/>
    <x v="47"/>
    <x v="40"/>
    <n v="65"/>
    <n v="0"/>
    <n v="65"/>
    <x v="0"/>
    <n v="0"/>
    <n v="0"/>
    <n v="0"/>
    <n v="21.225128000000002"/>
  </r>
  <r>
    <x v="1"/>
    <x v="0"/>
    <x v="28"/>
    <x v="0"/>
    <x v="5"/>
    <x v="2"/>
    <x v="0"/>
    <x v="0"/>
    <x v="48"/>
    <x v="41"/>
    <n v="28337.175999999999"/>
    <n v="0"/>
    <n v="28337.175999999999"/>
    <x v="0"/>
    <n v="0"/>
    <n v="0"/>
    <n v="0"/>
    <n v="0"/>
  </r>
  <r>
    <x v="1"/>
    <x v="0"/>
    <x v="28"/>
    <x v="0"/>
    <x v="5"/>
    <x v="2"/>
    <x v="0"/>
    <x v="0"/>
    <x v="49"/>
    <x v="42"/>
    <n v="34444.21"/>
    <n v="-6707.1168859999998"/>
    <n v="27737.093113999999"/>
    <x v="0"/>
    <n v="0"/>
    <n v="0"/>
    <n v="0"/>
    <n v="0"/>
  </r>
  <r>
    <x v="1"/>
    <x v="0"/>
    <x v="28"/>
    <x v="0"/>
    <x v="5"/>
    <x v="2"/>
    <x v="0"/>
    <x v="0"/>
    <x v="50"/>
    <x v="43"/>
    <n v="62906.446000000004"/>
    <n v="-6707.1168859999998"/>
    <n v="56199.329114"/>
    <x v="0"/>
    <n v="0"/>
    <n v="0"/>
    <n v="0"/>
    <n v="62.851027999999999"/>
  </r>
  <r>
    <x v="1"/>
    <x v="0"/>
    <x v="28"/>
    <x v="0"/>
    <x v="6"/>
    <x v="0"/>
    <x v="0"/>
    <x v="0"/>
    <x v="43"/>
    <x v="36"/>
    <n v="0.06"/>
    <n v="0"/>
    <n v="0.06"/>
    <x v="0"/>
    <n v="0"/>
    <n v="0"/>
    <n v="0"/>
    <n v="45.879899999999999"/>
  </r>
  <r>
    <x v="1"/>
    <x v="0"/>
    <x v="28"/>
    <x v="0"/>
    <x v="6"/>
    <x v="0"/>
    <x v="0"/>
    <x v="0"/>
    <x v="44"/>
    <x v="37"/>
    <n v="0"/>
    <n v="0"/>
    <n v="0"/>
    <x v="0"/>
    <n v="0"/>
    <n v="0"/>
    <n v="0"/>
    <n v="45.874000000000002"/>
  </r>
  <r>
    <x v="1"/>
    <x v="0"/>
    <x v="28"/>
    <x v="0"/>
    <x v="6"/>
    <x v="0"/>
    <x v="0"/>
    <x v="0"/>
    <x v="45"/>
    <x v="38"/>
    <n v="0.06"/>
    <n v="0"/>
    <n v="0.06"/>
    <x v="0"/>
    <n v="0"/>
    <n v="0"/>
    <n v="0"/>
    <n v="5.8999999999999999E-3"/>
  </r>
  <r>
    <x v="1"/>
    <x v="0"/>
    <x v="28"/>
    <x v="0"/>
    <x v="6"/>
    <x v="0"/>
    <x v="0"/>
    <x v="0"/>
    <x v="46"/>
    <x v="39"/>
    <n v="125"/>
    <n v="0"/>
    <n v="125"/>
    <x v="0"/>
    <n v="0"/>
    <n v="0"/>
    <n v="0"/>
    <n v="25.801485"/>
  </r>
  <r>
    <x v="1"/>
    <x v="0"/>
    <x v="28"/>
    <x v="0"/>
    <x v="6"/>
    <x v="0"/>
    <x v="0"/>
    <x v="0"/>
    <x v="51"/>
    <x v="44"/>
    <n v="60"/>
    <n v="0"/>
    <n v="60"/>
    <x v="0"/>
    <n v="0"/>
    <n v="0"/>
    <n v="0"/>
    <n v="2.436938"/>
  </r>
  <r>
    <x v="1"/>
    <x v="0"/>
    <x v="28"/>
    <x v="0"/>
    <x v="6"/>
    <x v="0"/>
    <x v="0"/>
    <x v="0"/>
    <x v="47"/>
    <x v="40"/>
    <n v="65"/>
    <n v="0"/>
    <n v="65"/>
    <x v="0"/>
    <n v="0"/>
    <n v="0"/>
    <n v="0"/>
    <n v="23.364547000000002"/>
  </r>
  <r>
    <x v="1"/>
    <x v="0"/>
    <x v="28"/>
    <x v="0"/>
    <x v="6"/>
    <x v="0"/>
    <x v="0"/>
    <x v="0"/>
    <x v="48"/>
    <x v="41"/>
    <n v="28337.175999999999"/>
    <n v="0"/>
    <n v="28337.175999999999"/>
    <x v="0"/>
    <n v="0"/>
    <n v="0"/>
    <n v="0"/>
    <n v="0"/>
  </r>
  <r>
    <x v="1"/>
    <x v="0"/>
    <x v="28"/>
    <x v="0"/>
    <x v="6"/>
    <x v="0"/>
    <x v="0"/>
    <x v="0"/>
    <x v="49"/>
    <x v="42"/>
    <n v="34444.21"/>
    <n v="-6707.1168859999998"/>
    <n v="27737.093113999999"/>
    <x v="0"/>
    <n v="0"/>
    <n v="0"/>
    <n v="0"/>
    <n v="27737.093113999999"/>
  </r>
  <r>
    <x v="1"/>
    <x v="0"/>
    <x v="28"/>
    <x v="0"/>
    <x v="6"/>
    <x v="0"/>
    <x v="0"/>
    <x v="0"/>
    <x v="50"/>
    <x v="43"/>
    <n v="62906.446000000004"/>
    <n v="-6707.1168859999998"/>
    <n v="56199.329114"/>
    <x v="0"/>
    <n v="0"/>
    <n v="0"/>
    <n v="0"/>
    <n v="27808.774498999999"/>
  </r>
  <r>
    <x v="1"/>
    <x v="0"/>
    <x v="28"/>
    <x v="0"/>
    <x v="7"/>
    <x v="0"/>
    <x v="0"/>
    <x v="0"/>
    <x v="43"/>
    <x v="36"/>
    <n v="0.06"/>
    <n v="0"/>
    <n v="0.06"/>
    <x v="0"/>
    <n v="0"/>
    <n v="0"/>
    <n v="0"/>
    <n v="50.7179"/>
  </r>
  <r>
    <x v="1"/>
    <x v="0"/>
    <x v="28"/>
    <x v="0"/>
    <x v="7"/>
    <x v="0"/>
    <x v="0"/>
    <x v="0"/>
    <x v="44"/>
    <x v="37"/>
    <n v="0"/>
    <n v="0"/>
    <n v="0"/>
    <x v="0"/>
    <n v="0"/>
    <n v="0"/>
    <n v="0"/>
    <n v="50.712000000000003"/>
  </r>
  <r>
    <x v="1"/>
    <x v="0"/>
    <x v="28"/>
    <x v="0"/>
    <x v="7"/>
    <x v="0"/>
    <x v="0"/>
    <x v="0"/>
    <x v="45"/>
    <x v="38"/>
    <n v="0.06"/>
    <n v="0"/>
    <n v="0.06"/>
    <x v="0"/>
    <n v="0"/>
    <n v="0"/>
    <n v="0"/>
    <n v="5.8999999999999999E-3"/>
  </r>
  <r>
    <x v="1"/>
    <x v="0"/>
    <x v="28"/>
    <x v="0"/>
    <x v="7"/>
    <x v="0"/>
    <x v="0"/>
    <x v="0"/>
    <x v="46"/>
    <x v="39"/>
    <n v="125"/>
    <n v="0"/>
    <n v="125"/>
    <x v="0"/>
    <n v="0"/>
    <n v="0"/>
    <n v="0"/>
    <n v="38.154770999999997"/>
  </r>
  <r>
    <x v="1"/>
    <x v="0"/>
    <x v="28"/>
    <x v="0"/>
    <x v="7"/>
    <x v="0"/>
    <x v="0"/>
    <x v="0"/>
    <x v="51"/>
    <x v="44"/>
    <n v="60"/>
    <n v="0"/>
    <n v="60"/>
    <x v="0"/>
    <n v="0"/>
    <n v="0"/>
    <n v="0"/>
    <n v="2.436938"/>
  </r>
  <r>
    <x v="1"/>
    <x v="0"/>
    <x v="28"/>
    <x v="0"/>
    <x v="7"/>
    <x v="0"/>
    <x v="0"/>
    <x v="0"/>
    <x v="47"/>
    <x v="40"/>
    <n v="65"/>
    <n v="0"/>
    <n v="65"/>
    <x v="0"/>
    <n v="0"/>
    <n v="0"/>
    <n v="0"/>
    <n v="35.717832999999999"/>
  </r>
  <r>
    <x v="1"/>
    <x v="0"/>
    <x v="28"/>
    <x v="0"/>
    <x v="7"/>
    <x v="0"/>
    <x v="0"/>
    <x v="0"/>
    <x v="48"/>
    <x v="41"/>
    <n v="28337.175999999999"/>
    <n v="0"/>
    <n v="28337.175999999999"/>
    <x v="0"/>
    <n v="0"/>
    <n v="0"/>
    <n v="0"/>
    <n v="14168.588"/>
  </r>
  <r>
    <x v="1"/>
    <x v="0"/>
    <x v="28"/>
    <x v="0"/>
    <x v="7"/>
    <x v="0"/>
    <x v="0"/>
    <x v="0"/>
    <x v="49"/>
    <x v="42"/>
    <n v="34444.21"/>
    <n v="-6707.1168859999998"/>
    <n v="27737.093113999999"/>
    <x v="0"/>
    <n v="0"/>
    <n v="0"/>
    <n v="0"/>
    <n v="27737.093113999999"/>
  </r>
  <r>
    <x v="1"/>
    <x v="0"/>
    <x v="28"/>
    <x v="0"/>
    <x v="7"/>
    <x v="0"/>
    <x v="0"/>
    <x v="0"/>
    <x v="50"/>
    <x v="43"/>
    <n v="62906.446000000004"/>
    <n v="-6707.1168859999998"/>
    <n v="56199.329114"/>
    <x v="0"/>
    <n v="0"/>
    <n v="0"/>
    <n v="0"/>
    <n v="41994.553784999996"/>
  </r>
  <r>
    <x v="1"/>
    <x v="0"/>
    <x v="29"/>
    <x v="0"/>
    <x v="0"/>
    <x v="0"/>
    <x v="0"/>
    <x v="0"/>
    <x v="43"/>
    <x v="36"/>
    <n v="205.3"/>
    <n v="0"/>
    <n v="205.3"/>
    <x v="0"/>
    <n v="0"/>
    <n v="0"/>
    <n v="0"/>
    <n v="0"/>
  </r>
  <r>
    <x v="1"/>
    <x v="0"/>
    <x v="29"/>
    <x v="0"/>
    <x v="0"/>
    <x v="0"/>
    <x v="0"/>
    <x v="0"/>
    <x v="44"/>
    <x v="37"/>
    <n v="205"/>
    <n v="0"/>
    <n v="205"/>
    <x v="0"/>
    <n v="0"/>
    <n v="0"/>
    <n v="0"/>
    <n v="0"/>
  </r>
  <r>
    <x v="1"/>
    <x v="0"/>
    <x v="29"/>
    <x v="0"/>
    <x v="0"/>
    <x v="0"/>
    <x v="0"/>
    <x v="0"/>
    <x v="45"/>
    <x v="38"/>
    <n v="0.3"/>
    <n v="0"/>
    <n v="0.3"/>
    <x v="0"/>
    <n v="0"/>
    <n v="0"/>
    <n v="0"/>
    <n v="0"/>
  </r>
  <r>
    <x v="1"/>
    <x v="0"/>
    <x v="29"/>
    <x v="0"/>
    <x v="0"/>
    <x v="0"/>
    <x v="0"/>
    <x v="0"/>
    <x v="46"/>
    <x v="39"/>
    <n v="998.5"/>
    <n v="0"/>
    <n v="998.5"/>
    <x v="0"/>
    <n v="0"/>
    <n v="0"/>
    <n v="0"/>
    <n v="0"/>
  </r>
  <r>
    <x v="1"/>
    <x v="0"/>
    <x v="29"/>
    <x v="0"/>
    <x v="0"/>
    <x v="0"/>
    <x v="0"/>
    <x v="0"/>
    <x v="61"/>
    <x v="53"/>
    <n v="970"/>
    <n v="0"/>
    <n v="970"/>
    <x v="0"/>
    <n v="0"/>
    <n v="0"/>
    <n v="0"/>
    <n v="0"/>
  </r>
  <r>
    <x v="1"/>
    <x v="0"/>
    <x v="29"/>
    <x v="0"/>
    <x v="0"/>
    <x v="0"/>
    <x v="0"/>
    <x v="0"/>
    <x v="51"/>
    <x v="44"/>
    <n v="28"/>
    <n v="0"/>
    <n v="28"/>
    <x v="0"/>
    <n v="0"/>
    <n v="0"/>
    <n v="0"/>
    <n v="0"/>
  </r>
  <r>
    <x v="1"/>
    <x v="0"/>
    <x v="29"/>
    <x v="0"/>
    <x v="0"/>
    <x v="0"/>
    <x v="0"/>
    <x v="0"/>
    <x v="47"/>
    <x v="40"/>
    <n v="0.5"/>
    <n v="0"/>
    <n v="0.5"/>
    <x v="0"/>
    <n v="0"/>
    <n v="0"/>
    <n v="0"/>
    <n v="0"/>
  </r>
  <r>
    <x v="1"/>
    <x v="0"/>
    <x v="29"/>
    <x v="0"/>
    <x v="0"/>
    <x v="0"/>
    <x v="0"/>
    <x v="0"/>
    <x v="48"/>
    <x v="41"/>
    <n v="11671.513000000001"/>
    <n v="0"/>
    <n v="11671.513000000001"/>
    <x v="0"/>
    <n v="0"/>
    <n v="0"/>
    <n v="0"/>
    <n v="0"/>
  </r>
  <r>
    <x v="1"/>
    <x v="0"/>
    <x v="29"/>
    <x v="0"/>
    <x v="0"/>
    <x v="0"/>
    <x v="0"/>
    <x v="0"/>
    <x v="49"/>
    <x v="42"/>
    <n v="17025.156999999999"/>
    <n v="0"/>
    <n v="17025.156999999999"/>
    <x v="0"/>
    <n v="0"/>
    <n v="0"/>
    <n v="0"/>
    <n v="0"/>
  </r>
  <r>
    <x v="1"/>
    <x v="0"/>
    <x v="29"/>
    <x v="0"/>
    <x v="0"/>
    <x v="0"/>
    <x v="0"/>
    <x v="0"/>
    <x v="50"/>
    <x v="43"/>
    <n v="29900.47"/>
    <n v="0"/>
    <n v="29900.47"/>
    <x v="0"/>
    <n v="0"/>
    <n v="0"/>
    <n v="0"/>
    <n v="0"/>
  </r>
  <r>
    <x v="1"/>
    <x v="0"/>
    <x v="29"/>
    <x v="0"/>
    <x v="1"/>
    <x v="0"/>
    <x v="0"/>
    <x v="0"/>
    <x v="43"/>
    <x v="36"/>
    <n v="205.3"/>
    <n v="0"/>
    <n v="205.3"/>
    <x v="0"/>
    <n v="0"/>
    <n v="0"/>
    <n v="0"/>
    <n v="6.5789999999999997"/>
  </r>
  <r>
    <x v="1"/>
    <x v="0"/>
    <x v="29"/>
    <x v="0"/>
    <x v="1"/>
    <x v="0"/>
    <x v="0"/>
    <x v="0"/>
    <x v="44"/>
    <x v="37"/>
    <n v="205"/>
    <n v="0"/>
    <n v="205"/>
    <x v="0"/>
    <n v="0"/>
    <n v="0"/>
    <n v="0"/>
    <n v="6.5789999999999997"/>
  </r>
  <r>
    <x v="1"/>
    <x v="0"/>
    <x v="29"/>
    <x v="0"/>
    <x v="1"/>
    <x v="0"/>
    <x v="0"/>
    <x v="0"/>
    <x v="45"/>
    <x v="38"/>
    <n v="0.3"/>
    <n v="0"/>
    <n v="0.3"/>
    <x v="0"/>
    <n v="0"/>
    <n v="0"/>
    <n v="0"/>
    <n v="0"/>
  </r>
  <r>
    <x v="1"/>
    <x v="0"/>
    <x v="29"/>
    <x v="0"/>
    <x v="1"/>
    <x v="0"/>
    <x v="0"/>
    <x v="0"/>
    <x v="46"/>
    <x v="39"/>
    <n v="998.5"/>
    <n v="0"/>
    <n v="998.5"/>
    <x v="0"/>
    <n v="0"/>
    <n v="0"/>
    <n v="0"/>
    <n v="0"/>
  </r>
  <r>
    <x v="1"/>
    <x v="0"/>
    <x v="29"/>
    <x v="0"/>
    <x v="1"/>
    <x v="0"/>
    <x v="0"/>
    <x v="0"/>
    <x v="61"/>
    <x v="53"/>
    <n v="970"/>
    <n v="0"/>
    <n v="970"/>
    <x v="0"/>
    <n v="0"/>
    <n v="0"/>
    <n v="0"/>
    <n v="0"/>
  </r>
  <r>
    <x v="1"/>
    <x v="0"/>
    <x v="29"/>
    <x v="0"/>
    <x v="1"/>
    <x v="0"/>
    <x v="0"/>
    <x v="0"/>
    <x v="51"/>
    <x v="44"/>
    <n v="28"/>
    <n v="0"/>
    <n v="28"/>
    <x v="0"/>
    <n v="0"/>
    <n v="0"/>
    <n v="0"/>
    <n v="0"/>
  </r>
  <r>
    <x v="1"/>
    <x v="0"/>
    <x v="29"/>
    <x v="0"/>
    <x v="1"/>
    <x v="0"/>
    <x v="0"/>
    <x v="0"/>
    <x v="47"/>
    <x v="40"/>
    <n v="0.5"/>
    <n v="0"/>
    <n v="0.5"/>
    <x v="0"/>
    <n v="0"/>
    <n v="0"/>
    <n v="0"/>
    <n v="0"/>
  </r>
  <r>
    <x v="1"/>
    <x v="0"/>
    <x v="29"/>
    <x v="0"/>
    <x v="1"/>
    <x v="0"/>
    <x v="0"/>
    <x v="0"/>
    <x v="48"/>
    <x v="41"/>
    <n v="11671.513000000001"/>
    <n v="0"/>
    <n v="11671.513000000001"/>
    <x v="0"/>
    <n v="0"/>
    <n v="0"/>
    <n v="0"/>
    <n v="0"/>
  </r>
  <r>
    <x v="1"/>
    <x v="0"/>
    <x v="29"/>
    <x v="0"/>
    <x v="1"/>
    <x v="0"/>
    <x v="0"/>
    <x v="0"/>
    <x v="49"/>
    <x v="42"/>
    <n v="17025.156999999999"/>
    <n v="0"/>
    <n v="17025.156999999999"/>
    <x v="0"/>
    <n v="0"/>
    <n v="0"/>
    <n v="0"/>
    <n v="0"/>
  </r>
  <r>
    <x v="1"/>
    <x v="0"/>
    <x v="29"/>
    <x v="0"/>
    <x v="1"/>
    <x v="0"/>
    <x v="0"/>
    <x v="0"/>
    <x v="50"/>
    <x v="43"/>
    <n v="29900.47"/>
    <n v="0"/>
    <n v="29900.47"/>
    <x v="0"/>
    <n v="0"/>
    <n v="0"/>
    <n v="0"/>
    <n v="6.5789999999999997"/>
  </r>
  <r>
    <x v="1"/>
    <x v="0"/>
    <x v="29"/>
    <x v="0"/>
    <x v="2"/>
    <x v="1"/>
    <x v="0"/>
    <x v="0"/>
    <x v="43"/>
    <x v="36"/>
    <n v="205.3"/>
    <n v="0"/>
    <n v="205.3"/>
    <x v="0"/>
    <n v="0"/>
    <n v="0"/>
    <n v="0"/>
    <n v="7.2188319999999999"/>
  </r>
  <r>
    <x v="1"/>
    <x v="0"/>
    <x v="29"/>
    <x v="0"/>
    <x v="2"/>
    <x v="1"/>
    <x v="0"/>
    <x v="0"/>
    <x v="44"/>
    <x v="37"/>
    <n v="205"/>
    <n v="0"/>
    <n v="205"/>
    <x v="0"/>
    <n v="0"/>
    <n v="0"/>
    <n v="0"/>
    <n v="7.2188319999999999"/>
  </r>
  <r>
    <x v="1"/>
    <x v="0"/>
    <x v="29"/>
    <x v="0"/>
    <x v="2"/>
    <x v="1"/>
    <x v="0"/>
    <x v="0"/>
    <x v="45"/>
    <x v="38"/>
    <n v="0.3"/>
    <n v="0"/>
    <n v="0.3"/>
    <x v="0"/>
    <n v="0"/>
    <n v="0"/>
    <n v="0"/>
    <n v="0"/>
  </r>
  <r>
    <x v="1"/>
    <x v="0"/>
    <x v="29"/>
    <x v="0"/>
    <x v="2"/>
    <x v="1"/>
    <x v="0"/>
    <x v="0"/>
    <x v="46"/>
    <x v="39"/>
    <n v="998.5"/>
    <n v="0"/>
    <n v="998.5"/>
    <x v="0"/>
    <n v="0"/>
    <n v="0"/>
    <n v="0"/>
    <n v="0"/>
  </r>
  <r>
    <x v="1"/>
    <x v="0"/>
    <x v="29"/>
    <x v="0"/>
    <x v="2"/>
    <x v="1"/>
    <x v="0"/>
    <x v="0"/>
    <x v="61"/>
    <x v="53"/>
    <n v="970"/>
    <n v="0"/>
    <n v="970"/>
    <x v="0"/>
    <n v="0"/>
    <n v="0"/>
    <n v="0"/>
    <n v="0"/>
  </r>
  <r>
    <x v="1"/>
    <x v="0"/>
    <x v="29"/>
    <x v="0"/>
    <x v="2"/>
    <x v="1"/>
    <x v="0"/>
    <x v="0"/>
    <x v="51"/>
    <x v="44"/>
    <n v="28"/>
    <n v="0"/>
    <n v="28"/>
    <x v="0"/>
    <n v="0"/>
    <n v="0"/>
    <n v="0"/>
    <n v="0"/>
  </r>
  <r>
    <x v="1"/>
    <x v="0"/>
    <x v="29"/>
    <x v="0"/>
    <x v="2"/>
    <x v="1"/>
    <x v="0"/>
    <x v="0"/>
    <x v="47"/>
    <x v="40"/>
    <n v="0.5"/>
    <n v="0"/>
    <n v="0.5"/>
    <x v="0"/>
    <n v="0"/>
    <n v="0"/>
    <n v="0"/>
    <n v="0"/>
  </r>
  <r>
    <x v="1"/>
    <x v="0"/>
    <x v="29"/>
    <x v="0"/>
    <x v="2"/>
    <x v="1"/>
    <x v="0"/>
    <x v="0"/>
    <x v="48"/>
    <x v="41"/>
    <n v="11671.513000000001"/>
    <n v="0"/>
    <n v="11671.513000000001"/>
    <x v="0"/>
    <n v="0"/>
    <n v="0"/>
    <n v="0"/>
    <n v="0"/>
  </r>
  <r>
    <x v="1"/>
    <x v="0"/>
    <x v="29"/>
    <x v="0"/>
    <x v="2"/>
    <x v="1"/>
    <x v="0"/>
    <x v="0"/>
    <x v="49"/>
    <x v="42"/>
    <n v="17025.156999999999"/>
    <n v="0"/>
    <n v="17025.156999999999"/>
    <x v="0"/>
    <n v="0"/>
    <n v="0"/>
    <n v="0"/>
    <n v="0"/>
  </r>
  <r>
    <x v="1"/>
    <x v="0"/>
    <x v="29"/>
    <x v="0"/>
    <x v="2"/>
    <x v="1"/>
    <x v="0"/>
    <x v="0"/>
    <x v="50"/>
    <x v="43"/>
    <n v="29900.47"/>
    <n v="0"/>
    <n v="29900.47"/>
    <x v="0"/>
    <n v="0"/>
    <n v="0"/>
    <n v="0"/>
    <n v="7.2188319999999999"/>
  </r>
  <r>
    <x v="1"/>
    <x v="0"/>
    <x v="29"/>
    <x v="0"/>
    <x v="3"/>
    <x v="0"/>
    <x v="0"/>
    <x v="0"/>
    <x v="43"/>
    <x v="36"/>
    <n v="205.3"/>
    <n v="0"/>
    <n v="205.3"/>
    <x v="0"/>
    <n v="0"/>
    <n v="0"/>
    <n v="0"/>
    <n v="8.6037140000000001"/>
  </r>
  <r>
    <x v="1"/>
    <x v="0"/>
    <x v="29"/>
    <x v="0"/>
    <x v="3"/>
    <x v="0"/>
    <x v="0"/>
    <x v="0"/>
    <x v="44"/>
    <x v="37"/>
    <n v="205"/>
    <n v="0"/>
    <n v="205"/>
    <x v="0"/>
    <n v="0"/>
    <n v="0"/>
    <n v="0"/>
    <n v="8.6037140000000001"/>
  </r>
  <r>
    <x v="1"/>
    <x v="0"/>
    <x v="29"/>
    <x v="0"/>
    <x v="3"/>
    <x v="0"/>
    <x v="0"/>
    <x v="0"/>
    <x v="45"/>
    <x v="38"/>
    <n v="0.3"/>
    <n v="0"/>
    <n v="0.3"/>
    <x v="0"/>
    <n v="0"/>
    <n v="0"/>
    <n v="0"/>
    <n v="0"/>
  </r>
  <r>
    <x v="1"/>
    <x v="0"/>
    <x v="29"/>
    <x v="0"/>
    <x v="3"/>
    <x v="0"/>
    <x v="0"/>
    <x v="0"/>
    <x v="46"/>
    <x v="39"/>
    <n v="998.5"/>
    <n v="0"/>
    <n v="998.5"/>
    <x v="0"/>
    <n v="0"/>
    <n v="0"/>
    <n v="0"/>
    <n v="36.613287"/>
  </r>
  <r>
    <x v="1"/>
    <x v="0"/>
    <x v="29"/>
    <x v="0"/>
    <x v="3"/>
    <x v="0"/>
    <x v="0"/>
    <x v="0"/>
    <x v="61"/>
    <x v="53"/>
    <n v="970"/>
    <n v="0"/>
    <n v="970"/>
    <x v="0"/>
    <n v="0"/>
    <n v="0"/>
    <n v="0"/>
    <n v="0"/>
  </r>
  <r>
    <x v="1"/>
    <x v="0"/>
    <x v="29"/>
    <x v="0"/>
    <x v="3"/>
    <x v="0"/>
    <x v="0"/>
    <x v="0"/>
    <x v="51"/>
    <x v="44"/>
    <n v="28"/>
    <n v="0"/>
    <n v="28"/>
    <x v="0"/>
    <n v="0"/>
    <n v="0"/>
    <n v="0"/>
    <n v="0"/>
  </r>
  <r>
    <x v="1"/>
    <x v="0"/>
    <x v="29"/>
    <x v="0"/>
    <x v="3"/>
    <x v="0"/>
    <x v="0"/>
    <x v="0"/>
    <x v="47"/>
    <x v="40"/>
    <n v="0.5"/>
    <n v="0"/>
    <n v="0.5"/>
    <x v="0"/>
    <n v="0"/>
    <n v="0"/>
    <n v="0"/>
    <n v="36.613287"/>
  </r>
  <r>
    <x v="1"/>
    <x v="0"/>
    <x v="29"/>
    <x v="0"/>
    <x v="3"/>
    <x v="0"/>
    <x v="0"/>
    <x v="0"/>
    <x v="48"/>
    <x v="41"/>
    <n v="11671.513000000001"/>
    <n v="0"/>
    <n v="11671.513000000001"/>
    <x v="0"/>
    <n v="0"/>
    <n v="0"/>
    <n v="0"/>
    <n v="0"/>
  </r>
  <r>
    <x v="1"/>
    <x v="0"/>
    <x v="29"/>
    <x v="0"/>
    <x v="3"/>
    <x v="0"/>
    <x v="0"/>
    <x v="0"/>
    <x v="49"/>
    <x v="42"/>
    <n v="17025.156999999999"/>
    <n v="0"/>
    <n v="17025.156999999999"/>
    <x v="0"/>
    <n v="0"/>
    <n v="0"/>
    <n v="0"/>
    <n v="0"/>
  </r>
  <r>
    <x v="1"/>
    <x v="0"/>
    <x v="29"/>
    <x v="0"/>
    <x v="3"/>
    <x v="0"/>
    <x v="0"/>
    <x v="0"/>
    <x v="50"/>
    <x v="43"/>
    <n v="29900.47"/>
    <n v="0"/>
    <n v="29900.47"/>
    <x v="0"/>
    <n v="0"/>
    <n v="0"/>
    <n v="0"/>
    <n v="45.217001000000003"/>
  </r>
  <r>
    <x v="1"/>
    <x v="0"/>
    <x v="29"/>
    <x v="0"/>
    <x v="4"/>
    <x v="0"/>
    <x v="0"/>
    <x v="0"/>
    <x v="43"/>
    <x v="36"/>
    <n v="205.3"/>
    <n v="0"/>
    <n v="205.3"/>
    <x v="0"/>
    <n v="0"/>
    <n v="0"/>
    <n v="0"/>
    <n v="15.522107999999999"/>
  </r>
  <r>
    <x v="1"/>
    <x v="0"/>
    <x v="29"/>
    <x v="0"/>
    <x v="4"/>
    <x v="0"/>
    <x v="0"/>
    <x v="0"/>
    <x v="44"/>
    <x v="37"/>
    <n v="205"/>
    <n v="0"/>
    <n v="205"/>
    <x v="0"/>
    <n v="0"/>
    <n v="0"/>
    <n v="0"/>
    <n v="15.522107999999999"/>
  </r>
  <r>
    <x v="1"/>
    <x v="0"/>
    <x v="29"/>
    <x v="0"/>
    <x v="4"/>
    <x v="0"/>
    <x v="0"/>
    <x v="0"/>
    <x v="45"/>
    <x v="38"/>
    <n v="0.3"/>
    <n v="0"/>
    <n v="0.3"/>
    <x v="0"/>
    <n v="0"/>
    <n v="0"/>
    <n v="0"/>
    <n v="0"/>
  </r>
  <r>
    <x v="1"/>
    <x v="0"/>
    <x v="29"/>
    <x v="0"/>
    <x v="4"/>
    <x v="0"/>
    <x v="0"/>
    <x v="0"/>
    <x v="46"/>
    <x v="39"/>
    <n v="998.5"/>
    <n v="0"/>
    <n v="998.5"/>
    <x v="0"/>
    <n v="0"/>
    <n v="0"/>
    <n v="0"/>
    <n v="36.613287"/>
  </r>
  <r>
    <x v="1"/>
    <x v="0"/>
    <x v="29"/>
    <x v="0"/>
    <x v="4"/>
    <x v="0"/>
    <x v="0"/>
    <x v="0"/>
    <x v="61"/>
    <x v="53"/>
    <n v="970"/>
    <n v="0"/>
    <n v="970"/>
    <x v="0"/>
    <n v="0"/>
    <n v="0"/>
    <n v="0"/>
    <n v="0"/>
  </r>
  <r>
    <x v="1"/>
    <x v="0"/>
    <x v="29"/>
    <x v="0"/>
    <x v="4"/>
    <x v="0"/>
    <x v="0"/>
    <x v="0"/>
    <x v="51"/>
    <x v="44"/>
    <n v="28"/>
    <n v="0"/>
    <n v="28"/>
    <x v="0"/>
    <n v="0"/>
    <n v="0"/>
    <n v="0"/>
    <n v="0"/>
  </r>
  <r>
    <x v="1"/>
    <x v="0"/>
    <x v="29"/>
    <x v="0"/>
    <x v="4"/>
    <x v="0"/>
    <x v="0"/>
    <x v="0"/>
    <x v="47"/>
    <x v="40"/>
    <n v="0.5"/>
    <n v="0"/>
    <n v="0.5"/>
    <x v="0"/>
    <n v="0"/>
    <n v="0"/>
    <n v="0"/>
    <n v="36.613287"/>
  </r>
  <r>
    <x v="1"/>
    <x v="0"/>
    <x v="29"/>
    <x v="0"/>
    <x v="4"/>
    <x v="0"/>
    <x v="0"/>
    <x v="0"/>
    <x v="48"/>
    <x v="41"/>
    <n v="11671.513000000001"/>
    <n v="0"/>
    <n v="11671.513000000001"/>
    <x v="0"/>
    <n v="0"/>
    <n v="0"/>
    <n v="0"/>
    <n v="0"/>
  </r>
  <r>
    <x v="1"/>
    <x v="0"/>
    <x v="29"/>
    <x v="0"/>
    <x v="4"/>
    <x v="0"/>
    <x v="0"/>
    <x v="0"/>
    <x v="49"/>
    <x v="42"/>
    <n v="17025.156999999999"/>
    <n v="0"/>
    <n v="17025.156999999999"/>
    <x v="0"/>
    <n v="0"/>
    <n v="0"/>
    <n v="0"/>
    <n v="0"/>
  </r>
  <r>
    <x v="1"/>
    <x v="0"/>
    <x v="29"/>
    <x v="0"/>
    <x v="4"/>
    <x v="0"/>
    <x v="0"/>
    <x v="0"/>
    <x v="50"/>
    <x v="43"/>
    <n v="29900.47"/>
    <n v="0"/>
    <n v="29900.47"/>
    <x v="0"/>
    <n v="0"/>
    <n v="0"/>
    <n v="0"/>
    <n v="52.135395000000003"/>
  </r>
  <r>
    <x v="1"/>
    <x v="0"/>
    <x v="29"/>
    <x v="0"/>
    <x v="5"/>
    <x v="2"/>
    <x v="0"/>
    <x v="0"/>
    <x v="43"/>
    <x v="36"/>
    <n v="205.3"/>
    <n v="0"/>
    <n v="205.3"/>
    <x v="0"/>
    <n v="0"/>
    <n v="0"/>
    <n v="0"/>
    <n v="74.859930000000006"/>
  </r>
  <r>
    <x v="1"/>
    <x v="0"/>
    <x v="29"/>
    <x v="0"/>
    <x v="5"/>
    <x v="2"/>
    <x v="0"/>
    <x v="0"/>
    <x v="44"/>
    <x v="37"/>
    <n v="205"/>
    <n v="0"/>
    <n v="205"/>
    <x v="0"/>
    <n v="0"/>
    <n v="0"/>
    <n v="0"/>
    <n v="74.859930000000006"/>
  </r>
  <r>
    <x v="1"/>
    <x v="0"/>
    <x v="29"/>
    <x v="0"/>
    <x v="5"/>
    <x v="2"/>
    <x v="0"/>
    <x v="0"/>
    <x v="45"/>
    <x v="38"/>
    <n v="0.3"/>
    <n v="0"/>
    <n v="0.3"/>
    <x v="0"/>
    <n v="0"/>
    <n v="0"/>
    <n v="0"/>
    <n v="0"/>
  </r>
  <r>
    <x v="1"/>
    <x v="0"/>
    <x v="29"/>
    <x v="0"/>
    <x v="5"/>
    <x v="2"/>
    <x v="0"/>
    <x v="0"/>
    <x v="46"/>
    <x v="39"/>
    <n v="998.5"/>
    <n v="0"/>
    <n v="998.5"/>
    <x v="0"/>
    <n v="0"/>
    <n v="0"/>
    <n v="0"/>
    <n v="36.613287"/>
  </r>
  <r>
    <x v="1"/>
    <x v="0"/>
    <x v="29"/>
    <x v="0"/>
    <x v="5"/>
    <x v="2"/>
    <x v="0"/>
    <x v="0"/>
    <x v="61"/>
    <x v="53"/>
    <n v="970"/>
    <n v="0"/>
    <n v="970"/>
    <x v="0"/>
    <n v="0"/>
    <n v="0"/>
    <n v="0"/>
    <n v="0"/>
  </r>
  <r>
    <x v="1"/>
    <x v="0"/>
    <x v="29"/>
    <x v="0"/>
    <x v="5"/>
    <x v="2"/>
    <x v="0"/>
    <x v="0"/>
    <x v="51"/>
    <x v="44"/>
    <n v="28"/>
    <n v="0"/>
    <n v="28"/>
    <x v="0"/>
    <n v="0"/>
    <n v="0"/>
    <n v="0"/>
    <n v="0"/>
  </r>
  <r>
    <x v="1"/>
    <x v="0"/>
    <x v="29"/>
    <x v="0"/>
    <x v="5"/>
    <x v="2"/>
    <x v="0"/>
    <x v="0"/>
    <x v="47"/>
    <x v="40"/>
    <n v="0.5"/>
    <n v="0"/>
    <n v="0.5"/>
    <x v="0"/>
    <n v="0"/>
    <n v="0"/>
    <n v="0"/>
    <n v="36.613287"/>
  </r>
  <r>
    <x v="1"/>
    <x v="0"/>
    <x v="29"/>
    <x v="0"/>
    <x v="5"/>
    <x v="2"/>
    <x v="0"/>
    <x v="0"/>
    <x v="48"/>
    <x v="41"/>
    <n v="11671.513000000001"/>
    <n v="0"/>
    <n v="11671.513000000001"/>
    <x v="0"/>
    <n v="0"/>
    <n v="0"/>
    <n v="0"/>
    <n v="0"/>
  </r>
  <r>
    <x v="1"/>
    <x v="0"/>
    <x v="29"/>
    <x v="0"/>
    <x v="5"/>
    <x v="2"/>
    <x v="0"/>
    <x v="0"/>
    <x v="49"/>
    <x v="42"/>
    <n v="17025.156999999999"/>
    <n v="-6684.9222099999997"/>
    <n v="10340.23479"/>
    <x v="0"/>
    <n v="0"/>
    <n v="0"/>
    <n v="0"/>
    <n v="0"/>
  </r>
  <r>
    <x v="1"/>
    <x v="0"/>
    <x v="29"/>
    <x v="0"/>
    <x v="5"/>
    <x v="2"/>
    <x v="0"/>
    <x v="0"/>
    <x v="50"/>
    <x v="43"/>
    <n v="29900.47"/>
    <n v="-6684.9222099999997"/>
    <n v="23215.547790000001"/>
    <x v="0"/>
    <n v="0"/>
    <n v="0"/>
    <n v="0"/>
    <n v="111.47321700000001"/>
  </r>
  <r>
    <x v="1"/>
    <x v="0"/>
    <x v="29"/>
    <x v="0"/>
    <x v="6"/>
    <x v="0"/>
    <x v="0"/>
    <x v="0"/>
    <x v="43"/>
    <x v="36"/>
    <n v="205.3"/>
    <n v="0"/>
    <n v="205.3"/>
    <x v="0"/>
    <n v="0"/>
    <n v="0"/>
    <n v="0"/>
    <n v="80.381811999999996"/>
  </r>
  <r>
    <x v="1"/>
    <x v="0"/>
    <x v="29"/>
    <x v="0"/>
    <x v="6"/>
    <x v="0"/>
    <x v="0"/>
    <x v="0"/>
    <x v="44"/>
    <x v="37"/>
    <n v="205"/>
    <n v="0"/>
    <n v="205"/>
    <x v="0"/>
    <n v="0"/>
    <n v="0"/>
    <n v="0"/>
    <n v="80.381811999999996"/>
  </r>
  <r>
    <x v="1"/>
    <x v="0"/>
    <x v="29"/>
    <x v="0"/>
    <x v="6"/>
    <x v="0"/>
    <x v="0"/>
    <x v="0"/>
    <x v="45"/>
    <x v="38"/>
    <n v="0.3"/>
    <n v="0"/>
    <n v="0.3"/>
    <x v="0"/>
    <n v="0"/>
    <n v="0"/>
    <n v="0"/>
    <n v="0"/>
  </r>
  <r>
    <x v="1"/>
    <x v="0"/>
    <x v="29"/>
    <x v="0"/>
    <x v="6"/>
    <x v="0"/>
    <x v="0"/>
    <x v="0"/>
    <x v="46"/>
    <x v="39"/>
    <n v="998.5"/>
    <n v="0"/>
    <n v="998.5"/>
    <x v="0"/>
    <n v="0"/>
    <n v="0"/>
    <n v="0"/>
    <n v="36.743287000000002"/>
  </r>
  <r>
    <x v="1"/>
    <x v="0"/>
    <x v="29"/>
    <x v="0"/>
    <x v="6"/>
    <x v="0"/>
    <x v="0"/>
    <x v="0"/>
    <x v="61"/>
    <x v="53"/>
    <n v="970"/>
    <n v="0"/>
    <n v="970"/>
    <x v="0"/>
    <n v="0"/>
    <n v="0"/>
    <n v="0"/>
    <n v="0"/>
  </r>
  <r>
    <x v="1"/>
    <x v="0"/>
    <x v="29"/>
    <x v="0"/>
    <x v="6"/>
    <x v="0"/>
    <x v="0"/>
    <x v="0"/>
    <x v="51"/>
    <x v="44"/>
    <n v="28"/>
    <n v="0"/>
    <n v="28"/>
    <x v="0"/>
    <n v="0"/>
    <n v="0"/>
    <n v="0"/>
    <n v="0"/>
  </r>
  <r>
    <x v="1"/>
    <x v="0"/>
    <x v="29"/>
    <x v="0"/>
    <x v="6"/>
    <x v="0"/>
    <x v="0"/>
    <x v="0"/>
    <x v="47"/>
    <x v="40"/>
    <n v="0.5"/>
    <n v="0"/>
    <n v="0.5"/>
    <x v="0"/>
    <n v="0"/>
    <n v="0"/>
    <n v="0"/>
    <n v="36.743287000000002"/>
  </r>
  <r>
    <x v="1"/>
    <x v="0"/>
    <x v="29"/>
    <x v="0"/>
    <x v="6"/>
    <x v="0"/>
    <x v="0"/>
    <x v="0"/>
    <x v="48"/>
    <x v="41"/>
    <n v="11671.513000000001"/>
    <n v="0"/>
    <n v="11671.513000000001"/>
    <x v="0"/>
    <n v="0"/>
    <n v="0"/>
    <n v="0"/>
    <n v="0"/>
  </r>
  <r>
    <x v="1"/>
    <x v="0"/>
    <x v="29"/>
    <x v="0"/>
    <x v="6"/>
    <x v="0"/>
    <x v="0"/>
    <x v="0"/>
    <x v="49"/>
    <x v="42"/>
    <n v="17025.156999999999"/>
    <n v="-6684.9222099999997"/>
    <n v="10340.23479"/>
    <x v="0"/>
    <n v="0"/>
    <n v="0"/>
    <n v="0"/>
    <n v="10340.23479"/>
  </r>
  <r>
    <x v="1"/>
    <x v="0"/>
    <x v="29"/>
    <x v="0"/>
    <x v="6"/>
    <x v="0"/>
    <x v="0"/>
    <x v="0"/>
    <x v="50"/>
    <x v="43"/>
    <n v="29900.47"/>
    <n v="-6684.9222099999997"/>
    <n v="23215.547790000001"/>
    <x v="0"/>
    <n v="0"/>
    <n v="0"/>
    <n v="0"/>
    <n v="10457.359888999999"/>
  </r>
  <r>
    <x v="1"/>
    <x v="0"/>
    <x v="29"/>
    <x v="0"/>
    <x v="7"/>
    <x v="0"/>
    <x v="0"/>
    <x v="0"/>
    <x v="43"/>
    <x v="36"/>
    <n v="205.3"/>
    <n v="0"/>
    <n v="205.3"/>
    <x v="0"/>
    <n v="0"/>
    <n v="0"/>
    <n v="0"/>
    <n v="81.852894000000006"/>
  </r>
  <r>
    <x v="1"/>
    <x v="0"/>
    <x v="29"/>
    <x v="0"/>
    <x v="7"/>
    <x v="0"/>
    <x v="0"/>
    <x v="0"/>
    <x v="44"/>
    <x v="37"/>
    <n v="205"/>
    <n v="0"/>
    <n v="205"/>
    <x v="0"/>
    <n v="0"/>
    <n v="0"/>
    <n v="0"/>
    <n v="81.852894000000006"/>
  </r>
  <r>
    <x v="1"/>
    <x v="0"/>
    <x v="29"/>
    <x v="0"/>
    <x v="7"/>
    <x v="0"/>
    <x v="0"/>
    <x v="0"/>
    <x v="45"/>
    <x v="38"/>
    <n v="0.3"/>
    <n v="0"/>
    <n v="0.3"/>
    <x v="0"/>
    <n v="0"/>
    <n v="0"/>
    <n v="0"/>
    <n v="0"/>
  </r>
  <r>
    <x v="1"/>
    <x v="0"/>
    <x v="29"/>
    <x v="0"/>
    <x v="7"/>
    <x v="0"/>
    <x v="0"/>
    <x v="0"/>
    <x v="46"/>
    <x v="39"/>
    <n v="998.5"/>
    <n v="0"/>
    <n v="998.5"/>
    <x v="0"/>
    <n v="0"/>
    <n v="0"/>
    <n v="0"/>
    <n v="42.118827000000003"/>
  </r>
  <r>
    <x v="1"/>
    <x v="0"/>
    <x v="29"/>
    <x v="0"/>
    <x v="7"/>
    <x v="0"/>
    <x v="0"/>
    <x v="0"/>
    <x v="61"/>
    <x v="53"/>
    <n v="970"/>
    <n v="0"/>
    <n v="970"/>
    <x v="0"/>
    <n v="0"/>
    <n v="0"/>
    <n v="0"/>
    <n v="0"/>
  </r>
  <r>
    <x v="1"/>
    <x v="0"/>
    <x v="29"/>
    <x v="0"/>
    <x v="7"/>
    <x v="0"/>
    <x v="0"/>
    <x v="0"/>
    <x v="51"/>
    <x v="44"/>
    <n v="28"/>
    <n v="0"/>
    <n v="28"/>
    <x v="0"/>
    <n v="0"/>
    <n v="0"/>
    <n v="0"/>
    <n v="0"/>
  </r>
  <r>
    <x v="1"/>
    <x v="0"/>
    <x v="29"/>
    <x v="0"/>
    <x v="7"/>
    <x v="0"/>
    <x v="0"/>
    <x v="0"/>
    <x v="47"/>
    <x v="40"/>
    <n v="0.5"/>
    <n v="0"/>
    <n v="0.5"/>
    <x v="0"/>
    <n v="0"/>
    <n v="0"/>
    <n v="0"/>
    <n v="42.118827000000003"/>
  </r>
  <r>
    <x v="1"/>
    <x v="0"/>
    <x v="29"/>
    <x v="0"/>
    <x v="7"/>
    <x v="0"/>
    <x v="0"/>
    <x v="0"/>
    <x v="48"/>
    <x v="41"/>
    <n v="11671.513000000001"/>
    <n v="0"/>
    <n v="11671.513000000001"/>
    <x v="0"/>
    <n v="0"/>
    <n v="0"/>
    <n v="0"/>
    <n v="5835.7565000000004"/>
  </r>
  <r>
    <x v="1"/>
    <x v="0"/>
    <x v="29"/>
    <x v="0"/>
    <x v="7"/>
    <x v="0"/>
    <x v="0"/>
    <x v="0"/>
    <x v="49"/>
    <x v="42"/>
    <n v="17025.156999999999"/>
    <n v="-6684.9222099999997"/>
    <n v="10340.23479"/>
    <x v="0"/>
    <n v="0"/>
    <n v="0"/>
    <n v="0"/>
    <n v="10340.23479"/>
  </r>
  <r>
    <x v="1"/>
    <x v="0"/>
    <x v="29"/>
    <x v="0"/>
    <x v="7"/>
    <x v="0"/>
    <x v="0"/>
    <x v="0"/>
    <x v="50"/>
    <x v="43"/>
    <n v="29900.47"/>
    <n v="-6684.9222099999997"/>
    <n v="23215.547790000001"/>
    <x v="0"/>
    <n v="0"/>
    <n v="0"/>
    <n v="0"/>
    <n v="16299.963011"/>
  </r>
  <r>
    <x v="1"/>
    <x v="0"/>
    <x v="30"/>
    <x v="0"/>
    <x v="0"/>
    <x v="0"/>
    <x v="0"/>
    <x v="0"/>
    <x v="43"/>
    <x v="36"/>
    <n v="100.1"/>
    <n v="0"/>
    <n v="100.1"/>
    <x v="0"/>
    <n v="0"/>
    <n v="0"/>
    <n v="0"/>
    <n v="1.3440000000000001"/>
  </r>
  <r>
    <x v="1"/>
    <x v="0"/>
    <x v="30"/>
    <x v="0"/>
    <x v="0"/>
    <x v="0"/>
    <x v="0"/>
    <x v="0"/>
    <x v="44"/>
    <x v="37"/>
    <n v="100"/>
    <n v="0"/>
    <n v="100"/>
    <x v="0"/>
    <n v="0"/>
    <n v="0"/>
    <n v="0"/>
    <n v="1.0509999999999999"/>
  </r>
  <r>
    <x v="1"/>
    <x v="0"/>
    <x v="30"/>
    <x v="0"/>
    <x v="0"/>
    <x v="0"/>
    <x v="0"/>
    <x v="0"/>
    <x v="45"/>
    <x v="38"/>
    <n v="0.1"/>
    <n v="0"/>
    <n v="0.1"/>
    <x v="0"/>
    <n v="0"/>
    <n v="0"/>
    <n v="0"/>
    <n v="0.29299999999999998"/>
  </r>
  <r>
    <x v="1"/>
    <x v="0"/>
    <x v="30"/>
    <x v="0"/>
    <x v="0"/>
    <x v="0"/>
    <x v="0"/>
    <x v="0"/>
    <x v="46"/>
    <x v="39"/>
    <n v="158.35499999999999"/>
    <n v="0"/>
    <n v="158.35499999999999"/>
    <x v="0"/>
    <n v="0"/>
    <n v="0"/>
    <n v="0"/>
    <n v="42.013576"/>
  </r>
  <r>
    <x v="1"/>
    <x v="0"/>
    <x v="30"/>
    <x v="0"/>
    <x v="0"/>
    <x v="0"/>
    <x v="0"/>
    <x v="0"/>
    <x v="51"/>
    <x v="44"/>
    <n v="3.105"/>
    <n v="0"/>
    <n v="3.105"/>
    <x v="0"/>
    <n v="0"/>
    <n v="0"/>
    <n v="0"/>
    <n v="0"/>
  </r>
  <r>
    <x v="1"/>
    <x v="0"/>
    <x v="30"/>
    <x v="0"/>
    <x v="0"/>
    <x v="0"/>
    <x v="0"/>
    <x v="0"/>
    <x v="47"/>
    <x v="40"/>
    <n v="155.25"/>
    <n v="0"/>
    <n v="155.25"/>
    <x v="0"/>
    <n v="0"/>
    <n v="0"/>
    <n v="0"/>
    <n v="42.013576"/>
  </r>
  <r>
    <x v="1"/>
    <x v="0"/>
    <x v="30"/>
    <x v="0"/>
    <x v="0"/>
    <x v="0"/>
    <x v="0"/>
    <x v="0"/>
    <x v="48"/>
    <x v="41"/>
    <n v="56522.317000000003"/>
    <n v="0"/>
    <n v="56522.317000000003"/>
    <x v="0"/>
    <n v="0"/>
    <n v="0"/>
    <n v="0"/>
    <n v="0"/>
  </r>
  <r>
    <x v="1"/>
    <x v="0"/>
    <x v="30"/>
    <x v="0"/>
    <x v="0"/>
    <x v="0"/>
    <x v="0"/>
    <x v="0"/>
    <x v="49"/>
    <x v="42"/>
    <n v="52879.133000000002"/>
    <n v="0"/>
    <n v="52879.133000000002"/>
    <x v="0"/>
    <n v="0"/>
    <n v="0"/>
    <n v="0"/>
    <n v="0"/>
  </r>
  <r>
    <x v="1"/>
    <x v="0"/>
    <x v="30"/>
    <x v="0"/>
    <x v="0"/>
    <x v="0"/>
    <x v="0"/>
    <x v="0"/>
    <x v="50"/>
    <x v="43"/>
    <n v="109659.905"/>
    <n v="0"/>
    <n v="109659.905"/>
    <x v="0"/>
    <n v="0"/>
    <n v="0"/>
    <n v="0"/>
    <n v="43.357576000000002"/>
  </r>
  <r>
    <x v="1"/>
    <x v="0"/>
    <x v="30"/>
    <x v="0"/>
    <x v="1"/>
    <x v="0"/>
    <x v="0"/>
    <x v="0"/>
    <x v="43"/>
    <x v="36"/>
    <n v="100.1"/>
    <n v="0"/>
    <n v="100.1"/>
    <x v="0"/>
    <n v="0"/>
    <n v="0"/>
    <n v="0"/>
    <n v="3.265603"/>
  </r>
  <r>
    <x v="1"/>
    <x v="0"/>
    <x v="30"/>
    <x v="0"/>
    <x v="1"/>
    <x v="0"/>
    <x v="0"/>
    <x v="0"/>
    <x v="44"/>
    <x v="37"/>
    <n v="100"/>
    <n v="0"/>
    <n v="100"/>
    <x v="0"/>
    <n v="0"/>
    <n v="0"/>
    <n v="0"/>
    <n v="2.7155"/>
  </r>
  <r>
    <x v="1"/>
    <x v="0"/>
    <x v="30"/>
    <x v="0"/>
    <x v="1"/>
    <x v="0"/>
    <x v="0"/>
    <x v="0"/>
    <x v="45"/>
    <x v="38"/>
    <n v="0.1"/>
    <n v="0"/>
    <n v="0.1"/>
    <x v="0"/>
    <n v="0"/>
    <n v="0"/>
    <n v="0"/>
    <n v="0.55010300000000001"/>
  </r>
  <r>
    <x v="1"/>
    <x v="0"/>
    <x v="30"/>
    <x v="0"/>
    <x v="1"/>
    <x v="0"/>
    <x v="0"/>
    <x v="0"/>
    <x v="46"/>
    <x v="39"/>
    <n v="158.35499999999999"/>
    <n v="0"/>
    <n v="158.35499999999999"/>
    <x v="0"/>
    <n v="0"/>
    <n v="0"/>
    <n v="0"/>
    <n v="42.013576"/>
  </r>
  <r>
    <x v="1"/>
    <x v="0"/>
    <x v="30"/>
    <x v="0"/>
    <x v="1"/>
    <x v="0"/>
    <x v="0"/>
    <x v="0"/>
    <x v="51"/>
    <x v="44"/>
    <n v="3.105"/>
    <n v="0"/>
    <n v="3.105"/>
    <x v="0"/>
    <n v="0"/>
    <n v="0"/>
    <n v="0"/>
    <n v="0"/>
  </r>
  <r>
    <x v="1"/>
    <x v="0"/>
    <x v="30"/>
    <x v="0"/>
    <x v="1"/>
    <x v="0"/>
    <x v="0"/>
    <x v="0"/>
    <x v="47"/>
    <x v="40"/>
    <n v="155.25"/>
    <n v="0"/>
    <n v="155.25"/>
    <x v="0"/>
    <n v="0"/>
    <n v="0"/>
    <n v="0"/>
    <n v="42.013576"/>
  </r>
  <r>
    <x v="1"/>
    <x v="0"/>
    <x v="30"/>
    <x v="0"/>
    <x v="1"/>
    <x v="0"/>
    <x v="0"/>
    <x v="0"/>
    <x v="48"/>
    <x v="41"/>
    <n v="56522.317000000003"/>
    <n v="0"/>
    <n v="56522.317000000003"/>
    <x v="0"/>
    <n v="0"/>
    <n v="0"/>
    <n v="0"/>
    <n v="0"/>
  </r>
  <r>
    <x v="1"/>
    <x v="0"/>
    <x v="30"/>
    <x v="0"/>
    <x v="1"/>
    <x v="0"/>
    <x v="0"/>
    <x v="0"/>
    <x v="49"/>
    <x v="42"/>
    <n v="52879.133000000002"/>
    <n v="0"/>
    <n v="52879.133000000002"/>
    <x v="0"/>
    <n v="0"/>
    <n v="0"/>
    <n v="0"/>
    <n v="0"/>
  </r>
  <r>
    <x v="1"/>
    <x v="0"/>
    <x v="30"/>
    <x v="0"/>
    <x v="1"/>
    <x v="0"/>
    <x v="0"/>
    <x v="0"/>
    <x v="50"/>
    <x v="43"/>
    <n v="109659.905"/>
    <n v="0"/>
    <n v="109659.905"/>
    <x v="0"/>
    <n v="0"/>
    <n v="0"/>
    <n v="0"/>
    <n v="45.279178999999999"/>
  </r>
  <r>
    <x v="1"/>
    <x v="0"/>
    <x v="30"/>
    <x v="0"/>
    <x v="2"/>
    <x v="1"/>
    <x v="0"/>
    <x v="0"/>
    <x v="43"/>
    <x v="36"/>
    <n v="100.1"/>
    <n v="0"/>
    <n v="100.1"/>
    <x v="0"/>
    <n v="0"/>
    <n v="0"/>
    <n v="0"/>
    <n v="10.831737"/>
  </r>
  <r>
    <x v="1"/>
    <x v="0"/>
    <x v="30"/>
    <x v="0"/>
    <x v="2"/>
    <x v="1"/>
    <x v="0"/>
    <x v="0"/>
    <x v="44"/>
    <x v="37"/>
    <n v="100"/>
    <n v="0"/>
    <n v="100"/>
    <x v="0"/>
    <n v="0"/>
    <n v="0"/>
    <n v="0"/>
    <n v="10.233834"/>
  </r>
  <r>
    <x v="1"/>
    <x v="0"/>
    <x v="30"/>
    <x v="0"/>
    <x v="2"/>
    <x v="1"/>
    <x v="0"/>
    <x v="0"/>
    <x v="45"/>
    <x v="38"/>
    <n v="0.1"/>
    <n v="0"/>
    <n v="0.1"/>
    <x v="0"/>
    <n v="0"/>
    <n v="0"/>
    <n v="0"/>
    <n v="0.59790299999999996"/>
  </r>
  <r>
    <x v="1"/>
    <x v="0"/>
    <x v="30"/>
    <x v="0"/>
    <x v="2"/>
    <x v="1"/>
    <x v="0"/>
    <x v="0"/>
    <x v="46"/>
    <x v="39"/>
    <n v="158.35499999999999"/>
    <n v="0"/>
    <n v="158.35499999999999"/>
    <x v="0"/>
    <n v="0"/>
    <n v="0"/>
    <n v="0"/>
    <n v="86.325423000000001"/>
  </r>
  <r>
    <x v="1"/>
    <x v="0"/>
    <x v="30"/>
    <x v="0"/>
    <x v="2"/>
    <x v="1"/>
    <x v="0"/>
    <x v="0"/>
    <x v="51"/>
    <x v="44"/>
    <n v="3.105"/>
    <n v="0"/>
    <n v="3.105"/>
    <x v="0"/>
    <n v="0"/>
    <n v="0"/>
    <n v="0"/>
    <n v="0"/>
  </r>
  <r>
    <x v="1"/>
    <x v="0"/>
    <x v="30"/>
    <x v="0"/>
    <x v="2"/>
    <x v="1"/>
    <x v="0"/>
    <x v="0"/>
    <x v="47"/>
    <x v="40"/>
    <n v="155.25"/>
    <n v="0"/>
    <n v="155.25"/>
    <x v="0"/>
    <n v="0"/>
    <n v="0"/>
    <n v="0"/>
    <n v="86.325423000000001"/>
  </r>
  <r>
    <x v="1"/>
    <x v="0"/>
    <x v="30"/>
    <x v="0"/>
    <x v="2"/>
    <x v="1"/>
    <x v="0"/>
    <x v="0"/>
    <x v="48"/>
    <x v="41"/>
    <n v="56522.317000000003"/>
    <n v="0"/>
    <n v="56522.317000000003"/>
    <x v="0"/>
    <n v="0"/>
    <n v="0"/>
    <n v="0"/>
    <n v="0"/>
  </r>
  <r>
    <x v="1"/>
    <x v="0"/>
    <x v="30"/>
    <x v="0"/>
    <x v="2"/>
    <x v="1"/>
    <x v="0"/>
    <x v="0"/>
    <x v="49"/>
    <x v="42"/>
    <n v="52879.133000000002"/>
    <n v="0"/>
    <n v="52879.133000000002"/>
    <x v="0"/>
    <n v="0"/>
    <n v="0"/>
    <n v="0"/>
    <n v="0"/>
  </r>
  <r>
    <x v="1"/>
    <x v="0"/>
    <x v="30"/>
    <x v="0"/>
    <x v="2"/>
    <x v="1"/>
    <x v="0"/>
    <x v="0"/>
    <x v="50"/>
    <x v="43"/>
    <n v="109659.905"/>
    <n v="0"/>
    <n v="109659.905"/>
    <x v="0"/>
    <n v="0"/>
    <n v="0"/>
    <n v="0"/>
    <n v="97.157160000000005"/>
  </r>
  <r>
    <x v="1"/>
    <x v="0"/>
    <x v="30"/>
    <x v="0"/>
    <x v="3"/>
    <x v="0"/>
    <x v="0"/>
    <x v="0"/>
    <x v="43"/>
    <x v="36"/>
    <n v="100.1"/>
    <n v="0"/>
    <n v="100.1"/>
    <x v="0"/>
    <n v="0"/>
    <n v="0"/>
    <n v="0"/>
    <n v="13.226236999999999"/>
  </r>
  <r>
    <x v="1"/>
    <x v="0"/>
    <x v="30"/>
    <x v="0"/>
    <x v="3"/>
    <x v="0"/>
    <x v="0"/>
    <x v="0"/>
    <x v="44"/>
    <x v="37"/>
    <n v="100"/>
    <n v="0"/>
    <n v="100"/>
    <x v="0"/>
    <n v="0"/>
    <n v="0"/>
    <n v="0"/>
    <n v="12.570334000000001"/>
  </r>
  <r>
    <x v="1"/>
    <x v="0"/>
    <x v="30"/>
    <x v="0"/>
    <x v="3"/>
    <x v="0"/>
    <x v="0"/>
    <x v="0"/>
    <x v="45"/>
    <x v="38"/>
    <n v="0.1"/>
    <n v="0"/>
    <n v="0.1"/>
    <x v="0"/>
    <n v="0"/>
    <n v="0"/>
    <n v="0"/>
    <n v="0.65590300000000001"/>
  </r>
  <r>
    <x v="1"/>
    <x v="0"/>
    <x v="30"/>
    <x v="0"/>
    <x v="3"/>
    <x v="0"/>
    <x v="0"/>
    <x v="0"/>
    <x v="46"/>
    <x v="39"/>
    <n v="158.35499999999999"/>
    <n v="0"/>
    <n v="158.35499999999999"/>
    <x v="0"/>
    <n v="0"/>
    <n v="0"/>
    <n v="0"/>
    <n v="146.16901200000001"/>
  </r>
  <r>
    <x v="1"/>
    <x v="0"/>
    <x v="30"/>
    <x v="0"/>
    <x v="3"/>
    <x v="0"/>
    <x v="0"/>
    <x v="0"/>
    <x v="51"/>
    <x v="44"/>
    <n v="3.105"/>
    <n v="0"/>
    <n v="3.105"/>
    <x v="0"/>
    <n v="0"/>
    <n v="0"/>
    <n v="0"/>
    <n v="0"/>
  </r>
  <r>
    <x v="1"/>
    <x v="0"/>
    <x v="30"/>
    <x v="0"/>
    <x v="3"/>
    <x v="0"/>
    <x v="0"/>
    <x v="0"/>
    <x v="47"/>
    <x v="40"/>
    <n v="155.25"/>
    <n v="0"/>
    <n v="155.25"/>
    <x v="0"/>
    <n v="0"/>
    <n v="0"/>
    <n v="0"/>
    <n v="146.16901200000001"/>
  </r>
  <r>
    <x v="1"/>
    <x v="0"/>
    <x v="30"/>
    <x v="0"/>
    <x v="3"/>
    <x v="0"/>
    <x v="0"/>
    <x v="0"/>
    <x v="48"/>
    <x v="41"/>
    <n v="56522.317000000003"/>
    <n v="0"/>
    <n v="56522.317000000003"/>
    <x v="0"/>
    <n v="0"/>
    <n v="0"/>
    <n v="0"/>
    <n v="0"/>
  </r>
  <r>
    <x v="1"/>
    <x v="0"/>
    <x v="30"/>
    <x v="0"/>
    <x v="3"/>
    <x v="0"/>
    <x v="0"/>
    <x v="0"/>
    <x v="49"/>
    <x v="42"/>
    <n v="52879.133000000002"/>
    <n v="0"/>
    <n v="52879.133000000002"/>
    <x v="0"/>
    <n v="0"/>
    <n v="0"/>
    <n v="0"/>
    <n v="0"/>
  </r>
  <r>
    <x v="1"/>
    <x v="0"/>
    <x v="30"/>
    <x v="0"/>
    <x v="3"/>
    <x v="0"/>
    <x v="0"/>
    <x v="0"/>
    <x v="50"/>
    <x v="43"/>
    <n v="109659.905"/>
    <n v="0"/>
    <n v="109659.905"/>
    <x v="0"/>
    <n v="0"/>
    <n v="0"/>
    <n v="0"/>
    <n v="159.39524900000001"/>
  </r>
  <r>
    <x v="1"/>
    <x v="0"/>
    <x v="30"/>
    <x v="0"/>
    <x v="4"/>
    <x v="0"/>
    <x v="0"/>
    <x v="0"/>
    <x v="43"/>
    <x v="36"/>
    <n v="100.1"/>
    <n v="0"/>
    <n v="100.1"/>
    <x v="0"/>
    <n v="0"/>
    <n v="0"/>
    <n v="0"/>
    <n v="16.914241000000001"/>
  </r>
  <r>
    <x v="1"/>
    <x v="0"/>
    <x v="30"/>
    <x v="0"/>
    <x v="4"/>
    <x v="0"/>
    <x v="0"/>
    <x v="0"/>
    <x v="44"/>
    <x v="37"/>
    <n v="100"/>
    <n v="0"/>
    <n v="100"/>
    <x v="0"/>
    <n v="0"/>
    <n v="0"/>
    <n v="0"/>
    <n v="16.228338000000001"/>
  </r>
  <r>
    <x v="1"/>
    <x v="0"/>
    <x v="30"/>
    <x v="0"/>
    <x v="4"/>
    <x v="0"/>
    <x v="0"/>
    <x v="0"/>
    <x v="45"/>
    <x v="38"/>
    <n v="0.1"/>
    <n v="0"/>
    <n v="0.1"/>
    <x v="0"/>
    <n v="0"/>
    <n v="0"/>
    <n v="0"/>
    <n v="0.68590300000000004"/>
  </r>
  <r>
    <x v="1"/>
    <x v="0"/>
    <x v="30"/>
    <x v="0"/>
    <x v="4"/>
    <x v="0"/>
    <x v="0"/>
    <x v="0"/>
    <x v="46"/>
    <x v="39"/>
    <n v="158.35499999999999"/>
    <n v="0"/>
    <n v="158.35499999999999"/>
    <x v="0"/>
    <n v="0"/>
    <n v="0"/>
    <n v="0"/>
    <n v="162.06786600000001"/>
  </r>
  <r>
    <x v="1"/>
    <x v="0"/>
    <x v="30"/>
    <x v="0"/>
    <x v="4"/>
    <x v="0"/>
    <x v="0"/>
    <x v="0"/>
    <x v="51"/>
    <x v="44"/>
    <n v="3.105"/>
    <n v="0"/>
    <n v="3.105"/>
    <x v="0"/>
    <n v="0"/>
    <n v="0"/>
    <n v="0"/>
    <n v="0"/>
  </r>
  <r>
    <x v="1"/>
    <x v="0"/>
    <x v="30"/>
    <x v="0"/>
    <x v="4"/>
    <x v="0"/>
    <x v="0"/>
    <x v="0"/>
    <x v="47"/>
    <x v="40"/>
    <n v="155.25"/>
    <n v="0"/>
    <n v="155.25"/>
    <x v="0"/>
    <n v="0"/>
    <n v="0"/>
    <n v="0"/>
    <n v="162.06786600000001"/>
  </r>
  <r>
    <x v="1"/>
    <x v="0"/>
    <x v="30"/>
    <x v="0"/>
    <x v="4"/>
    <x v="0"/>
    <x v="0"/>
    <x v="0"/>
    <x v="48"/>
    <x v="41"/>
    <n v="56522.317000000003"/>
    <n v="0"/>
    <n v="56522.317000000003"/>
    <x v="0"/>
    <n v="0"/>
    <n v="0"/>
    <n v="0"/>
    <n v="0"/>
  </r>
  <r>
    <x v="1"/>
    <x v="0"/>
    <x v="30"/>
    <x v="0"/>
    <x v="4"/>
    <x v="0"/>
    <x v="0"/>
    <x v="0"/>
    <x v="49"/>
    <x v="42"/>
    <n v="52879.133000000002"/>
    <n v="-15553.449008"/>
    <n v="37325.683991999998"/>
    <x v="0"/>
    <n v="0"/>
    <n v="0"/>
    <n v="0"/>
    <n v="0"/>
  </r>
  <r>
    <x v="1"/>
    <x v="0"/>
    <x v="30"/>
    <x v="0"/>
    <x v="4"/>
    <x v="0"/>
    <x v="0"/>
    <x v="0"/>
    <x v="50"/>
    <x v="43"/>
    <n v="109659.905"/>
    <n v="-15553.449008"/>
    <n v="94106.455992000003"/>
    <x v="0"/>
    <n v="0"/>
    <n v="0"/>
    <n v="0"/>
    <n v="178.98210700000001"/>
  </r>
  <r>
    <x v="1"/>
    <x v="0"/>
    <x v="30"/>
    <x v="0"/>
    <x v="5"/>
    <x v="2"/>
    <x v="0"/>
    <x v="0"/>
    <x v="43"/>
    <x v="36"/>
    <n v="100.1"/>
    <n v="0"/>
    <n v="100.1"/>
    <x v="0"/>
    <n v="0"/>
    <n v="0"/>
    <n v="0"/>
    <n v="20.792974999999998"/>
  </r>
  <r>
    <x v="1"/>
    <x v="0"/>
    <x v="30"/>
    <x v="0"/>
    <x v="5"/>
    <x v="2"/>
    <x v="0"/>
    <x v="0"/>
    <x v="44"/>
    <x v="37"/>
    <n v="100"/>
    <n v="0"/>
    <n v="100"/>
    <x v="0"/>
    <n v="0"/>
    <n v="0"/>
    <n v="0"/>
    <n v="19.802071999999999"/>
  </r>
  <r>
    <x v="1"/>
    <x v="0"/>
    <x v="30"/>
    <x v="0"/>
    <x v="5"/>
    <x v="2"/>
    <x v="0"/>
    <x v="0"/>
    <x v="45"/>
    <x v="38"/>
    <n v="0.1"/>
    <n v="0"/>
    <n v="0.1"/>
    <x v="0"/>
    <n v="0"/>
    <n v="0"/>
    <n v="0"/>
    <n v="0.99090299999999998"/>
  </r>
  <r>
    <x v="1"/>
    <x v="0"/>
    <x v="30"/>
    <x v="0"/>
    <x v="5"/>
    <x v="2"/>
    <x v="0"/>
    <x v="0"/>
    <x v="46"/>
    <x v="39"/>
    <n v="158.35499999999999"/>
    <n v="8755.7159210000009"/>
    <n v="8914.0709210000005"/>
    <x v="0"/>
    <n v="0"/>
    <n v="0"/>
    <n v="0"/>
    <n v="162.06786600000001"/>
  </r>
  <r>
    <x v="1"/>
    <x v="0"/>
    <x v="30"/>
    <x v="0"/>
    <x v="5"/>
    <x v="2"/>
    <x v="0"/>
    <x v="0"/>
    <x v="51"/>
    <x v="44"/>
    <n v="3.105"/>
    <n v="0"/>
    <n v="3.105"/>
    <x v="0"/>
    <n v="0"/>
    <n v="0"/>
    <n v="0"/>
    <n v="0"/>
  </r>
  <r>
    <x v="1"/>
    <x v="0"/>
    <x v="30"/>
    <x v="0"/>
    <x v="5"/>
    <x v="2"/>
    <x v="0"/>
    <x v="0"/>
    <x v="52"/>
    <x v="45"/>
    <n v="0"/>
    <n v="8755.7159210000009"/>
    <n v="8755.7159210000009"/>
    <x v="0"/>
    <n v="0"/>
    <n v="0"/>
    <n v="0"/>
    <n v="0"/>
  </r>
  <r>
    <x v="1"/>
    <x v="0"/>
    <x v="30"/>
    <x v="0"/>
    <x v="5"/>
    <x v="2"/>
    <x v="0"/>
    <x v="0"/>
    <x v="47"/>
    <x v="40"/>
    <n v="155.25"/>
    <n v="0"/>
    <n v="155.25"/>
    <x v="0"/>
    <n v="0"/>
    <n v="0"/>
    <n v="0"/>
    <n v="162.06786600000001"/>
  </r>
  <r>
    <x v="1"/>
    <x v="0"/>
    <x v="30"/>
    <x v="0"/>
    <x v="5"/>
    <x v="2"/>
    <x v="0"/>
    <x v="0"/>
    <x v="48"/>
    <x v="41"/>
    <n v="56522.317000000003"/>
    <n v="0"/>
    <n v="56522.317000000003"/>
    <x v="0"/>
    <n v="0"/>
    <n v="0"/>
    <n v="0"/>
    <n v="0"/>
  </r>
  <r>
    <x v="1"/>
    <x v="0"/>
    <x v="30"/>
    <x v="0"/>
    <x v="5"/>
    <x v="2"/>
    <x v="0"/>
    <x v="0"/>
    <x v="49"/>
    <x v="42"/>
    <n v="52879.133000000002"/>
    <n v="-15553.449008"/>
    <n v="37325.683991999998"/>
    <x v="0"/>
    <n v="0"/>
    <n v="0"/>
    <n v="0"/>
    <n v="0"/>
  </r>
  <r>
    <x v="1"/>
    <x v="0"/>
    <x v="30"/>
    <x v="0"/>
    <x v="5"/>
    <x v="2"/>
    <x v="0"/>
    <x v="0"/>
    <x v="50"/>
    <x v="43"/>
    <n v="109659.905"/>
    <n v="-6797.7330869999996"/>
    <n v="102862.171913"/>
    <x v="0"/>
    <n v="0"/>
    <n v="0"/>
    <n v="0"/>
    <n v="182.86084099999999"/>
  </r>
  <r>
    <x v="1"/>
    <x v="0"/>
    <x v="30"/>
    <x v="0"/>
    <x v="6"/>
    <x v="0"/>
    <x v="0"/>
    <x v="0"/>
    <x v="43"/>
    <x v="36"/>
    <n v="100.1"/>
    <n v="0"/>
    <n v="100.1"/>
    <x v="0"/>
    <n v="0"/>
    <n v="0"/>
    <n v="0"/>
    <n v="24.461309"/>
  </r>
  <r>
    <x v="1"/>
    <x v="0"/>
    <x v="30"/>
    <x v="0"/>
    <x v="6"/>
    <x v="0"/>
    <x v="0"/>
    <x v="0"/>
    <x v="44"/>
    <x v="37"/>
    <n v="100"/>
    <n v="0"/>
    <n v="100"/>
    <x v="0"/>
    <n v="0"/>
    <n v="0"/>
    <n v="0"/>
    <n v="22.660405999999998"/>
  </r>
  <r>
    <x v="1"/>
    <x v="0"/>
    <x v="30"/>
    <x v="0"/>
    <x v="6"/>
    <x v="0"/>
    <x v="0"/>
    <x v="0"/>
    <x v="45"/>
    <x v="38"/>
    <n v="0.1"/>
    <n v="0"/>
    <n v="0.1"/>
    <x v="0"/>
    <n v="0"/>
    <n v="0"/>
    <n v="0"/>
    <n v="1.8009029999999999"/>
  </r>
  <r>
    <x v="1"/>
    <x v="0"/>
    <x v="30"/>
    <x v="0"/>
    <x v="6"/>
    <x v="0"/>
    <x v="0"/>
    <x v="0"/>
    <x v="46"/>
    <x v="39"/>
    <n v="158.35499999999999"/>
    <n v="8755.7159210000009"/>
    <n v="8914.0709210000005"/>
    <x v="0"/>
    <n v="0"/>
    <n v="0"/>
    <n v="0"/>
    <n v="8934.7771229999998"/>
  </r>
  <r>
    <x v="1"/>
    <x v="0"/>
    <x v="30"/>
    <x v="0"/>
    <x v="6"/>
    <x v="0"/>
    <x v="0"/>
    <x v="0"/>
    <x v="51"/>
    <x v="44"/>
    <n v="3.105"/>
    <n v="0"/>
    <n v="3.105"/>
    <x v="0"/>
    <n v="0"/>
    <n v="0"/>
    <n v="0"/>
    <n v="0"/>
  </r>
  <r>
    <x v="1"/>
    <x v="0"/>
    <x v="30"/>
    <x v="0"/>
    <x v="6"/>
    <x v="0"/>
    <x v="0"/>
    <x v="0"/>
    <x v="52"/>
    <x v="45"/>
    <n v="0"/>
    <n v="8755.7159210000009"/>
    <n v="8755.7159210000009"/>
    <x v="0"/>
    <n v="0"/>
    <n v="0"/>
    <n v="0"/>
    <n v="8755.7159210000009"/>
  </r>
  <r>
    <x v="1"/>
    <x v="0"/>
    <x v="30"/>
    <x v="0"/>
    <x v="6"/>
    <x v="0"/>
    <x v="0"/>
    <x v="0"/>
    <x v="47"/>
    <x v="40"/>
    <n v="155.25"/>
    <n v="0"/>
    <n v="155.25"/>
    <x v="0"/>
    <n v="0"/>
    <n v="0"/>
    <n v="0"/>
    <n v="179.06120200000001"/>
  </r>
  <r>
    <x v="1"/>
    <x v="0"/>
    <x v="30"/>
    <x v="0"/>
    <x v="6"/>
    <x v="0"/>
    <x v="0"/>
    <x v="0"/>
    <x v="48"/>
    <x v="41"/>
    <n v="56522.317000000003"/>
    <n v="0"/>
    <n v="56522.317000000003"/>
    <x v="0"/>
    <n v="0"/>
    <n v="0"/>
    <n v="0"/>
    <n v="0"/>
  </r>
  <r>
    <x v="1"/>
    <x v="0"/>
    <x v="30"/>
    <x v="0"/>
    <x v="6"/>
    <x v="0"/>
    <x v="0"/>
    <x v="0"/>
    <x v="49"/>
    <x v="42"/>
    <n v="52879.133000000002"/>
    <n v="-15553.449008"/>
    <n v="37325.683991999998"/>
    <x v="0"/>
    <n v="0"/>
    <n v="0"/>
    <n v="0"/>
    <n v="37325.683991999998"/>
  </r>
  <r>
    <x v="1"/>
    <x v="0"/>
    <x v="30"/>
    <x v="0"/>
    <x v="6"/>
    <x v="0"/>
    <x v="0"/>
    <x v="0"/>
    <x v="50"/>
    <x v="43"/>
    <n v="109659.905"/>
    <n v="-6797.7330869999996"/>
    <n v="102862.171913"/>
    <x v="0"/>
    <n v="0"/>
    <n v="0"/>
    <n v="0"/>
    <n v="46284.922423999997"/>
  </r>
  <r>
    <x v="1"/>
    <x v="0"/>
    <x v="30"/>
    <x v="0"/>
    <x v="7"/>
    <x v="0"/>
    <x v="0"/>
    <x v="0"/>
    <x v="43"/>
    <x v="36"/>
    <n v="100.1"/>
    <n v="0"/>
    <n v="100.1"/>
    <x v="0"/>
    <n v="0"/>
    <n v="0"/>
    <n v="0"/>
    <n v="28.941942999999998"/>
  </r>
  <r>
    <x v="1"/>
    <x v="0"/>
    <x v="30"/>
    <x v="0"/>
    <x v="7"/>
    <x v="0"/>
    <x v="0"/>
    <x v="0"/>
    <x v="44"/>
    <x v="37"/>
    <n v="100"/>
    <n v="0"/>
    <n v="100"/>
    <x v="0"/>
    <n v="0"/>
    <n v="0"/>
    <n v="0"/>
    <n v="26.041039999999999"/>
  </r>
  <r>
    <x v="1"/>
    <x v="0"/>
    <x v="30"/>
    <x v="0"/>
    <x v="7"/>
    <x v="0"/>
    <x v="0"/>
    <x v="0"/>
    <x v="45"/>
    <x v="38"/>
    <n v="0.1"/>
    <n v="0"/>
    <n v="0.1"/>
    <x v="0"/>
    <n v="0"/>
    <n v="0"/>
    <n v="0"/>
    <n v="2.900903"/>
  </r>
  <r>
    <x v="1"/>
    <x v="0"/>
    <x v="30"/>
    <x v="0"/>
    <x v="7"/>
    <x v="0"/>
    <x v="0"/>
    <x v="0"/>
    <x v="46"/>
    <x v="39"/>
    <n v="158.35499999999999"/>
    <n v="8755.7159210000009"/>
    <n v="8914.0709210000005"/>
    <x v="0"/>
    <n v="0"/>
    <n v="0"/>
    <n v="0"/>
    <n v="9133.7725979999996"/>
  </r>
  <r>
    <x v="1"/>
    <x v="0"/>
    <x v="30"/>
    <x v="0"/>
    <x v="7"/>
    <x v="0"/>
    <x v="0"/>
    <x v="0"/>
    <x v="51"/>
    <x v="44"/>
    <n v="3.105"/>
    <n v="0"/>
    <n v="3.105"/>
    <x v="0"/>
    <n v="0"/>
    <n v="0"/>
    <n v="0"/>
    <n v="0"/>
  </r>
  <r>
    <x v="1"/>
    <x v="0"/>
    <x v="30"/>
    <x v="0"/>
    <x v="7"/>
    <x v="0"/>
    <x v="0"/>
    <x v="0"/>
    <x v="52"/>
    <x v="45"/>
    <n v="0"/>
    <n v="8755.7159210000009"/>
    <n v="8755.7159210000009"/>
    <x v="0"/>
    <n v="0"/>
    <n v="0"/>
    <n v="0"/>
    <n v="8755.7159210000009"/>
  </r>
  <r>
    <x v="1"/>
    <x v="0"/>
    <x v="30"/>
    <x v="0"/>
    <x v="7"/>
    <x v="0"/>
    <x v="0"/>
    <x v="0"/>
    <x v="47"/>
    <x v="40"/>
    <n v="155.25"/>
    <n v="0"/>
    <n v="155.25"/>
    <x v="0"/>
    <n v="0"/>
    <n v="0"/>
    <n v="0"/>
    <n v="378.05667699999998"/>
  </r>
  <r>
    <x v="1"/>
    <x v="0"/>
    <x v="30"/>
    <x v="0"/>
    <x v="7"/>
    <x v="0"/>
    <x v="0"/>
    <x v="0"/>
    <x v="48"/>
    <x v="41"/>
    <n v="56522.317000000003"/>
    <n v="0"/>
    <n v="56522.317000000003"/>
    <x v="0"/>
    <n v="0"/>
    <n v="0"/>
    <n v="0"/>
    <n v="28261.158500000001"/>
  </r>
  <r>
    <x v="1"/>
    <x v="0"/>
    <x v="30"/>
    <x v="0"/>
    <x v="7"/>
    <x v="0"/>
    <x v="0"/>
    <x v="0"/>
    <x v="49"/>
    <x v="42"/>
    <n v="52879.133000000002"/>
    <n v="-15553.449008"/>
    <n v="37325.683991999998"/>
    <x v="0"/>
    <n v="0"/>
    <n v="0"/>
    <n v="0"/>
    <n v="37325.683991999998"/>
  </r>
  <r>
    <x v="1"/>
    <x v="0"/>
    <x v="30"/>
    <x v="0"/>
    <x v="7"/>
    <x v="0"/>
    <x v="0"/>
    <x v="0"/>
    <x v="50"/>
    <x v="43"/>
    <n v="109659.905"/>
    <n v="-6797.7330869999996"/>
    <n v="102862.171913"/>
    <x v="0"/>
    <n v="0"/>
    <n v="0"/>
    <n v="0"/>
    <n v="74749.557033000005"/>
  </r>
  <r>
    <x v="1"/>
    <x v="0"/>
    <x v="31"/>
    <x v="0"/>
    <x v="0"/>
    <x v="0"/>
    <x v="0"/>
    <x v="0"/>
    <x v="43"/>
    <x v="36"/>
    <n v="34.5"/>
    <n v="0"/>
    <n v="34.5"/>
    <x v="0"/>
    <n v="0"/>
    <n v="0"/>
    <n v="0"/>
    <n v="0.36"/>
  </r>
  <r>
    <x v="1"/>
    <x v="0"/>
    <x v="31"/>
    <x v="0"/>
    <x v="0"/>
    <x v="0"/>
    <x v="0"/>
    <x v="0"/>
    <x v="44"/>
    <x v="37"/>
    <n v="31.5"/>
    <n v="0"/>
    <n v="31.5"/>
    <x v="0"/>
    <n v="0"/>
    <n v="0"/>
    <n v="0"/>
    <n v="0.36"/>
  </r>
  <r>
    <x v="1"/>
    <x v="0"/>
    <x v="31"/>
    <x v="0"/>
    <x v="0"/>
    <x v="0"/>
    <x v="0"/>
    <x v="0"/>
    <x v="45"/>
    <x v="38"/>
    <n v="3"/>
    <n v="0"/>
    <n v="3"/>
    <x v="0"/>
    <n v="0"/>
    <n v="0"/>
    <n v="0"/>
    <n v="0"/>
  </r>
  <r>
    <x v="1"/>
    <x v="0"/>
    <x v="31"/>
    <x v="0"/>
    <x v="0"/>
    <x v="0"/>
    <x v="0"/>
    <x v="0"/>
    <x v="46"/>
    <x v="39"/>
    <n v="751.69600000000003"/>
    <n v="0"/>
    <n v="751.69600000000003"/>
    <x v="0"/>
    <n v="0"/>
    <n v="0"/>
    <n v="0"/>
    <n v="17.682189999999999"/>
  </r>
  <r>
    <x v="1"/>
    <x v="0"/>
    <x v="31"/>
    <x v="0"/>
    <x v="0"/>
    <x v="0"/>
    <x v="0"/>
    <x v="0"/>
    <x v="51"/>
    <x v="44"/>
    <n v="86.347999999999999"/>
    <n v="0"/>
    <n v="86.347999999999999"/>
    <x v="0"/>
    <n v="0"/>
    <n v="0"/>
    <n v="0"/>
    <n v="0"/>
  </r>
  <r>
    <x v="1"/>
    <x v="0"/>
    <x v="31"/>
    <x v="0"/>
    <x v="0"/>
    <x v="0"/>
    <x v="0"/>
    <x v="0"/>
    <x v="47"/>
    <x v="40"/>
    <n v="665.34799999999996"/>
    <n v="0"/>
    <n v="665.34799999999996"/>
    <x v="0"/>
    <n v="0"/>
    <n v="0"/>
    <n v="0"/>
    <n v="17.682189999999999"/>
  </r>
  <r>
    <x v="1"/>
    <x v="0"/>
    <x v="31"/>
    <x v="0"/>
    <x v="0"/>
    <x v="0"/>
    <x v="0"/>
    <x v="0"/>
    <x v="48"/>
    <x v="41"/>
    <n v="102303.231"/>
    <n v="0"/>
    <n v="102303.231"/>
    <x v="0"/>
    <n v="0"/>
    <n v="0"/>
    <n v="0"/>
    <n v="0"/>
  </r>
  <r>
    <x v="1"/>
    <x v="0"/>
    <x v="31"/>
    <x v="0"/>
    <x v="0"/>
    <x v="0"/>
    <x v="0"/>
    <x v="0"/>
    <x v="49"/>
    <x v="42"/>
    <n v="122369.91899999999"/>
    <n v="0"/>
    <n v="122369.91899999999"/>
    <x v="0"/>
    <n v="0"/>
    <n v="0"/>
    <n v="0"/>
    <n v="0"/>
  </r>
  <r>
    <x v="1"/>
    <x v="0"/>
    <x v="31"/>
    <x v="0"/>
    <x v="0"/>
    <x v="0"/>
    <x v="0"/>
    <x v="0"/>
    <x v="50"/>
    <x v="43"/>
    <n v="225459.34599999999"/>
    <n v="0"/>
    <n v="225459.34599999999"/>
    <x v="0"/>
    <n v="0"/>
    <n v="0"/>
    <n v="0"/>
    <n v="18.042190000000002"/>
  </r>
  <r>
    <x v="1"/>
    <x v="0"/>
    <x v="31"/>
    <x v="0"/>
    <x v="1"/>
    <x v="0"/>
    <x v="0"/>
    <x v="0"/>
    <x v="43"/>
    <x v="36"/>
    <n v="34.5"/>
    <n v="0"/>
    <n v="34.5"/>
    <x v="0"/>
    <n v="0"/>
    <n v="0"/>
    <n v="0"/>
    <n v="0.99269200000000002"/>
  </r>
  <r>
    <x v="1"/>
    <x v="0"/>
    <x v="31"/>
    <x v="0"/>
    <x v="1"/>
    <x v="0"/>
    <x v="0"/>
    <x v="0"/>
    <x v="44"/>
    <x v="37"/>
    <n v="31.5"/>
    <n v="0"/>
    <n v="31.5"/>
    <x v="0"/>
    <n v="0"/>
    <n v="0"/>
    <n v="0"/>
    <n v="0.66"/>
  </r>
  <r>
    <x v="1"/>
    <x v="0"/>
    <x v="31"/>
    <x v="0"/>
    <x v="1"/>
    <x v="0"/>
    <x v="0"/>
    <x v="0"/>
    <x v="45"/>
    <x v="38"/>
    <n v="3"/>
    <n v="0"/>
    <n v="3"/>
    <x v="0"/>
    <n v="0"/>
    <n v="0"/>
    <n v="0"/>
    <n v="0.33269199999999999"/>
  </r>
  <r>
    <x v="1"/>
    <x v="0"/>
    <x v="31"/>
    <x v="0"/>
    <x v="1"/>
    <x v="0"/>
    <x v="0"/>
    <x v="0"/>
    <x v="46"/>
    <x v="39"/>
    <n v="751.69600000000003"/>
    <n v="0"/>
    <n v="751.69600000000003"/>
    <x v="0"/>
    <n v="0"/>
    <n v="0"/>
    <n v="0"/>
    <n v="17.682189999999999"/>
  </r>
  <r>
    <x v="1"/>
    <x v="0"/>
    <x v="31"/>
    <x v="0"/>
    <x v="1"/>
    <x v="0"/>
    <x v="0"/>
    <x v="0"/>
    <x v="51"/>
    <x v="44"/>
    <n v="86.347999999999999"/>
    <n v="0"/>
    <n v="86.347999999999999"/>
    <x v="0"/>
    <n v="0"/>
    <n v="0"/>
    <n v="0"/>
    <n v="0"/>
  </r>
  <r>
    <x v="1"/>
    <x v="0"/>
    <x v="31"/>
    <x v="0"/>
    <x v="1"/>
    <x v="0"/>
    <x v="0"/>
    <x v="0"/>
    <x v="47"/>
    <x v="40"/>
    <n v="665.34799999999996"/>
    <n v="0"/>
    <n v="665.34799999999996"/>
    <x v="0"/>
    <n v="0"/>
    <n v="0"/>
    <n v="0"/>
    <n v="17.682189999999999"/>
  </r>
  <r>
    <x v="1"/>
    <x v="0"/>
    <x v="31"/>
    <x v="0"/>
    <x v="1"/>
    <x v="0"/>
    <x v="0"/>
    <x v="0"/>
    <x v="48"/>
    <x v="41"/>
    <n v="102303.231"/>
    <n v="0"/>
    <n v="102303.231"/>
    <x v="0"/>
    <n v="0"/>
    <n v="0"/>
    <n v="0"/>
    <n v="0"/>
  </r>
  <r>
    <x v="1"/>
    <x v="0"/>
    <x v="31"/>
    <x v="0"/>
    <x v="1"/>
    <x v="0"/>
    <x v="0"/>
    <x v="0"/>
    <x v="49"/>
    <x v="42"/>
    <n v="122369.91899999999"/>
    <n v="0"/>
    <n v="122369.91899999999"/>
    <x v="0"/>
    <n v="0"/>
    <n v="0"/>
    <n v="0"/>
    <n v="0"/>
  </r>
  <r>
    <x v="1"/>
    <x v="0"/>
    <x v="31"/>
    <x v="0"/>
    <x v="1"/>
    <x v="0"/>
    <x v="0"/>
    <x v="0"/>
    <x v="50"/>
    <x v="43"/>
    <n v="225459.34599999999"/>
    <n v="0"/>
    <n v="225459.34599999999"/>
    <x v="0"/>
    <n v="0"/>
    <n v="0"/>
    <n v="0"/>
    <n v="18.674882"/>
  </r>
  <r>
    <x v="1"/>
    <x v="0"/>
    <x v="31"/>
    <x v="0"/>
    <x v="2"/>
    <x v="1"/>
    <x v="0"/>
    <x v="0"/>
    <x v="43"/>
    <x v="36"/>
    <n v="34.5"/>
    <n v="0"/>
    <n v="34.5"/>
    <x v="0"/>
    <n v="0"/>
    <n v="0"/>
    <n v="0"/>
    <n v="8.4940759999999997"/>
  </r>
  <r>
    <x v="1"/>
    <x v="0"/>
    <x v="31"/>
    <x v="0"/>
    <x v="2"/>
    <x v="1"/>
    <x v="0"/>
    <x v="0"/>
    <x v="44"/>
    <x v="37"/>
    <n v="31.5"/>
    <n v="0"/>
    <n v="31.5"/>
    <x v="0"/>
    <n v="0"/>
    <n v="0"/>
    <n v="0"/>
    <n v="7.4960000000000004"/>
  </r>
  <r>
    <x v="1"/>
    <x v="0"/>
    <x v="31"/>
    <x v="0"/>
    <x v="2"/>
    <x v="1"/>
    <x v="0"/>
    <x v="0"/>
    <x v="45"/>
    <x v="38"/>
    <n v="3"/>
    <n v="0"/>
    <n v="3"/>
    <x v="0"/>
    <n v="0"/>
    <n v="0"/>
    <n v="0"/>
    <n v="0.99807599999999996"/>
  </r>
  <r>
    <x v="1"/>
    <x v="0"/>
    <x v="31"/>
    <x v="0"/>
    <x v="2"/>
    <x v="1"/>
    <x v="0"/>
    <x v="0"/>
    <x v="46"/>
    <x v="39"/>
    <n v="751.69600000000003"/>
    <n v="0"/>
    <n v="751.69600000000003"/>
    <x v="0"/>
    <n v="0"/>
    <n v="0"/>
    <n v="0"/>
    <n v="17.682189999999999"/>
  </r>
  <r>
    <x v="1"/>
    <x v="0"/>
    <x v="31"/>
    <x v="0"/>
    <x v="2"/>
    <x v="1"/>
    <x v="0"/>
    <x v="0"/>
    <x v="51"/>
    <x v="44"/>
    <n v="86.347999999999999"/>
    <n v="0"/>
    <n v="86.347999999999999"/>
    <x v="0"/>
    <n v="0"/>
    <n v="0"/>
    <n v="0"/>
    <n v="0"/>
  </r>
  <r>
    <x v="1"/>
    <x v="0"/>
    <x v="31"/>
    <x v="0"/>
    <x v="2"/>
    <x v="1"/>
    <x v="0"/>
    <x v="0"/>
    <x v="47"/>
    <x v="40"/>
    <n v="665.34799999999996"/>
    <n v="0"/>
    <n v="665.34799999999996"/>
    <x v="0"/>
    <n v="0"/>
    <n v="0"/>
    <n v="0"/>
    <n v="17.682189999999999"/>
  </r>
  <r>
    <x v="1"/>
    <x v="0"/>
    <x v="31"/>
    <x v="0"/>
    <x v="2"/>
    <x v="1"/>
    <x v="0"/>
    <x v="0"/>
    <x v="48"/>
    <x v="41"/>
    <n v="102303.231"/>
    <n v="0"/>
    <n v="102303.231"/>
    <x v="0"/>
    <n v="0"/>
    <n v="0"/>
    <n v="0"/>
    <n v="0"/>
  </r>
  <r>
    <x v="1"/>
    <x v="0"/>
    <x v="31"/>
    <x v="0"/>
    <x v="2"/>
    <x v="1"/>
    <x v="0"/>
    <x v="0"/>
    <x v="49"/>
    <x v="42"/>
    <n v="122369.91899999999"/>
    <n v="0"/>
    <n v="122369.91899999999"/>
    <x v="0"/>
    <n v="0"/>
    <n v="0"/>
    <n v="0"/>
    <n v="0"/>
  </r>
  <r>
    <x v="1"/>
    <x v="0"/>
    <x v="31"/>
    <x v="0"/>
    <x v="2"/>
    <x v="1"/>
    <x v="0"/>
    <x v="0"/>
    <x v="50"/>
    <x v="43"/>
    <n v="225459.34599999999"/>
    <n v="0"/>
    <n v="225459.34599999999"/>
    <x v="0"/>
    <n v="0"/>
    <n v="0"/>
    <n v="0"/>
    <n v="26.176265999999998"/>
  </r>
  <r>
    <x v="1"/>
    <x v="0"/>
    <x v="31"/>
    <x v="0"/>
    <x v="3"/>
    <x v="0"/>
    <x v="0"/>
    <x v="0"/>
    <x v="43"/>
    <x v="36"/>
    <n v="34.5"/>
    <n v="0"/>
    <n v="34.5"/>
    <x v="0"/>
    <n v="0"/>
    <n v="0"/>
    <n v="0"/>
    <n v="8.8540759999999992"/>
  </r>
  <r>
    <x v="1"/>
    <x v="0"/>
    <x v="31"/>
    <x v="0"/>
    <x v="3"/>
    <x v="0"/>
    <x v="0"/>
    <x v="0"/>
    <x v="44"/>
    <x v="37"/>
    <n v="31.5"/>
    <n v="0"/>
    <n v="31.5"/>
    <x v="0"/>
    <n v="0"/>
    <n v="0"/>
    <n v="0"/>
    <n v="7.8559999999999999"/>
  </r>
  <r>
    <x v="1"/>
    <x v="0"/>
    <x v="31"/>
    <x v="0"/>
    <x v="3"/>
    <x v="0"/>
    <x v="0"/>
    <x v="0"/>
    <x v="45"/>
    <x v="38"/>
    <n v="3"/>
    <n v="0"/>
    <n v="3"/>
    <x v="0"/>
    <n v="0"/>
    <n v="0"/>
    <n v="0"/>
    <n v="0.99807599999999996"/>
  </r>
  <r>
    <x v="1"/>
    <x v="0"/>
    <x v="31"/>
    <x v="0"/>
    <x v="3"/>
    <x v="0"/>
    <x v="0"/>
    <x v="0"/>
    <x v="46"/>
    <x v="39"/>
    <n v="751.69600000000003"/>
    <n v="0"/>
    <n v="751.69600000000003"/>
    <x v="0"/>
    <n v="0"/>
    <n v="0"/>
    <n v="0"/>
    <n v="17.682189999999999"/>
  </r>
  <r>
    <x v="1"/>
    <x v="0"/>
    <x v="31"/>
    <x v="0"/>
    <x v="3"/>
    <x v="0"/>
    <x v="0"/>
    <x v="0"/>
    <x v="51"/>
    <x v="44"/>
    <n v="86.347999999999999"/>
    <n v="0"/>
    <n v="86.347999999999999"/>
    <x v="0"/>
    <n v="0"/>
    <n v="0"/>
    <n v="0"/>
    <n v="0"/>
  </r>
  <r>
    <x v="1"/>
    <x v="0"/>
    <x v="31"/>
    <x v="0"/>
    <x v="3"/>
    <x v="0"/>
    <x v="0"/>
    <x v="0"/>
    <x v="47"/>
    <x v="40"/>
    <n v="665.34799999999996"/>
    <n v="0"/>
    <n v="665.34799999999996"/>
    <x v="0"/>
    <n v="0"/>
    <n v="0"/>
    <n v="0"/>
    <n v="17.682189999999999"/>
  </r>
  <r>
    <x v="1"/>
    <x v="0"/>
    <x v="31"/>
    <x v="0"/>
    <x v="3"/>
    <x v="0"/>
    <x v="0"/>
    <x v="0"/>
    <x v="48"/>
    <x v="41"/>
    <n v="102303.231"/>
    <n v="0"/>
    <n v="102303.231"/>
    <x v="0"/>
    <n v="0"/>
    <n v="0"/>
    <n v="0"/>
    <n v="0"/>
  </r>
  <r>
    <x v="1"/>
    <x v="0"/>
    <x v="31"/>
    <x v="0"/>
    <x v="3"/>
    <x v="0"/>
    <x v="0"/>
    <x v="0"/>
    <x v="49"/>
    <x v="42"/>
    <n v="122369.91899999999"/>
    <n v="-38946.492045999999"/>
    <n v="83423.426953999995"/>
    <x v="0"/>
    <n v="0"/>
    <n v="0"/>
    <n v="0"/>
    <n v="0"/>
  </r>
  <r>
    <x v="1"/>
    <x v="0"/>
    <x v="31"/>
    <x v="0"/>
    <x v="3"/>
    <x v="0"/>
    <x v="0"/>
    <x v="0"/>
    <x v="50"/>
    <x v="43"/>
    <n v="225459.34599999999"/>
    <n v="-38946.492045999999"/>
    <n v="186512.85395399999"/>
    <x v="0"/>
    <n v="0"/>
    <n v="0"/>
    <n v="0"/>
    <n v="26.536266000000001"/>
  </r>
  <r>
    <x v="1"/>
    <x v="0"/>
    <x v="31"/>
    <x v="0"/>
    <x v="4"/>
    <x v="0"/>
    <x v="0"/>
    <x v="0"/>
    <x v="43"/>
    <x v="36"/>
    <n v="34.5"/>
    <n v="0"/>
    <n v="34.5"/>
    <x v="0"/>
    <n v="0"/>
    <n v="0"/>
    <n v="0"/>
    <n v="11.736307999999999"/>
  </r>
  <r>
    <x v="1"/>
    <x v="0"/>
    <x v="31"/>
    <x v="0"/>
    <x v="4"/>
    <x v="0"/>
    <x v="0"/>
    <x v="0"/>
    <x v="44"/>
    <x v="37"/>
    <n v="31.5"/>
    <n v="0"/>
    <n v="31.5"/>
    <x v="0"/>
    <n v="0"/>
    <n v="0"/>
    <n v="0"/>
    <n v="8.4909999999999997"/>
  </r>
  <r>
    <x v="1"/>
    <x v="0"/>
    <x v="31"/>
    <x v="0"/>
    <x v="4"/>
    <x v="0"/>
    <x v="0"/>
    <x v="0"/>
    <x v="45"/>
    <x v="38"/>
    <n v="3"/>
    <n v="0"/>
    <n v="3"/>
    <x v="0"/>
    <n v="0"/>
    <n v="0"/>
    <n v="0"/>
    <n v="3.2453080000000001"/>
  </r>
  <r>
    <x v="1"/>
    <x v="0"/>
    <x v="31"/>
    <x v="0"/>
    <x v="4"/>
    <x v="0"/>
    <x v="0"/>
    <x v="0"/>
    <x v="46"/>
    <x v="39"/>
    <n v="751.69600000000003"/>
    <n v="0"/>
    <n v="751.69600000000003"/>
    <x v="0"/>
    <n v="0"/>
    <n v="0"/>
    <n v="0"/>
    <n v="17.682189999999999"/>
  </r>
  <r>
    <x v="1"/>
    <x v="0"/>
    <x v="31"/>
    <x v="0"/>
    <x v="4"/>
    <x v="0"/>
    <x v="0"/>
    <x v="0"/>
    <x v="51"/>
    <x v="44"/>
    <n v="86.347999999999999"/>
    <n v="0"/>
    <n v="86.347999999999999"/>
    <x v="0"/>
    <n v="0"/>
    <n v="0"/>
    <n v="0"/>
    <n v="0"/>
  </r>
  <r>
    <x v="1"/>
    <x v="0"/>
    <x v="31"/>
    <x v="0"/>
    <x v="4"/>
    <x v="0"/>
    <x v="0"/>
    <x v="0"/>
    <x v="47"/>
    <x v="40"/>
    <n v="665.34799999999996"/>
    <n v="0"/>
    <n v="665.34799999999996"/>
    <x v="0"/>
    <n v="0"/>
    <n v="0"/>
    <n v="0"/>
    <n v="17.682189999999999"/>
  </r>
  <r>
    <x v="1"/>
    <x v="0"/>
    <x v="31"/>
    <x v="0"/>
    <x v="4"/>
    <x v="0"/>
    <x v="0"/>
    <x v="0"/>
    <x v="48"/>
    <x v="41"/>
    <n v="102303.231"/>
    <n v="0"/>
    <n v="102303.231"/>
    <x v="0"/>
    <n v="0"/>
    <n v="0"/>
    <n v="0"/>
    <n v="0"/>
  </r>
  <r>
    <x v="1"/>
    <x v="0"/>
    <x v="31"/>
    <x v="0"/>
    <x v="4"/>
    <x v="0"/>
    <x v="0"/>
    <x v="0"/>
    <x v="49"/>
    <x v="42"/>
    <n v="122369.91899999999"/>
    <n v="-38946.492045999999"/>
    <n v="83423.426953999995"/>
    <x v="0"/>
    <n v="0"/>
    <n v="0"/>
    <n v="0"/>
    <n v="0"/>
  </r>
  <r>
    <x v="1"/>
    <x v="0"/>
    <x v="31"/>
    <x v="0"/>
    <x v="4"/>
    <x v="0"/>
    <x v="0"/>
    <x v="0"/>
    <x v="50"/>
    <x v="43"/>
    <n v="225459.34599999999"/>
    <n v="-38946.492045999999"/>
    <n v="186512.85395399999"/>
    <x v="0"/>
    <n v="0"/>
    <n v="0"/>
    <n v="0"/>
    <n v="29.418498"/>
  </r>
  <r>
    <x v="1"/>
    <x v="0"/>
    <x v="31"/>
    <x v="0"/>
    <x v="5"/>
    <x v="2"/>
    <x v="0"/>
    <x v="0"/>
    <x v="43"/>
    <x v="36"/>
    <n v="34.5"/>
    <n v="0"/>
    <n v="34.5"/>
    <x v="0"/>
    <n v="0"/>
    <n v="0"/>
    <n v="0"/>
    <n v="13.023999999999999"/>
  </r>
  <r>
    <x v="1"/>
    <x v="0"/>
    <x v="31"/>
    <x v="0"/>
    <x v="5"/>
    <x v="2"/>
    <x v="0"/>
    <x v="0"/>
    <x v="44"/>
    <x v="37"/>
    <n v="31.5"/>
    <n v="0"/>
    <n v="31.5"/>
    <x v="0"/>
    <n v="0"/>
    <n v="0"/>
    <n v="0"/>
    <n v="9.4459999999999997"/>
  </r>
  <r>
    <x v="1"/>
    <x v="0"/>
    <x v="31"/>
    <x v="0"/>
    <x v="5"/>
    <x v="2"/>
    <x v="0"/>
    <x v="0"/>
    <x v="45"/>
    <x v="38"/>
    <n v="3"/>
    <n v="0"/>
    <n v="3"/>
    <x v="0"/>
    <n v="0"/>
    <n v="0"/>
    <n v="0"/>
    <n v="3.5779999999999998"/>
  </r>
  <r>
    <x v="1"/>
    <x v="0"/>
    <x v="31"/>
    <x v="0"/>
    <x v="5"/>
    <x v="2"/>
    <x v="0"/>
    <x v="0"/>
    <x v="46"/>
    <x v="39"/>
    <n v="751.69600000000003"/>
    <n v="9049.1036000000004"/>
    <n v="9800.7996000000003"/>
    <x v="0"/>
    <n v="0"/>
    <n v="0"/>
    <n v="0"/>
    <n v="46.468049999999998"/>
  </r>
  <r>
    <x v="1"/>
    <x v="0"/>
    <x v="31"/>
    <x v="0"/>
    <x v="5"/>
    <x v="2"/>
    <x v="0"/>
    <x v="0"/>
    <x v="51"/>
    <x v="44"/>
    <n v="86.347999999999999"/>
    <n v="0"/>
    <n v="86.347999999999999"/>
    <x v="0"/>
    <n v="0"/>
    <n v="0"/>
    <n v="0"/>
    <n v="28.78586"/>
  </r>
  <r>
    <x v="1"/>
    <x v="0"/>
    <x v="31"/>
    <x v="0"/>
    <x v="5"/>
    <x v="2"/>
    <x v="0"/>
    <x v="0"/>
    <x v="52"/>
    <x v="45"/>
    <n v="0"/>
    <n v="9049.1036000000004"/>
    <n v="9049.1036000000004"/>
    <x v="0"/>
    <n v="0"/>
    <n v="0"/>
    <n v="0"/>
    <n v="0"/>
  </r>
  <r>
    <x v="1"/>
    <x v="0"/>
    <x v="31"/>
    <x v="0"/>
    <x v="5"/>
    <x v="2"/>
    <x v="0"/>
    <x v="0"/>
    <x v="47"/>
    <x v="40"/>
    <n v="665.34799999999996"/>
    <n v="0"/>
    <n v="665.34799999999996"/>
    <x v="0"/>
    <n v="0"/>
    <n v="0"/>
    <n v="0"/>
    <n v="17.682189999999999"/>
  </r>
  <r>
    <x v="1"/>
    <x v="0"/>
    <x v="31"/>
    <x v="0"/>
    <x v="5"/>
    <x v="2"/>
    <x v="0"/>
    <x v="0"/>
    <x v="48"/>
    <x v="41"/>
    <n v="102303.231"/>
    <n v="0"/>
    <n v="102303.231"/>
    <x v="0"/>
    <n v="0"/>
    <n v="0"/>
    <n v="0"/>
    <n v="0"/>
  </r>
  <r>
    <x v="1"/>
    <x v="0"/>
    <x v="31"/>
    <x v="0"/>
    <x v="5"/>
    <x v="2"/>
    <x v="0"/>
    <x v="0"/>
    <x v="49"/>
    <x v="42"/>
    <n v="122369.91899999999"/>
    <n v="-38946.492045999999"/>
    <n v="83423.426953999995"/>
    <x v="0"/>
    <n v="0"/>
    <n v="0"/>
    <n v="0"/>
    <n v="0"/>
  </r>
  <r>
    <x v="1"/>
    <x v="0"/>
    <x v="31"/>
    <x v="0"/>
    <x v="5"/>
    <x v="2"/>
    <x v="0"/>
    <x v="0"/>
    <x v="50"/>
    <x v="43"/>
    <n v="225459.34599999999"/>
    <n v="-29897.388446000001"/>
    <n v="195561.95755399999"/>
    <x v="0"/>
    <n v="0"/>
    <n v="0"/>
    <n v="0"/>
    <n v="59.492049999999999"/>
  </r>
  <r>
    <x v="1"/>
    <x v="0"/>
    <x v="31"/>
    <x v="0"/>
    <x v="6"/>
    <x v="0"/>
    <x v="0"/>
    <x v="0"/>
    <x v="43"/>
    <x v="36"/>
    <n v="34.5"/>
    <n v="0"/>
    <n v="34.5"/>
    <x v="0"/>
    <n v="0"/>
    <n v="0"/>
    <n v="0"/>
    <n v="16.901"/>
  </r>
  <r>
    <x v="1"/>
    <x v="0"/>
    <x v="31"/>
    <x v="0"/>
    <x v="6"/>
    <x v="0"/>
    <x v="0"/>
    <x v="0"/>
    <x v="44"/>
    <x v="37"/>
    <n v="31.5"/>
    <n v="0"/>
    <n v="31.5"/>
    <x v="0"/>
    <n v="0"/>
    <n v="0"/>
    <n v="0"/>
    <n v="13.323"/>
  </r>
  <r>
    <x v="1"/>
    <x v="0"/>
    <x v="31"/>
    <x v="0"/>
    <x v="6"/>
    <x v="0"/>
    <x v="0"/>
    <x v="0"/>
    <x v="45"/>
    <x v="38"/>
    <n v="3"/>
    <n v="0"/>
    <n v="3"/>
    <x v="0"/>
    <n v="0"/>
    <n v="0"/>
    <n v="0"/>
    <n v="3.5779999999999998"/>
  </r>
  <r>
    <x v="1"/>
    <x v="0"/>
    <x v="31"/>
    <x v="0"/>
    <x v="6"/>
    <x v="0"/>
    <x v="0"/>
    <x v="0"/>
    <x v="46"/>
    <x v="39"/>
    <n v="751.69600000000003"/>
    <n v="9049.1036000000004"/>
    <n v="9800.7996000000003"/>
    <x v="0"/>
    <n v="0"/>
    <n v="0"/>
    <n v="0"/>
    <n v="50.395848000000001"/>
  </r>
  <r>
    <x v="1"/>
    <x v="0"/>
    <x v="31"/>
    <x v="0"/>
    <x v="6"/>
    <x v="0"/>
    <x v="0"/>
    <x v="0"/>
    <x v="51"/>
    <x v="44"/>
    <n v="86.347999999999999"/>
    <n v="0"/>
    <n v="86.347999999999999"/>
    <x v="0"/>
    <n v="0"/>
    <n v="0"/>
    <n v="0"/>
    <n v="32.713658000000002"/>
  </r>
  <r>
    <x v="1"/>
    <x v="0"/>
    <x v="31"/>
    <x v="0"/>
    <x v="6"/>
    <x v="0"/>
    <x v="0"/>
    <x v="0"/>
    <x v="52"/>
    <x v="45"/>
    <n v="0"/>
    <n v="9049.1036000000004"/>
    <n v="9049.1036000000004"/>
    <x v="0"/>
    <n v="0"/>
    <n v="0"/>
    <n v="0"/>
    <n v="0"/>
  </r>
  <r>
    <x v="1"/>
    <x v="0"/>
    <x v="31"/>
    <x v="0"/>
    <x v="6"/>
    <x v="0"/>
    <x v="0"/>
    <x v="0"/>
    <x v="47"/>
    <x v="40"/>
    <n v="665.34799999999996"/>
    <n v="0"/>
    <n v="665.34799999999996"/>
    <x v="0"/>
    <n v="0"/>
    <n v="0"/>
    <n v="0"/>
    <n v="17.682189999999999"/>
  </r>
  <r>
    <x v="1"/>
    <x v="0"/>
    <x v="31"/>
    <x v="0"/>
    <x v="6"/>
    <x v="0"/>
    <x v="0"/>
    <x v="0"/>
    <x v="48"/>
    <x v="41"/>
    <n v="102303.231"/>
    <n v="0"/>
    <n v="102303.231"/>
    <x v="0"/>
    <n v="0"/>
    <n v="0"/>
    <n v="0"/>
    <n v="0"/>
  </r>
  <r>
    <x v="1"/>
    <x v="0"/>
    <x v="31"/>
    <x v="0"/>
    <x v="6"/>
    <x v="0"/>
    <x v="0"/>
    <x v="0"/>
    <x v="49"/>
    <x v="42"/>
    <n v="122369.91899999999"/>
    <n v="-38946.492045999999"/>
    <n v="83423.426953999995"/>
    <x v="0"/>
    <n v="0"/>
    <n v="0"/>
    <n v="0"/>
    <n v="0"/>
  </r>
  <r>
    <x v="1"/>
    <x v="0"/>
    <x v="31"/>
    <x v="0"/>
    <x v="6"/>
    <x v="0"/>
    <x v="0"/>
    <x v="0"/>
    <x v="50"/>
    <x v="43"/>
    <n v="225459.34599999999"/>
    <n v="-29897.388446000001"/>
    <n v="195561.95755399999"/>
    <x v="0"/>
    <n v="0"/>
    <n v="0"/>
    <n v="0"/>
    <n v="67.296847999999997"/>
  </r>
  <r>
    <x v="1"/>
    <x v="0"/>
    <x v="31"/>
    <x v="0"/>
    <x v="7"/>
    <x v="0"/>
    <x v="0"/>
    <x v="0"/>
    <x v="43"/>
    <x v="36"/>
    <n v="34.5"/>
    <n v="0"/>
    <n v="34.5"/>
    <x v="0"/>
    <n v="0"/>
    <n v="0"/>
    <n v="0"/>
    <n v="17.890191999999999"/>
  </r>
  <r>
    <x v="1"/>
    <x v="0"/>
    <x v="31"/>
    <x v="0"/>
    <x v="7"/>
    <x v="0"/>
    <x v="0"/>
    <x v="0"/>
    <x v="44"/>
    <x v="37"/>
    <n v="31.5"/>
    <n v="0"/>
    <n v="31.5"/>
    <x v="0"/>
    <n v="0"/>
    <n v="0"/>
    <n v="0"/>
    <n v="13.9795"/>
  </r>
  <r>
    <x v="1"/>
    <x v="0"/>
    <x v="31"/>
    <x v="0"/>
    <x v="7"/>
    <x v="0"/>
    <x v="0"/>
    <x v="0"/>
    <x v="45"/>
    <x v="38"/>
    <n v="3"/>
    <n v="0"/>
    <n v="3"/>
    <x v="0"/>
    <n v="0"/>
    <n v="0"/>
    <n v="0"/>
    <n v="3.9106920000000001"/>
  </r>
  <r>
    <x v="1"/>
    <x v="0"/>
    <x v="31"/>
    <x v="0"/>
    <x v="7"/>
    <x v="0"/>
    <x v="0"/>
    <x v="0"/>
    <x v="46"/>
    <x v="39"/>
    <n v="751.69600000000003"/>
    <n v="9049.1036000000004"/>
    <n v="9800.7996000000003"/>
    <x v="0"/>
    <n v="0"/>
    <n v="0"/>
    <n v="0"/>
    <n v="162.86283700000001"/>
  </r>
  <r>
    <x v="1"/>
    <x v="0"/>
    <x v="31"/>
    <x v="0"/>
    <x v="7"/>
    <x v="0"/>
    <x v="0"/>
    <x v="0"/>
    <x v="51"/>
    <x v="44"/>
    <n v="86.347999999999999"/>
    <n v="0"/>
    <n v="86.347999999999999"/>
    <x v="0"/>
    <n v="0"/>
    <n v="0"/>
    <n v="0"/>
    <n v="51.465400000000002"/>
  </r>
  <r>
    <x v="1"/>
    <x v="0"/>
    <x v="31"/>
    <x v="0"/>
    <x v="7"/>
    <x v="0"/>
    <x v="0"/>
    <x v="0"/>
    <x v="52"/>
    <x v="45"/>
    <n v="0"/>
    <n v="9049.1036000000004"/>
    <n v="9049.1036000000004"/>
    <x v="0"/>
    <n v="0"/>
    <n v="0"/>
    <n v="0"/>
    <n v="0"/>
  </r>
  <r>
    <x v="1"/>
    <x v="0"/>
    <x v="31"/>
    <x v="0"/>
    <x v="7"/>
    <x v="0"/>
    <x v="0"/>
    <x v="0"/>
    <x v="47"/>
    <x v="40"/>
    <n v="665.34799999999996"/>
    <n v="0"/>
    <n v="665.34799999999996"/>
    <x v="0"/>
    <n v="0"/>
    <n v="0"/>
    <n v="0"/>
    <n v="111.397437"/>
  </r>
  <r>
    <x v="1"/>
    <x v="0"/>
    <x v="31"/>
    <x v="0"/>
    <x v="7"/>
    <x v="0"/>
    <x v="0"/>
    <x v="0"/>
    <x v="48"/>
    <x v="41"/>
    <n v="102303.231"/>
    <n v="0"/>
    <n v="102303.231"/>
    <x v="0"/>
    <n v="0"/>
    <n v="0"/>
    <n v="0"/>
    <n v="51151.6155"/>
  </r>
  <r>
    <x v="1"/>
    <x v="0"/>
    <x v="31"/>
    <x v="0"/>
    <x v="7"/>
    <x v="0"/>
    <x v="0"/>
    <x v="0"/>
    <x v="49"/>
    <x v="42"/>
    <n v="122369.91899999999"/>
    <n v="-38946.492045999999"/>
    <n v="83423.426953999995"/>
    <x v="0"/>
    <n v="0"/>
    <n v="0"/>
    <n v="0"/>
    <n v="0"/>
  </r>
  <r>
    <x v="1"/>
    <x v="0"/>
    <x v="31"/>
    <x v="0"/>
    <x v="7"/>
    <x v="0"/>
    <x v="0"/>
    <x v="0"/>
    <x v="50"/>
    <x v="43"/>
    <n v="225459.34599999999"/>
    <n v="-29897.388446000001"/>
    <n v="195561.95755399999"/>
    <x v="0"/>
    <n v="0"/>
    <n v="0"/>
    <n v="0"/>
    <n v="51332.368528999999"/>
  </r>
  <r>
    <x v="1"/>
    <x v="0"/>
    <x v="32"/>
    <x v="0"/>
    <x v="0"/>
    <x v="0"/>
    <x v="0"/>
    <x v="0"/>
    <x v="43"/>
    <x v="36"/>
    <n v="0.36299999999999999"/>
    <n v="0"/>
    <n v="0.36299999999999999"/>
    <x v="0"/>
    <n v="0"/>
    <n v="0"/>
    <n v="0"/>
    <n v="0.16700000000000001"/>
  </r>
  <r>
    <x v="1"/>
    <x v="0"/>
    <x v="32"/>
    <x v="0"/>
    <x v="0"/>
    <x v="0"/>
    <x v="0"/>
    <x v="0"/>
    <x v="44"/>
    <x v="37"/>
    <n v="0"/>
    <n v="0"/>
    <n v="0"/>
    <x v="0"/>
    <n v="0"/>
    <n v="0"/>
    <n v="0"/>
    <n v="0.16700000000000001"/>
  </r>
  <r>
    <x v="1"/>
    <x v="0"/>
    <x v="32"/>
    <x v="0"/>
    <x v="0"/>
    <x v="0"/>
    <x v="0"/>
    <x v="0"/>
    <x v="45"/>
    <x v="38"/>
    <n v="0.36299999999999999"/>
    <n v="0"/>
    <n v="0.36299999999999999"/>
    <x v="0"/>
    <n v="0"/>
    <n v="0"/>
    <n v="0"/>
    <n v="0"/>
  </r>
  <r>
    <x v="1"/>
    <x v="0"/>
    <x v="32"/>
    <x v="0"/>
    <x v="0"/>
    <x v="0"/>
    <x v="0"/>
    <x v="0"/>
    <x v="46"/>
    <x v="39"/>
    <n v="0"/>
    <n v="0"/>
    <n v="0"/>
    <x v="0"/>
    <n v="0"/>
    <n v="0"/>
    <n v="0"/>
    <n v="0.5"/>
  </r>
  <r>
    <x v="1"/>
    <x v="0"/>
    <x v="32"/>
    <x v="0"/>
    <x v="0"/>
    <x v="0"/>
    <x v="0"/>
    <x v="0"/>
    <x v="47"/>
    <x v="40"/>
    <n v="0"/>
    <n v="0"/>
    <n v="0"/>
    <x v="0"/>
    <n v="0"/>
    <n v="0"/>
    <n v="0"/>
    <n v="0.5"/>
  </r>
  <r>
    <x v="1"/>
    <x v="0"/>
    <x v="32"/>
    <x v="0"/>
    <x v="0"/>
    <x v="0"/>
    <x v="0"/>
    <x v="0"/>
    <x v="48"/>
    <x v="41"/>
    <n v="18106.550999999999"/>
    <n v="0"/>
    <n v="18106.550999999999"/>
    <x v="0"/>
    <n v="0"/>
    <n v="0"/>
    <n v="0"/>
    <n v="0"/>
  </r>
  <r>
    <x v="1"/>
    <x v="0"/>
    <x v="32"/>
    <x v="0"/>
    <x v="0"/>
    <x v="0"/>
    <x v="0"/>
    <x v="0"/>
    <x v="49"/>
    <x v="42"/>
    <n v="28000"/>
    <n v="0"/>
    <n v="28000"/>
    <x v="0"/>
    <n v="0"/>
    <n v="0"/>
    <n v="0"/>
    <n v="0"/>
  </r>
  <r>
    <x v="1"/>
    <x v="0"/>
    <x v="32"/>
    <x v="0"/>
    <x v="0"/>
    <x v="0"/>
    <x v="0"/>
    <x v="0"/>
    <x v="50"/>
    <x v="43"/>
    <n v="46106.913999999997"/>
    <n v="0"/>
    <n v="46106.913999999997"/>
    <x v="0"/>
    <n v="0"/>
    <n v="0"/>
    <n v="0"/>
    <n v="0.66700000000000004"/>
  </r>
  <r>
    <x v="1"/>
    <x v="0"/>
    <x v="32"/>
    <x v="0"/>
    <x v="1"/>
    <x v="0"/>
    <x v="0"/>
    <x v="0"/>
    <x v="43"/>
    <x v="36"/>
    <n v="0.36299999999999999"/>
    <n v="0"/>
    <n v="0.36299999999999999"/>
    <x v="0"/>
    <n v="0"/>
    <n v="0"/>
    <n v="0"/>
    <n v="0.33400000000000002"/>
  </r>
  <r>
    <x v="1"/>
    <x v="0"/>
    <x v="32"/>
    <x v="0"/>
    <x v="1"/>
    <x v="0"/>
    <x v="0"/>
    <x v="0"/>
    <x v="44"/>
    <x v="37"/>
    <n v="0"/>
    <n v="0"/>
    <n v="0"/>
    <x v="0"/>
    <n v="0"/>
    <n v="0"/>
    <n v="0"/>
    <n v="0.33400000000000002"/>
  </r>
  <r>
    <x v="1"/>
    <x v="0"/>
    <x v="32"/>
    <x v="0"/>
    <x v="1"/>
    <x v="0"/>
    <x v="0"/>
    <x v="0"/>
    <x v="45"/>
    <x v="38"/>
    <n v="0.36299999999999999"/>
    <n v="0"/>
    <n v="0.36299999999999999"/>
    <x v="0"/>
    <n v="0"/>
    <n v="0"/>
    <n v="0"/>
    <n v="0"/>
  </r>
  <r>
    <x v="1"/>
    <x v="0"/>
    <x v="32"/>
    <x v="0"/>
    <x v="1"/>
    <x v="0"/>
    <x v="0"/>
    <x v="0"/>
    <x v="46"/>
    <x v="39"/>
    <n v="0"/>
    <n v="0"/>
    <n v="0"/>
    <x v="0"/>
    <n v="0"/>
    <n v="0"/>
    <n v="0"/>
    <n v="0.5"/>
  </r>
  <r>
    <x v="1"/>
    <x v="0"/>
    <x v="32"/>
    <x v="0"/>
    <x v="1"/>
    <x v="0"/>
    <x v="0"/>
    <x v="0"/>
    <x v="47"/>
    <x v="40"/>
    <n v="0"/>
    <n v="0"/>
    <n v="0"/>
    <x v="0"/>
    <n v="0"/>
    <n v="0"/>
    <n v="0"/>
    <n v="0.5"/>
  </r>
  <r>
    <x v="1"/>
    <x v="0"/>
    <x v="32"/>
    <x v="0"/>
    <x v="1"/>
    <x v="0"/>
    <x v="0"/>
    <x v="0"/>
    <x v="48"/>
    <x v="41"/>
    <n v="18106.550999999999"/>
    <n v="0"/>
    <n v="18106.550999999999"/>
    <x v="0"/>
    <n v="0"/>
    <n v="0"/>
    <n v="0"/>
    <n v="0"/>
  </r>
  <r>
    <x v="1"/>
    <x v="0"/>
    <x v="32"/>
    <x v="0"/>
    <x v="1"/>
    <x v="0"/>
    <x v="0"/>
    <x v="0"/>
    <x v="49"/>
    <x v="42"/>
    <n v="28000"/>
    <n v="0"/>
    <n v="28000"/>
    <x v="0"/>
    <n v="0"/>
    <n v="0"/>
    <n v="0"/>
    <n v="0"/>
  </r>
  <r>
    <x v="1"/>
    <x v="0"/>
    <x v="32"/>
    <x v="0"/>
    <x v="1"/>
    <x v="0"/>
    <x v="0"/>
    <x v="0"/>
    <x v="50"/>
    <x v="43"/>
    <n v="46106.913999999997"/>
    <n v="0"/>
    <n v="46106.913999999997"/>
    <x v="0"/>
    <n v="0"/>
    <n v="0"/>
    <n v="0"/>
    <n v="0.83399999999999996"/>
  </r>
  <r>
    <x v="1"/>
    <x v="0"/>
    <x v="32"/>
    <x v="0"/>
    <x v="2"/>
    <x v="1"/>
    <x v="0"/>
    <x v="0"/>
    <x v="43"/>
    <x v="36"/>
    <n v="0.36299999999999999"/>
    <n v="0"/>
    <n v="0.36299999999999999"/>
    <x v="0"/>
    <n v="0"/>
    <n v="0"/>
    <n v="0"/>
    <n v="105.715125"/>
  </r>
  <r>
    <x v="1"/>
    <x v="0"/>
    <x v="32"/>
    <x v="0"/>
    <x v="2"/>
    <x v="1"/>
    <x v="0"/>
    <x v="0"/>
    <x v="44"/>
    <x v="37"/>
    <n v="0"/>
    <n v="0"/>
    <n v="0"/>
    <x v="0"/>
    <n v="0"/>
    <n v="0"/>
    <n v="0"/>
    <n v="105.715125"/>
  </r>
  <r>
    <x v="1"/>
    <x v="0"/>
    <x v="32"/>
    <x v="0"/>
    <x v="2"/>
    <x v="1"/>
    <x v="0"/>
    <x v="0"/>
    <x v="45"/>
    <x v="38"/>
    <n v="0.36299999999999999"/>
    <n v="0"/>
    <n v="0.36299999999999999"/>
    <x v="0"/>
    <n v="0"/>
    <n v="0"/>
    <n v="0"/>
    <n v="0"/>
  </r>
  <r>
    <x v="1"/>
    <x v="0"/>
    <x v="32"/>
    <x v="0"/>
    <x v="2"/>
    <x v="1"/>
    <x v="0"/>
    <x v="0"/>
    <x v="46"/>
    <x v="39"/>
    <n v="0"/>
    <n v="0"/>
    <n v="0"/>
    <x v="0"/>
    <n v="0"/>
    <n v="0"/>
    <n v="0"/>
    <n v="0.5"/>
  </r>
  <r>
    <x v="1"/>
    <x v="0"/>
    <x v="32"/>
    <x v="0"/>
    <x v="2"/>
    <x v="1"/>
    <x v="0"/>
    <x v="0"/>
    <x v="47"/>
    <x v="40"/>
    <n v="0"/>
    <n v="0"/>
    <n v="0"/>
    <x v="0"/>
    <n v="0"/>
    <n v="0"/>
    <n v="0"/>
    <n v="0.5"/>
  </r>
  <r>
    <x v="1"/>
    <x v="0"/>
    <x v="32"/>
    <x v="0"/>
    <x v="2"/>
    <x v="1"/>
    <x v="0"/>
    <x v="0"/>
    <x v="48"/>
    <x v="41"/>
    <n v="18106.550999999999"/>
    <n v="0"/>
    <n v="18106.550999999999"/>
    <x v="0"/>
    <n v="0"/>
    <n v="0"/>
    <n v="0"/>
    <n v="0"/>
  </r>
  <r>
    <x v="1"/>
    <x v="0"/>
    <x v="32"/>
    <x v="0"/>
    <x v="2"/>
    <x v="1"/>
    <x v="0"/>
    <x v="0"/>
    <x v="49"/>
    <x v="42"/>
    <n v="28000"/>
    <n v="0"/>
    <n v="28000"/>
    <x v="0"/>
    <n v="0"/>
    <n v="0"/>
    <n v="0"/>
    <n v="0"/>
  </r>
  <r>
    <x v="1"/>
    <x v="0"/>
    <x v="32"/>
    <x v="0"/>
    <x v="2"/>
    <x v="1"/>
    <x v="0"/>
    <x v="0"/>
    <x v="50"/>
    <x v="43"/>
    <n v="46106.913999999997"/>
    <n v="0"/>
    <n v="46106.913999999997"/>
    <x v="0"/>
    <n v="0"/>
    <n v="0"/>
    <n v="0"/>
    <n v="106.215125"/>
  </r>
  <r>
    <x v="1"/>
    <x v="0"/>
    <x v="32"/>
    <x v="0"/>
    <x v="3"/>
    <x v="0"/>
    <x v="0"/>
    <x v="0"/>
    <x v="43"/>
    <x v="36"/>
    <n v="0.36299999999999999"/>
    <n v="0"/>
    <n v="0.36299999999999999"/>
    <x v="0"/>
    <n v="0"/>
    <n v="0"/>
    <n v="0"/>
    <n v="106.988125"/>
  </r>
  <r>
    <x v="1"/>
    <x v="0"/>
    <x v="32"/>
    <x v="0"/>
    <x v="3"/>
    <x v="0"/>
    <x v="0"/>
    <x v="0"/>
    <x v="44"/>
    <x v="37"/>
    <n v="0"/>
    <n v="0"/>
    <n v="0"/>
    <x v="0"/>
    <n v="0"/>
    <n v="0"/>
    <n v="0"/>
    <n v="106.988125"/>
  </r>
  <r>
    <x v="1"/>
    <x v="0"/>
    <x v="32"/>
    <x v="0"/>
    <x v="3"/>
    <x v="0"/>
    <x v="0"/>
    <x v="0"/>
    <x v="45"/>
    <x v="38"/>
    <n v="0.36299999999999999"/>
    <n v="0"/>
    <n v="0.36299999999999999"/>
    <x v="0"/>
    <n v="0"/>
    <n v="0"/>
    <n v="0"/>
    <n v="0"/>
  </r>
  <r>
    <x v="1"/>
    <x v="0"/>
    <x v="32"/>
    <x v="0"/>
    <x v="3"/>
    <x v="0"/>
    <x v="0"/>
    <x v="0"/>
    <x v="46"/>
    <x v="39"/>
    <n v="0"/>
    <n v="0"/>
    <n v="0"/>
    <x v="0"/>
    <n v="0"/>
    <n v="0"/>
    <n v="0"/>
    <n v="6.5383889999999996"/>
  </r>
  <r>
    <x v="1"/>
    <x v="0"/>
    <x v="32"/>
    <x v="0"/>
    <x v="3"/>
    <x v="0"/>
    <x v="0"/>
    <x v="0"/>
    <x v="51"/>
    <x v="44"/>
    <n v="0"/>
    <n v="0"/>
    <n v="0"/>
    <x v="0"/>
    <n v="0"/>
    <n v="0"/>
    <n v="0"/>
    <n v="2.9129489999999998"/>
  </r>
  <r>
    <x v="1"/>
    <x v="0"/>
    <x v="32"/>
    <x v="0"/>
    <x v="3"/>
    <x v="0"/>
    <x v="0"/>
    <x v="0"/>
    <x v="47"/>
    <x v="40"/>
    <n v="0"/>
    <n v="0"/>
    <n v="0"/>
    <x v="0"/>
    <n v="0"/>
    <n v="0"/>
    <n v="0"/>
    <n v="3.6254400000000002"/>
  </r>
  <r>
    <x v="1"/>
    <x v="0"/>
    <x v="32"/>
    <x v="0"/>
    <x v="3"/>
    <x v="0"/>
    <x v="0"/>
    <x v="0"/>
    <x v="48"/>
    <x v="41"/>
    <n v="18106.550999999999"/>
    <n v="0"/>
    <n v="18106.550999999999"/>
    <x v="0"/>
    <n v="0"/>
    <n v="0"/>
    <n v="0"/>
    <n v="0"/>
  </r>
  <r>
    <x v="1"/>
    <x v="0"/>
    <x v="32"/>
    <x v="0"/>
    <x v="3"/>
    <x v="0"/>
    <x v="0"/>
    <x v="0"/>
    <x v="49"/>
    <x v="42"/>
    <n v="28000"/>
    <n v="-5538.5936080000001"/>
    <n v="22461.406392000001"/>
    <x v="0"/>
    <n v="0"/>
    <n v="0"/>
    <n v="0"/>
    <n v="0"/>
  </r>
  <r>
    <x v="1"/>
    <x v="0"/>
    <x v="32"/>
    <x v="0"/>
    <x v="3"/>
    <x v="0"/>
    <x v="0"/>
    <x v="0"/>
    <x v="50"/>
    <x v="43"/>
    <n v="46106.913999999997"/>
    <n v="-5538.5936080000001"/>
    <n v="40568.320392000001"/>
    <x v="0"/>
    <n v="0"/>
    <n v="0"/>
    <n v="0"/>
    <n v="113.52651400000001"/>
  </r>
  <r>
    <x v="1"/>
    <x v="0"/>
    <x v="32"/>
    <x v="0"/>
    <x v="4"/>
    <x v="0"/>
    <x v="0"/>
    <x v="0"/>
    <x v="43"/>
    <x v="36"/>
    <n v="0.36299999999999999"/>
    <n v="0"/>
    <n v="0.36299999999999999"/>
    <x v="0"/>
    <n v="0"/>
    <n v="0"/>
    <n v="0"/>
    <n v="107.927125"/>
  </r>
  <r>
    <x v="1"/>
    <x v="0"/>
    <x v="32"/>
    <x v="0"/>
    <x v="4"/>
    <x v="0"/>
    <x v="0"/>
    <x v="0"/>
    <x v="44"/>
    <x v="37"/>
    <n v="0"/>
    <n v="0"/>
    <n v="0"/>
    <x v="0"/>
    <n v="0"/>
    <n v="0"/>
    <n v="0"/>
    <n v="107.927125"/>
  </r>
  <r>
    <x v="1"/>
    <x v="0"/>
    <x v="32"/>
    <x v="0"/>
    <x v="4"/>
    <x v="0"/>
    <x v="0"/>
    <x v="0"/>
    <x v="45"/>
    <x v="38"/>
    <n v="0.36299999999999999"/>
    <n v="0"/>
    <n v="0.36299999999999999"/>
    <x v="0"/>
    <n v="0"/>
    <n v="0"/>
    <n v="0"/>
    <n v="0"/>
  </r>
  <r>
    <x v="1"/>
    <x v="0"/>
    <x v="32"/>
    <x v="0"/>
    <x v="4"/>
    <x v="0"/>
    <x v="0"/>
    <x v="0"/>
    <x v="46"/>
    <x v="39"/>
    <n v="0"/>
    <n v="0"/>
    <n v="0"/>
    <x v="0"/>
    <n v="0"/>
    <n v="0"/>
    <n v="0"/>
    <n v="7.2884349999999998"/>
  </r>
  <r>
    <x v="1"/>
    <x v="0"/>
    <x v="32"/>
    <x v="0"/>
    <x v="4"/>
    <x v="0"/>
    <x v="0"/>
    <x v="0"/>
    <x v="51"/>
    <x v="44"/>
    <n v="0"/>
    <n v="0"/>
    <n v="0"/>
    <x v="0"/>
    <n v="0"/>
    <n v="0"/>
    <n v="0"/>
    <n v="2.9129489999999998"/>
  </r>
  <r>
    <x v="1"/>
    <x v="0"/>
    <x v="32"/>
    <x v="0"/>
    <x v="4"/>
    <x v="0"/>
    <x v="0"/>
    <x v="0"/>
    <x v="47"/>
    <x v="40"/>
    <n v="0"/>
    <n v="0"/>
    <n v="0"/>
    <x v="0"/>
    <n v="0"/>
    <n v="0"/>
    <n v="0"/>
    <n v="4.3754860000000004"/>
  </r>
  <r>
    <x v="1"/>
    <x v="0"/>
    <x v="32"/>
    <x v="0"/>
    <x v="4"/>
    <x v="0"/>
    <x v="0"/>
    <x v="0"/>
    <x v="48"/>
    <x v="41"/>
    <n v="18106.550999999999"/>
    <n v="0"/>
    <n v="18106.550999999999"/>
    <x v="0"/>
    <n v="0"/>
    <n v="0"/>
    <n v="0"/>
    <n v="0"/>
  </r>
  <r>
    <x v="1"/>
    <x v="0"/>
    <x v="32"/>
    <x v="0"/>
    <x v="4"/>
    <x v="0"/>
    <x v="0"/>
    <x v="0"/>
    <x v="49"/>
    <x v="42"/>
    <n v="28000"/>
    <n v="-5538.5936080000001"/>
    <n v="22461.406392000001"/>
    <x v="0"/>
    <n v="0"/>
    <n v="0"/>
    <n v="0"/>
    <n v="22461.406392000001"/>
  </r>
  <r>
    <x v="1"/>
    <x v="0"/>
    <x v="32"/>
    <x v="0"/>
    <x v="4"/>
    <x v="0"/>
    <x v="0"/>
    <x v="0"/>
    <x v="50"/>
    <x v="43"/>
    <n v="46106.913999999997"/>
    <n v="-5538.5936080000001"/>
    <n v="40568.320392000001"/>
    <x v="0"/>
    <n v="0"/>
    <n v="0"/>
    <n v="0"/>
    <n v="22576.621952000001"/>
  </r>
  <r>
    <x v="1"/>
    <x v="0"/>
    <x v="32"/>
    <x v="0"/>
    <x v="5"/>
    <x v="2"/>
    <x v="0"/>
    <x v="0"/>
    <x v="43"/>
    <x v="36"/>
    <n v="0.36299999999999999"/>
    <n v="0"/>
    <n v="0.36299999999999999"/>
    <x v="0"/>
    <n v="0"/>
    <n v="0"/>
    <n v="0"/>
    <n v="109.033125"/>
  </r>
  <r>
    <x v="1"/>
    <x v="0"/>
    <x v="32"/>
    <x v="0"/>
    <x v="5"/>
    <x v="2"/>
    <x v="0"/>
    <x v="0"/>
    <x v="44"/>
    <x v="37"/>
    <n v="0"/>
    <n v="0"/>
    <n v="0"/>
    <x v="0"/>
    <n v="0"/>
    <n v="0"/>
    <n v="0"/>
    <n v="109.033125"/>
  </r>
  <r>
    <x v="1"/>
    <x v="0"/>
    <x v="32"/>
    <x v="0"/>
    <x v="5"/>
    <x v="2"/>
    <x v="0"/>
    <x v="0"/>
    <x v="45"/>
    <x v="38"/>
    <n v="0.36299999999999999"/>
    <n v="0"/>
    <n v="0.36299999999999999"/>
    <x v="0"/>
    <n v="0"/>
    <n v="0"/>
    <n v="0"/>
    <n v="0"/>
  </r>
  <r>
    <x v="1"/>
    <x v="0"/>
    <x v="32"/>
    <x v="0"/>
    <x v="5"/>
    <x v="2"/>
    <x v="0"/>
    <x v="0"/>
    <x v="46"/>
    <x v="39"/>
    <n v="0"/>
    <n v="923"/>
    <n v="923"/>
    <x v="0"/>
    <n v="0"/>
    <n v="0"/>
    <n v="0"/>
    <n v="930.97047999999995"/>
  </r>
  <r>
    <x v="1"/>
    <x v="0"/>
    <x v="32"/>
    <x v="0"/>
    <x v="5"/>
    <x v="2"/>
    <x v="0"/>
    <x v="0"/>
    <x v="51"/>
    <x v="44"/>
    <n v="0"/>
    <n v="0"/>
    <n v="0"/>
    <x v="0"/>
    <n v="0"/>
    <n v="0"/>
    <n v="0"/>
    <n v="3.5949939999999998"/>
  </r>
  <r>
    <x v="1"/>
    <x v="0"/>
    <x v="32"/>
    <x v="0"/>
    <x v="5"/>
    <x v="2"/>
    <x v="0"/>
    <x v="0"/>
    <x v="52"/>
    <x v="45"/>
    <n v="0"/>
    <n v="923"/>
    <n v="923"/>
    <x v="0"/>
    <n v="0"/>
    <n v="0"/>
    <n v="0"/>
    <n v="923"/>
  </r>
  <r>
    <x v="1"/>
    <x v="0"/>
    <x v="32"/>
    <x v="0"/>
    <x v="5"/>
    <x v="2"/>
    <x v="0"/>
    <x v="0"/>
    <x v="47"/>
    <x v="40"/>
    <n v="0"/>
    <n v="0"/>
    <n v="0"/>
    <x v="0"/>
    <n v="0"/>
    <n v="0"/>
    <n v="0"/>
    <n v="4.3754860000000004"/>
  </r>
  <r>
    <x v="1"/>
    <x v="0"/>
    <x v="32"/>
    <x v="0"/>
    <x v="5"/>
    <x v="2"/>
    <x v="0"/>
    <x v="0"/>
    <x v="48"/>
    <x v="41"/>
    <n v="18106.550999999999"/>
    <n v="0"/>
    <n v="18106.550999999999"/>
    <x v="0"/>
    <n v="0"/>
    <n v="0"/>
    <n v="0"/>
    <n v="0"/>
  </r>
  <r>
    <x v="1"/>
    <x v="0"/>
    <x v="32"/>
    <x v="0"/>
    <x v="5"/>
    <x v="2"/>
    <x v="0"/>
    <x v="0"/>
    <x v="49"/>
    <x v="42"/>
    <n v="28000"/>
    <n v="-5538.5936080000001"/>
    <n v="22461.406392000001"/>
    <x v="0"/>
    <n v="0"/>
    <n v="0"/>
    <n v="0"/>
    <n v="22461.406392000001"/>
  </r>
  <r>
    <x v="1"/>
    <x v="0"/>
    <x v="32"/>
    <x v="0"/>
    <x v="5"/>
    <x v="2"/>
    <x v="0"/>
    <x v="0"/>
    <x v="50"/>
    <x v="43"/>
    <n v="46106.913999999997"/>
    <n v="-4615.5936080000001"/>
    <n v="41491.320392000001"/>
    <x v="0"/>
    <n v="0"/>
    <n v="0"/>
    <n v="0"/>
    <n v="23501.409996999999"/>
  </r>
  <r>
    <x v="1"/>
    <x v="0"/>
    <x v="32"/>
    <x v="0"/>
    <x v="6"/>
    <x v="0"/>
    <x v="0"/>
    <x v="0"/>
    <x v="43"/>
    <x v="36"/>
    <n v="0.36299999999999999"/>
    <n v="0"/>
    <n v="0.36299999999999999"/>
    <x v="0"/>
    <n v="0"/>
    <n v="0"/>
    <n v="0"/>
    <n v="158.75412499999999"/>
  </r>
  <r>
    <x v="1"/>
    <x v="0"/>
    <x v="32"/>
    <x v="0"/>
    <x v="6"/>
    <x v="0"/>
    <x v="0"/>
    <x v="0"/>
    <x v="44"/>
    <x v="37"/>
    <n v="0"/>
    <n v="0"/>
    <n v="0"/>
    <x v="0"/>
    <n v="0"/>
    <n v="0"/>
    <n v="0"/>
    <n v="158.75412499999999"/>
  </r>
  <r>
    <x v="1"/>
    <x v="0"/>
    <x v="32"/>
    <x v="0"/>
    <x v="6"/>
    <x v="0"/>
    <x v="0"/>
    <x v="0"/>
    <x v="45"/>
    <x v="38"/>
    <n v="0.36299999999999999"/>
    <n v="0"/>
    <n v="0.36299999999999999"/>
    <x v="0"/>
    <n v="0"/>
    <n v="0"/>
    <n v="0"/>
    <n v="0"/>
  </r>
  <r>
    <x v="1"/>
    <x v="0"/>
    <x v="32"/>
    <x v="0"/>
    <x v="6"/>
    <x v="0"/>
    <x v="0"/>
    <x v="0"/>
    <x v="46"/>
    <x v="39"/>
    <n v="0"/>
    <n v="923"/>
    <n v="923"/>
    <x v="0"/>
    <n v="0"/>
    <n v="0"/>
    <n v="0"/>
    <n v="931.72836800000005"/>
  </r>
  <r>
    <x v="1"/>
    <x v="0"/>
    <x v="32"/>
    <x v="0"/>
    <x v="6"/>
    <x v="0"/>
    <x v="0"/>
    <x v="0"/>
    <x v="51"/>
    <x v="44"/>
    <n v="0"/>
    <n v="0"/>
    <n v="0"/>
    <x v="0"/>
    <n v="0"/>
    <n v="0"/>
    <n v="0"/>
    <n v="3.8502700000000001"/>
  </r>
  <r>
    <x v="1"/>
    <x v="0"/>
    <x v="32"/>
    <x v="0"/>
    <x v="6"/>
    <x v="0"/>
    <x v="0"/>
    <x v="0"/>
    <x v="52"/>
    <x v="45"/>
    <n v="0"/>
    <n v="923"/>
    <n v="923"/>
    <x v="0"/>
    <n v="0"/>
    <n v="0"/>
    <n v="0"/>
    <n v="923"/>
  </r>
  <r>
    <x v="1"/>
    <x v="0"/>
    <x v="32"/>
    <x v="0"/>
    <x v="6"/>
    <x v="0"/>
    <x v="0"/>
    <x v="0"/>
    <x v="47"/>
    <x v="40"/>
    <n v="0"/>
    <n v="0"/>
    <n v="0"/>
    <x v="0"/>
    <n v="0"/>
    <n v="0"/>
    <n v="0"/>
    <n v="4.8780979999999996"/>
  </r>
  <r>
    <x v="1"/>
    <x v="0"/>
    <x v="32"/>
    <x v="0"/>
    <x v="6"/>
    <x v="0"/>
    <x v="0"/>
    <x v="0"/>
    <x v="48"/>
    <x v="41"/>
    <n v="18106.550999999999"/>
    <n v="0"/>
    <n v="18106.550999999999"/>
    <x v="0"/>
    <n v="0"/>
    <n v="0"/>
    <n v="0"/>
    <n v="0"/>
  </r>
  <r>
    <x v="1"/>
    <x v="0"/>
    <x v="32"/>
    <x v="0"/>
    <x v="6"/>
    <x v="0"/>
    <x v="0"/>
    <x v="0"/>
    <x v="49"/>
    <x v="42"/>
    <n v="28000"/>
    <n v="-5538.5936080000001"/>
    <n v="22461.406392000001"/>
    <x v="0"/>
    <n v="0"/>
    <n v="0"/>
    <n v="0"/>
    <n v="22461.406392000001"/>
  </r>
  <r>
    <x v="1"/>
    <x v="0"/>
    <x v="32"/>
    <x v="0"/>
    <x v="6"/>
    <x v="0"/>
    <x v="0"/>
    <x v="0"/>
    <x v="50"/>
    <x v="43"/>
    <n v="46106.913999999997"/>
    <n v="-4615.5936080000001"/>
    <n v="41491.320392000001"/>
    <x v="0"/>
    <n v="0"/>
    <n v="0"/>
    <n v="0"/>
    <n v="23551.888885"/>
  </r>
  <r>
    <x v="1"/>
    <x v="0"/>
    <x v="32"/>
    <x v="0"/>
    <x v="7"/>
    <x v="0"/>
    <x v="0"/>
    <x v="0"/>
    <x v="43"/>
    <x v="36"/>
    <n v="0.36299999999999999"/>
    <n v="0"/>
    <n v="0.36299999999999999"/>
    <x v="0"/>
    <n v="0"/>
    <n v="0"/>
    <n v="0"/>
    <n v="186.84869800000001"/>
  </r>
  <r>
    <x v="1"/>
    <x v="0"/>
    <x v="32"/>
    <x v="0"/>
    <x v="7"/>
    <x v="0"/>
    <x v="0"/>
    <x v="0"/>
    <x v="44"/>
    <x v="37"/>
    <n v="0"/>
    <n v="0"/>
    <n v="0"/>
    <x v="0"/>
    <n v="0"/>
    <n v="0"/>
    <n v="0"/>
    <n v="186.84869800000001"/>
  </r>
  <r>
    <x v="1"/>
    <x v="0"/>
    <x v="32"/>
    <x v="0"/>
    <x v="7"/>
    <x v="0"/>
    <x v="0"/>
    <x v="0"/>
    <x v="45"/>
    <x v="38"/>
    <n v="0.36299999999999999"/>
    <n v="0"/>
    <n v="0.36299999999999999"/>
    <x v="0"/>
    <n v="0"/>
    <n v="0"/>
    <n v="0"/>
    <n v="0"/>
  </r>
  <r>
    <x v="1"/>
    <x v="0"/>
    <x v="32"/>
    <x v="0"/>
    <x v="7"/>
    <x v="0"/>
    <x v="0"/>
    <x v="0"/>
    <x v="46"/>
    <x v="39"/>
    <n v="0"/>
    <n v="923"/>
    <n v="923"/>
    <x v="0"/>
    <n v="0"/>
    <n v="0"/>
    <n v="0"/>
    <n v="931.94398000000001"/>
  </r>
  <r>
    <x v="1"/>
    <x v="0"/>
    <x v="32"/>
    <x v="0"/>
    <x v="7"/>
    <x v="0"/>
    <x v="0"/>
    <x v="0"/>
    <x v="51"/>
    <x v="44"/>
    <n v="0"/>
    <n v="0"/>
    <n v="0"/>
    <x v="0"/>
    <n v="0"/>
    <n v="0"/>
    <n v="0"/>
    <n v="4.0658820000000002"/>
  </r>
  <r>
    <x v="1"/>
    <x v="0"/>
    <x v="32"/>
    <x v="0"/>
    <x v="7"/>
    <x v="0"/>
    <x v="0"/>
    <x v="0"/>
    <x v="52"/>
    <x v="45"/>
    <n v="0"/>
    <n v="923"/>
    <n v="923"/>
    <x v="0"/>
    <n v="0"/>
    <n v="0"/>
    <n v="0"/>
    <n v="923"/>
  </r>
  <r>
    <x v="1"/>
    <x v="0"/>
    <x v="32"/>
    <x v="0"/>
    <x v="7"/>
    <x v="0"/>
    <x v="0"/>
    <x v="0"/>
    <x v="47"/>
    <x v="40"/>
    <n v="0"/>
    <n v="0"/>
    <n v="0"/>
    <x v="0"/>
    <n v="0"/>
    <n v="0"/>
    <n v="0"/>
    <n v="4.8780979999999996"/>
  </r>
  <r>
    <x v="1"/>
    <x v="0"/>
    <x v="32"/>
    <x v="0"/>
    <x v="7"/>
    <x v="0"/>
    <x v="0"/>
    <x v="0"/>
    <x v="48"/>
    <x v="41"/>
    <n v="18106.550999999999"/>
    <n v="0"/>
    <n v="18106.550999999999"/>
    <x v="0"/>
    <n v="0"/>
    <n v="0"/>
    <n v="0"/>
    <n v="9053.2754999999997"/>
  </r>
  <r>
    <x v="1"/>
    <x v="0"/>
    <x v="32"/>
    <x v="0"/>
    <x v="7"/>
    <x v="0"/>
    <x v="0"/>
    <x v="0"/>
    <x v="49"/>
    <x v="42"/>
    <n v="28000"/>
    <n v="-5538.5936080000001"/>
    <n v="22461.406392000001"/>
    <x v="0"/>
    <n v="0"/>
    <n v="0"/>
    <n v="0"/>
    <n v="22461.406392000001"/>
  </r>
  <r>
    <x v="1"/>
    <x v="0"/>
    <x v="32"/>
    <x v="0"/>
    <x v="7"/>
    <x v="0"/>
    <x v="0"/>
    <x v="0"/>
    <x v="50"/>
    <x v="43"/>
    <n v="46106.913999999997"/>
    <n v="-4615.5936080000001"/>
    <n v="41491.320392000001"/>
    <x v="0"/>
    <n v="0"/>
    <n v="0"/>
    <n v="0"/>
    <n v="32633.474569999998"/>
  </r>
  <r>
    <x v="1"/>
    <x v="0"/>
    <x v="33"/>
    <x v="0"/>
    <x v="0"/>
    <x v="0"/>
    <x v="0"/>
    <x v="0"/>
    <x v="43"/>
    <x v="36"/>
    <n v="1.02"/>
    <n v="0"/>
    <n v="1.02"/>
    <x v="0"/>
    <n v="0"/>
    <n v="0"/>
    <n v="0"/>
    <n v="0"/>
  </r>
  <r>
    <x v="1"/>
    <x v="0"/>
    <x v="33"/>
    <x v="0"/>
    <x v="0"/>
    <x v="0"/>
    <x v="0"/>
    <x v="0"/>
    <x v="45"/>
    <x v="38"/>
    <n v="1.02"/>
    <n v="0"/>
    <n v="1.02"/>
    <x v="0"/>
    <n v="0"/>
    <n v="0"/>
    <n v="0"/>
    <n v="0"/>
  </r>
  <r>
    <x v="1"/>
    <x v="0"/>
    <x v="33"/>
    <x v="0"/>
    <x v="0"/>
    <x v="0"/>
    <x v="0"/>
    <x v="0"/>
    <x v="46"/>
    <x v="39"/>
    <n v="0"/>
    <n v="0"/>
    <n v="0"/>
    <x v="0"/>
    <n v="0"/>
    <n v="0"/>
    <n v="0"/>
    <n v="0.14565400000000001"/>
  </r>
  <r>
    <x v="1"/>
    <x v="0"/>
    <x v="33"/>
    <x v="0"/>
    <x v="0"/>
    <x v="0"/>
    <x v="0"/>
    <x v="0"/>
    <x v="47"/>
    <x v="40"/>
    <n v="0"/>
    <n v="0"/>
    <n v="0"/>
    <x v="0"/>
    <n v="0"/>
    <n v="0"/>
    <n v="0"/>
    <n v="0.14565400000000001"/>
  </r>
  <r>
    <x v="1"/>
    <x v="0"/>
    <x v="33"/>
    <x v="0"/>
    <x v="0"/>
    <x v="0"/>
    <x v="0"/>
    <x v="0"/>
    <x v="48"/>
    <x v="41"/>
    <n v="33399.745999999999"/>
    <n v="0"/>
    <n v="33399.745999999999"/>
    <x v="0"/>
    <n v="0"/>
    <n v="0"/>
    <n v="0"/>
    <n v="0"/>
  </r>
  <r>
    <x v="1"/>
    <x v="0"/>
    <x v="33"/>
    <x v="0"/>
    <x v="0"/>
    <x v="0"/>
    <x v="0"/>
    <x v="0"/>
    <x v="49"/>
    <x v="42"/>
    <n v="40466.675999999999"/>
    <n v="0"/>
    <n v="40466.675999999999"/>
    <x v="0"/>
    <n v="0"/>
    <n v="0"/>
    <n v="0"/>
    <n v="0"/>
  </r>
  <r>
    <x v="1"/>
    <x v="0"/>
    <x v="33"/>
    <x v="0"/>
    <x v="0"/>
    <x v="0"/>
    <x v="0"/>
    <x v="0"/>
    <x v="50"/>
    <x v="43"/>
    <n v="73867.441999999995"/>
    <n v="0"/>
    <n v="73867.441999999995"/>
    <x v="0"/>
    <n v="0"/>
    <n v="0"/>
    <n v="0"/>
    <n v="0.14565400000000001"/>
  </r>
  <r>
    <x v="1"/>
    <x v="0"/>
    <x v="33"/>
    <x v="0"/>
    <x v="1"/>
    <x v="0"/>
    <x v="0"/>
    <x v="0"/>
    <x v="43"/>
    <x v="36"/>
    <n v="1.02"/>
    <n v="0"/>
    <n v="1.02"/>
    <x v="0"/>
    <n v="0"/>
    <n v="0"/>
    <n v="0"/>
    <n v="0"/>
  </r>
  <r>
    <x v="1"/>
    <x v="0"/>
    <x v="33"/>
    <x v="0"/>
    <x v="1"/>
    <x v="0"/>
    <x v="0"/>
    <x v="0"/>
    <x v="45"/>
    <x v="38"/>
    <n v="1.02"/>
    <n v="0"/>
    <n v="1.02"/>
    <x v="0"/>
    <n v="0"/>
    <n v="0"/>
    <n v="0"/>
    <n v="0"/>
  </r>
  <r>
    <x v="1"/>
    <x v="0"/>
    <x v="33"/>
    <x v="0"/>
    <x v="1"/>
    <x v="0"/>
    <x v="0"/>
    <x v="0"/>
    <x v="46"/>
    <x v="39"/>
    <n v="0"/>
    <n v="0"/>
    <n v="0"/>
    <x v="0"/>
    <n v="0"/>
    <n v="0"/>
    <n v="0"/>
    <n v="0.14565400000000001"/>
  </r>
  <r>
    <x v="1"/>
    <x v="0"/>
    <x v="33"/>
    <x v="0"/>
    <x v="1"/>
    <x v="0"/>
    <x v="0"/>
    <x v="0"/>
    <x v="47"/>
    <x v="40"/>
    <n v="0"/>
    <n v="0"/>
    <n v="0"/>
    <x v="0"/>
    <n v="0"/>
    <n v="0"/>
    <n v="0"/>
    <n v="0.14565400000000001"/>
  </r>
  <r>
    <x v="1"/>
    <x v="0"/>
    <x v="33"/>
    <x v="0"/>
    <x v="1"/>
    <x v="0"/>
    <x v="0"/>
    <x v="0"/>
    <x v="48"/>
    <x v="41"/>
    <n v="33399.745999999999"/>
    <n v="0"/>
    <n v="33399.745999999999"/>
    <x v="0"/>
    <n v="0"/>
    <n v="0"/>
    <n v="0"/>
    <n v="0"/>
  </r>
  <r>
    <x v="1"/>
    <x v="0"/>
    <x v="33"/>
    <x v="0"/>
    <x v="1"/>
    <x v="0"/>
    <x v="0"/>
    <x v="0"/>
    <x v="49"/>
    <x v="42"/>
    <n v="40466.675999999999"/>
    <n v="0"/>
    <n v="40466.675999999999"/>
    <x v="0"/>
    <n v="0"/>
    <n v="0"/>
    <n v="0"/>
    <n v="0"/>
  </r>
  <r>
    <x v="1"/>
    <x v="0"/>
    <x v="33"/>
    <x v="0"/>
    <x v="1"/>
    <x v="0"/>
    <x v="0"/>
    <x v="0"/>
    <x v="50"/>
    <x v="43"/>
    <n v="73867.441999999995"/>
    <n v="0"/>
    <n v="73867.441999999995"/>
    <x v="0"/>
    <n v="0"/>
    <n v="0"/>
    <n v="0"/>
    <n v="0.14565400000000001"/>
  </r>
  <r>
    <x v="1"/>
    <x v="0"/>
    <x v="33"/>
    <x v="0"/>
    <x v="2"/>
    <x v="1"/>
    <x v="0"/>
    <x v="0"/>
    <x v="43"/>
    <x v="36"/>
    <n v="1.02"/>
    <n v="0"/>
    <n v="1.02"/>
    <x v="0"/>
    <n v="0"/>
    <n v="0"/>
    <n v="0"/>
    <n v="0"/>
  </r>
  <r>
    <x v="1"/>
    <x v="0"/>
    <x v="33"/>
    <x v="0"/>
    <x v="2"/>
    <x v="1"/>
    <x v="0"/>
    <x v="0"/>
    <x v="45"/>
    <x v="38"/>
    <n v="1.02"/>
    <n v="0"/>
    <n v="1.02"/>
    <x v="0"/>
    <n v="0"/>
    <n v="0"/>
    <n v="0"/>
    <n v="0"/>
  </r>
  <r>
    <x v="1"/>
    <x v="0"/>
    <x v="33"/>
    <x v="0"/>
    <x v="2"/>
    <x v="1"/>
    <x v="0"/>
    <x v="0"/>
    <x v="46"/>
    <x v="39"/>
    <n v="0"/>
    <n v="0"/>
    <n v="0"/>
    <x v="0"/>
    <n v="0"/>
    <n v="0"/>
    <n v="0"/>
    <n v="0.14565400000000001"/>
  </r>
  <r>
    <x v="1"/>
    <x v="0"/>
    <x v="33"/>
    <x v="0"/>
    <x v="2"/>
    <x v="1"/>
    <x v="0"/>
    <x v="0"/>
    <x v="47"/>
    <x v="40"/>
    <n v="0"/>
    <n v="0"/>
    <n v="0"/>
    <x v="0"/>
    <n v="0"/>
    <n v="0"/>
    <n v="0"/>
    <n v="0.14565400000000001"/>
  </r>
  <r>
    <x v="1"/>
    <x v="0"/>
    <x v="33"/>
    <x v="0"/>
    <x v="2"/>
    <x v="1"/>
    <x v="0"/>
    <x v="0"/>
    <x v="48"/>
    <x v="41"/>
    <n v="33399.745999999999"/>
    <n v="0"/>
    <n v="33399.745999999999"/>
    <x v="0"/>
    <n v="0"/>
    <n v="0"/>
    <n v="0"/>
    <n v="0"/>
  </r>
  <r>
    <x v="1"/>
    <x v="0"/>
    <x v="33"/>
    <x v="0"/>
    <x v="2"/>
    <x v="1"/>
    <x v="0"/>
    <x v="0"/>
    <x v="49"/>
    <x v="42"/>
    <n v="40466.675999999999"/>
    <n v="0"/>
    <n v="40466.675999999999"/>
    <x v="0"/>
    <n v="0"/>
    <n v="0"/>
    <n v="0"/>
    <n v="0"/>
  </r>
  <r>
    <x v="1"/>
    <x v="0"/>
    <x v="33"/>
    <x v="0"/>
    <x v="2"/>
    <x v="1"/>
    <x v="0"/>
    <x v="0"/>
    <x v="50"/>
    <x v="43"/>
    <n v="73867.441999999995"/>
    <n v="0"/>
    <n v="73867.441999999995"/>
    <x v="0"/>
    <n v="0"/>
    <n v="0"/>
    <n v="0"/>
    <n v="0.14565400000000001"/>
  </r>
  <r>
    <x v="1"/>
    <x v="0"/>
    <x v="33"/>
    <x v="0"/>
    <x v="3"/>
    <x v="0"/>
    <x v="0"/>
    <x v="0"/>
    <x v="43"/>
    <x v="36"/>
    <n v="1.02"/>
    <n v="0"/>
    <n v="1.02"/>
    <x v="0"/>
    <n v="0"/>
    <n v="0"/>
    <n v="0"/>
    <n v="0"/>
  </r>
  <r>
    <x v="1"/>
    <x v="0"/>
    <x v="33"/>
    <x v="0"/>
    <x v="3"/>
    <x v="0"/>
    <x v="0"/>
    <x v="0"/>
    <x v="45"/>
    <x v="38"/>
    <n v="1.02"/>
    <n v="0"/>
    <n v="1.02"/>
    <x v="0"/>
    <n v="0"/>
    <n v="0"/>
    <n v="0"/>
    <n v="0"/>
  </r>
  <r>
    <x v="1"/>
    <x v="0"/>
    <x v="33"/>
    <x v="0"/>
    <x v="3"/>
    <x v="0"/>
    <x v="0"/>
    <x v="0"/>
    <x v="46"/>
    <x v="39"/>
    <n v="0"/>
    <n v="0"/>
    <n v="0"/>
    <x v="0"/>
    <n v="0"/>
    <n v="0"/>
    <n v="0"/>
    <n v="0.66247800000000001"/>
  </r>
  <r>
    <x v="1"/>
    <x v="0"/>
    <x v="33"/>
    <x v="0"/>
    <x v="3"/>
    <x v="0"/>
    <x v="0"/>
    <x v="0"/>
    <x v="47"/>
    <x v="40"/>
    <n v="0"/>
    <n v="0"/>
    <n v="0"/>
    <x v="0"/>
    <n v="0"/>
    <n v="0"/>
    <n v="0"/>
    <n v="0.66247800000000001"/>
  </r>
  <r>
    <x v="1"/>
    <x v="0"/>
    <x v="33"/>
    <x v="0"/>
    <x v="3"/>
    <x v="0"/>
    <x v="0"/>
    <x v="0"/>
    <x v="48"/>
    <x v="41"/>
    <n v="33399.745999999999"/>
    <n v="0"/>
    <n v="33399.745999999999"/>
    <x v="0"/>
    <n v="0"/>
    <n v="0"/>
    <n v="0"/>
    <n v="0"/>
  </r>
  <r>
    <x v="1"/>
    <x v="0"/>
    <x v="33"/>
    <x v="0"/>
    <x v="3"/>
    <x v="0"/>
    <x v="0"/>
    <x v="0"/>
    <x v="49"/>
    <x v="42"/>
    <n v="40466.675999999999"/>
    <n v="0"/>
    <n v="40466.675999999999"/>
    <x v="0"/>
    <n v="0"/>
    <n v="0"/>
    <n v="0"/>
    <n v="0"/>
  </r>
  <r>
    <x v="1"/>
    <x v="0"/>
    <x v="33"/>
    <x v="0"/>
    <x v="3"/>
    <x v="0"/>
    <x v="0"/>
    <x v="0"/>
    <x v="50"/>
    <x v="43"/>
    <n v="73867.441999999995"/>
    <n v="0"/>
    <n v="73867.441999999995"/>
    <x v="0"/>
    <n v="0"/>
    <n v="0"/>
    <n v="0"/>
    <n v="0.66247800000000001"/>
  </r>
  <r>
    <x v="1"/>
    <x v="0"/>
    <x v="33"/>
    <x v="0"/>
    <x v="4"/>
    <x v="0"/>
    <x v="0"/>
    <x v="0"/>
    <x v="43"/>
    <x v="36"/>
    <n v="1.02"/>
    <n v="0"/>
    <n v="1.02"/>
    <x v="0"/>
    <n v="0"/>
    <n v="0"/>
    <n v="0"/>
    <n v="0"/>
  </r>
  <r>
    <x v="1"/>
    <x v="0"/>
    <x v="33"/>
    <x v="0"/>
    <x v="4"/>
    <x v="0"/>
    <x v="0"/>
    <x v="0"/>
    <x v="45"/>
    <x v="38"/>
    <n v="1.02"/>
    <n v="0"/>
    <n v="1.02"/>
    <x v="0"/>
    <n v="0"/>
    <n v="0"/>
    <n v="0"/>
    <n v="0"/>
  </r>
  <r>
    <x v="1"/>
    <x v="0"/>
    <x v="33"/>
    <x v="0"/>
    <x v="4"/>
    <x v="0"/>
    <x v="0"/>
    <x v="0"/>
    <x v="46"/>
    <x v="39"/>
    <n v="0"/>
    <n v="0"/>
    <n v="0"/>
    <x v="0"/>
    <n v="0"/>
    <n v="0"/>
    <n v="0"/>
    <n v="0.66247800000000001"/>
  </r>
  <r>
    <x v="1"/>
    <x v="0"/>
    <x v="33"/>
    <x v="0"/>
    <x v="4"/>
    <x v="0"/>
    <x v="0"/>
    <x v="0"/>
    <x v="47"/>
    <x v="40"/>
    <n v="0"/>
    <n v="0"/>
    <n v="0"/>
    <x v="0"/>
    <n v="0"/>
    <n v="0"/>
    <n v="0"/>
    <n v="0.66247800000000001"/>
  </r>
  <r>
    <x v="1"/>
    <x v="0"/>
    <x v="33"/>
    <x v="0"/>
    <x v="4"/>
    <x v="0"/>
    <x v="0"/>
    <x v="0"/>
    <x v="48"/>
    <x v="41"/>
    <n v="33399.745999999999"/>
    <n v="0"/>
    <n v="33399.745999999999"/>
    <x v="0"/>
    <n v="0"/>
    <n v="0"/>
    <n v="0"/>
    <n v="0"/>
  </r>
  <r>
    <x v="1"/>
    <x v="0"/>
    <x v="33"/>
    <x v="0"/>
    <x v="4"/>
    <x v="0"/>
    <x v="0"/>
    <x v="0"/>
    <x v="49"/>
    <x v="42"/>
    <n v="40466.675999999999"/>
    <n v="-10939.581901"/>
    <n v="29527.094099000002"/>
    <x v="0"/>
    <n v="0"/>
    <n v="0"/>
    <n v="0"/>
    <n v="0"/>
  </r>
  <r>
    <x v="1"/>
    <x v="0"/>
    <x v="33"/>
    <x v="0"/>
    <x v="4"/>
    <x v="0"/>
    <x v="0"/>
    <x v="0"/>
    <x v="50"/>
    <x v="43"/>
    <n v="73867.441999999995"/>
    <n v="-10939.581901"/>
    <n v="62927.860098999998"/>
    <x v="0"/>
    <n v="0"/>
    <n v="0"/>
    <n v="0"/>
    <n v="0.66247800000000001"/>
  </r>
  <r>
    <x v="1"/>
    <x v="0"/>
    <x v="33"/>
    <x v="0"/>
    <x v="5"/>
    <x v="2"/>
    <x v="0"/>
    <x v="0"/>
    <x v="43"/>
    <x v="36"/>
    <n v="1.02"/>
    <n v="0"/>
    <n v="1.02"/>
    <x v="0"/>
    <n v="0"/>
    <n v="0"/>
    <n v="0"/>
    <n v="0"/>
  </r>
  <r>
    <x v="1"/>
    <x v="0"/>
    <x v="33"/>
    <x v="0"/>
    <x v="5"/>
    <x v="2"/>
    <x v="0"/>
    <x v="0"/>
    <x v="45"/>
    <x v="38"/>
    <n v="1.02"/>
    <n v="0"/>
    <n v="1.02"/>
    <x v="0"/>
    <n v="0"/>
    <n v="0"/>
    <n v="0"/>
    <n v="0"/>
  </r>
  <r>
    <x v="1"/>
    <x v="0"/>
    <x v="33"/>
    <x v="0"/>
    <x v="5"/>
    <x v="2"/>
    <x v="0"/>
    <x v="0"/>
    <x v="46"/>
    <x v="39"/>
    <n v="0"/>
    <n v="0"/>
    <n v="0"/>
    <x v="0"/>
    <n v="0"/>
    <n v="0"/>
    <n v="0"/>
    <n v="0.66247800000000001"/>
  </r>
  <r>
    <x v="1"/>
    <x v="0"/>
    <x v="33"/>
    <x v="0"/>
    <x v="5"/>
    <x v="2"/>
    <x v="0"/>
    <x v="0"/>
    <x v="47"/>
    <x v="40"/>
    <n v="0"/>
    <n v="0"/>
    <n v="0"/>
    <x v="0"/>
    <n v="0"/>
    <n v="0"/>
    <n v="0"/>
    <n v="0.66247800000000001"/>
  </r>
  <r>
    <x v="1"/>
    <x v="0"/>
    <x v="33"/>
    <x v="0"/>
    <x v="5"/>
    <x v="2"/>
    <x v="0"/>
    <x v="0"/>
    <x v="48"/>
    <x v="41"/>
    <n v="33399.745999999999"/>
    <n v="0"/>
    <n v="33399.745999999999"/>
    <x v="0"/>
    <n v="0"/>
    <n v="0"/>
    <n v="0"/>
    <n v="0"/>
  </r>
  <r>
    <x v="1"/>
    <x v="0"/>
    <x v="33"/>
    <x v="0"/>
    <x v="5"/>
    <x v="2"/>
    <x v="0"/>
    <x v="0"/>
    <x v="49"/>
    <x v="42"/>
    <n v="40466.675999999999"/>
    <n v="-10939.581901"/>
    <n v="29527.094099000002"/>
    <x v="0"/>
    <n v="0"/>
    <n v="0"/>
    <n v="0"/>
    <n v="0"/>
  </r>
  <r>
    <x v="1"/>
    <x v="0"/>
    <x v="33"/>
    <x v="0"/>
    <x v="5"/>
    <x v="2"/>
    <x v="0"/>
    <x v="0"/>
    <x v="50"/>
    <x v="43"/>
    <n v="73867.441999999995"/>
    <n v="-10939.581901"/>
    <n v="62927.860098999998"/>
    <x v="0"/>
    <n v="0"/>
    <n v="0"/>
    <n v="0"/>
    <n v="0.66247800000000001"/>
  </r>
  <r>
    <x v="1"/>
    <x v="0"/>
    <x v="33"/>
    <x v="0"/>
    <x v="6"/>
    <x v="0"/>
    <x v="0"/>
    <x v="0"/>
    <x v="43"/>
    <x v="36"/>
    <n v="1.02"/>
    <n v="0"/>
    <n v="1.02"/>
    <x v="0"/>
    <n v="0"/>
    <n v="0"/>
    <n v="0"/>
    <n v="0"/>
  </r>
  <r>
    <x v="1"/>
    <x v="0"/>
    <x v="33"/>
    <x v="0"/>
    <x v="6"/>
    <x v="0"/>
    <x v="0"/>
    <x v="0"/>
    <x v="45"/>
    <x v="38"/>
    <n v="1.02"/>
    <n v="0"/>
    <n v="1.02"/>
    <x v="0"/>
    <n v="0"/>
    <n v="0"/>
    <n v="0"/>
    <n v="0"/>
  </r>
  <r>
    <x v="1"/>
    <x v="0"/>
    <x v="33"/>
    <x v="0"/>
    <x v="6"/>
    <x v="0"/>
    <x v="0"/>
    <x v="0"/>
    <x v="46"/>
    <x v="39"/>
    <n v="0"/>
    <n v="0"/>
    <n v="0"/>
    <x v="0"/>
    <n v="0"/>
    <n v="0"/>
    <n v="0"/>
    <n v="0.66581299999999999"/>
  </r>
  <r>
    <x v="1"/>
    <x v="0"/>
    <x v="33"/>
    <x v="0"/>
    <x v="6"/>
    <x v="0"/>
    <x v="0"/>
    <x v="0"/>
    <x v="47"/>
    <x v="40"/>
    <n v="0"/>
    <n v="0"/>
    <n v="0"/>
    <x v="0"/>
    <n v="0"/>
    <n v="0"/>
    <n v="0"/>
    <n v="0.66581299999999999"/>
  </r>
  <r>
    <x v="1"/>
    <x v="0"/>
    <x v="33"/>
    <x v="0"/>
    <x v="6"/>
    <x v="0"/>
    <x v="0"/>
    <x v="0"/>
    <x v="48"/>
    <x v="41"/>
    <n v="33399.745999999999"/>
    <n v="0"/>
    <n v="33399.745999999999"/>
    <x v="0"/>
    <n v="0"/>
    <n v="0"/>
    <n v="0"/>
    <n v="0"/>
  </r>
  <r>
    <x v="1"/>
    <x v="0"/>
    <x v="33"/>
    <x v="0"/>
    <x v="6"/>
    <x v="0"/>
    <x v="0"/>
    <x v="0"/>
    <x v="49"/>
    <x v="42"/>
    <n v="40466.675999999999"/>
    <n v="-10939.581901"/>
    <n v="29527.094099000002"/>
    <x v="0"/>
    <n v="0"/>
    <n v="0"/>
    <n v="0"/>
    <n v="0"/>
  </r>
  <r>
    <x v="1"/>
    <x v="0"/>
    <x v="33"/>
    <x v="0"/>
    <x v="6"/>
    <x v="0"/>
    <x v="0"/>
    <x v="0"/>
    <x v="50"/>
    <x v="43"/>
    <n v="73867.441999999995"/>
    <n v="-10939.581901"/>
    <n v="62927.860098999998"/>
    <x v="0"/>
    <n v="0"/>
    <n v="0"/>
    <n v="0"/>
    <n v="0.66581299999999999"/>
  </r>
  <r>
    <x v="1"/>
    <x v="0"/>
    <x v="33"/>
    <x v="0"/>
    <x v="7"/>
    <x v="0"/>
    <x v="0"/>
    <x v="0"/>
    <x v="43"/>
    <x v="36"/>
    <n v="1.02"/>
    <n v="0"/>
    <n v="1.02"/>
    <x v="0"/>
    <n v="0"/>
    <n v="0"/>
    <n v="0"/>
    <n v="0"/>
  </r>
  <r>
    <x v="1"/>
    <x v="0"/>
    <x v="33"/>
    <x v="0"/>
    <x v="7"/>
    <x v="0"/>
    <x v="0"/>
    <x v="0"/>
    <x v="45"/>
    <x v="38"/>
    <n v="1.02"/>
    <n v="0"/>
    <n v="1.02"/>
    <x v="0"/>
    <n v="0"/>
    <n v="0"/>
    <n v="0"/>
    <n v="0"/>
  </r>
  <r>
    <x v="1"/>
    <x v="0"/>
    <x v="33"/>
    <x v="0"/>
    <x v="7"/>
    <x v="0"/>
    <x v="0"/>
    <x v="0"/>
    <x v="46"/>
    <x v="39"/>
    <n v="0"/>
    <n v="0"/>
    <n v="0"/>
    <x v="0"/>
    <n v="0"/>
    <n v="0"/>
    <n v="0"/>
    <n v="1.1732039999999999"/>
  </r>
  <r>
    <x v="1"/>
    <x v="0"/>
    <x v="33"/>
    <x v="0"/>
    <x v="7"/>
    <x v="0"/>
    <x v="0"/>
    <x v="0"/>
    <x v="47"/>
    <x v="40"/>
    <n v="0"/>
    <n v="0"/>
    <n v="0"/>
    <x v="0"/>
    <n v="0"/>
    <n v="0"/>
    <n v="0"/>
    <n v="1.1732039999999999"/>
  </r>
  <r>
    <x v="1"/>
    <x v="0"/>
    <x v="33"/>
    <x v="0"/>
    <x v="7"/>
    <x v="0"/>
    <x v="0"/>
    <x v="0"/>
    <x v="48"/>
    <x v="41"/>
    <n v="33399.745999999999"/>
    <n v="0"/>
    <n v="33399.745999999999"/>
    <x v="0"/>
    <n v="0"/>
    <n v="0"/>
    <n v="0"/>
    <n v="16699.873"/>
  </r>
  <r>
    <x v="1"/>
    <x v="0"/>
    <x v="33"/>
    <x v="0"/>
    <x v="7"/>
    <x v="0"/>
    <x v="0"/>
    <x v="0"/>
    <x v="49"/>
    <x v="42"/>
    <n v="40466.675999999999"/>
    <n v="-10939.581901"/>
    <n v="29527.094099000002"/>
    <x v="0"/>
    <n v="0"/>
    <n v="0"/>
    <n v="0"/>
    <n v="0"/>
  </r>
  <r>
    <x v="1"/>
    <x v="0"/>
    <x v="33"/>
    <x v="0"/>
    <x v="7"/>
    <x v="0"/>
    <x v="0"/>
    <x v="0"/>
    <x v="50"/>
    <x v="43"/>
    <n v="73867.441999999995"/>
    <n v="-10939.581901"/>
    <n v="62927.860098999998"/>
    <x v="0"/>
    <n v="0"/>
    <n v="0"/>
    <n v="0"/>
    <n v="16701.046203999998"/>
  </r>
  <r>
    <x v="1"/>
    <x v="0"/>
    <x v="34"/>
    <x v="0"/>
    <x v="0"/>
    <x v="0"/>
    <x v="2"/>
    <x v="7"/>
    <x v="43"/>
    <x v="36"/>
    <n v="311.40199999999999"/>
    <n v="0"/>
    <n v="311.40199999999999"/>
    <x v="0"/>
    <n v="0"/>
    <n v="0"/>
    <n v="0"/>
    <n v="242.476654"/>
  </r>
  <r>
    <x v="1"/>
    <x v="0"/>
    <x v="34"/>
    <x v="0"/>
    <x v="0"/>
    <x v="0"/>
    <x v="2"/>
    <x v="7"/>
    <x v="45"/>
    <x v="38"/>
    <n v="311.40199999999999"/>
    <n v="0"/>
    <n v="311.40199999999999"/>
    <x v="0"/>
    <n v="0"/>
    <n v="0"/>
    <n v="0"/>
    <n v="242.476654"/>
  </r>
  <r>
    <x v="1"/>
    <x v="0"/>
    <x v="34"/>
    <x v="0"/>
    <x v="0"/>
    <x v="0"/>
    <x v="2"/>
    <x v="7"/>
    <x v="46"/>
    <x v="39"/>
    <n v="23"/>
    <n v="0"/>
    <n v="23"/>
    <x v="0"/>
    <n v="0"/>
    <n v="0"/>
    <n v="0"/>
    <n v="144.03456199999999"/>
  </r>
  <r>
    <x v="1"/>
    <x v="0"/>
    <x v="34"/>
    <x v="0"/>
    <x v="0"/>
    <x v="0"/>
    <x v="2"/>
    <x v="7"/>
    <x v="62"/>
    <x v="54"/>
    <n v="0"/>
    <n v="0"/>
    <n v="0"/>
    <x v="0"/>
    <n v="0"/>
    <n v="0"/>
    <n v="0"/>
    <n v="142.219798"/>
  </r>
  <r>
    <x v="1"/>
    <x v="0"/>
    <x v="34"/>
    <x v="0"/>
    <x v="0"/>
    <x v="0"/>
    <x v="2"/>
    <x v="7"/>
    <x v="51"/>
    <x v="44"/>
    <n v="23"/>
    <n v="0"/>
    <n v="23"/>
    <x v="0"/>
    <n v="0"/>
    <n v="0"/>
    <n v="0"/>
    <n v="1.814764"/>
  </r>
  <r>
    <x v="1"/>
    <x v="0"/>
    <x v="34"/>
    <x v="0"/>
    <x v="0"/>
    <x v="0"/>
    <x v="2"/>
    <x v="7"/>
    <x v="48"/>
    <x v="59"/>
    <n v="62552.785000000003"/>
    <n v="0"/>
    <n v="62552.785000000003"/>
    <x v="0"/>
    <n v="0"/>
    <n v="0"/>
    <n v="0"/>
    <n v="510.663836"/>
  </r>
  <r>
    <x v="1"/>
    <x v="0"/>
    <x v="34"/>
    <x v="0"/>
    <x v="0"/>
    <x v="0"/>
    <x v="2"/>
    <x v="7"/>
    <x v="50"/>
    <x v="43"/>
    <n v="334.40199999999999"/>
    <n v="0"/>
    <n v="334.40199999999999"/>
    <x v="0"/>
    <n v="0"/>
    <n v="0"/>
    <n v="0"/>
    <n v="386.51121599999999"/>
  </r>
  <r>
    <x v="1"/>
    <x v="0"/>
    <x v="34"/>
    <x v="0"/>
    <x v="1"/>
    <x v="0"/>
    <x v="2"/>
    <x v="7"/>
    <x v="43"/>
    <x v="36"/>
    <n v="311.40199999999999"/>
    <n v="0"/>
    <n v="311.40199999999999"/>
    <x v="0"/>
    <n v="0"/>
    <n v="0"/>
    <n v="0"/>
    <n v="825.46444299999996"/>
  </r>
  <r>
    <x v="1"/>
    <x v="0"/>
    <x v="34"/>
    <x v="0"/>
    <x v="1"/>
    <x v="0"/>
    <x v="2"/>
    <x v="7"/>
    <x v="45"/>
    <x v="38"/>
    <n v="311.40199999999999"/>
    <n v="0"/>
    <n v="311.40199999999999"/>
    <x v="0"/>
    <n v="0"/>
    <n v="0"/>
    <n v="0"/>
    <n v="825.46444299999996"/>
  </r>
  <r>
    <x v="1"/>
    <x v="0"/>
    <x v="34"/>
    <x v="0"/>
    <x v="1"/>
    <x v="0"/>
    <x v="2"/>
    <x v="7"/>
    <x v="46"/>
    <x v="39"/>
    <n v="23"/>
    <n v="0"/>
    <n v="23"/>
    <x v="0"/>
    <n v="0"/>
    <n v="0"/>
    <n v="0"/>
    <n v="145.611639"/>
  </r>
  <r>
    <x v="1"/>
    <x v="0"/>
    <x v="34"/>
    <x v="0"/>
    <x v="1"/>
    <x v="0"/>
    <x v="2"/>
    <x v="7"/>
    <x v="62"/>
    <x v="54"/>
    <n v="0"/>
    <n v="0"/>
    <n v="0"/>
    <x v="0"/>
    <n v="0"/>
    <n v="0"/>
    <n v="0"/>
    <n v="142.219798"/>
  </r>
  <r>
    <x v="1"/>
    <x v="0"/>
    <x v="34"/>
    <x v="0"/>
    <x v="1"/>
    <x v="0"/>
    <x v="2"/>
    <x v="7"/>
    <x v="51"/>
    <x v="44"/>
    <n v="23"/>
    <n v="0"/>
    <n v="23"/>
    <x v="0"/>
    <n v="0"/>
    <n v="0"/>
    <n v="0"/>
    <n v="3.3918409999999999"/>
  </r>
  <r>
    <x v="1"/>
    <x v="0"/>
    <x v="34"/>
    <x v="0"/>
    <x v="1"/>
    <x v="0"/>
    <x v="2"/>
    <x v="7"/>
    <x v="48"/>
    <x v="59"/>
    <n v="62552.785000000003"/>
    <n v="0"/>
    <n v="62552.785000000003"/>
    <x v="0"/>
    <n v="0"/>
    <n v="0"/>
    <n v="0"/>
    <n v="2053.5116539999999"/>
  </r>
  <r>
    <x v="1"/>
    <x v="0"/>
    <x v="34"/>
    <x v="0"/>
    <x v="1"/>
    <x v="0"/>
    <x v="2"/>
    <x v="7"/>
    <x v="50"/>
    <x v="43"/>
    <n v="334.40199999999999"/>
    <n v="0"/>
    <n v="334.40199999999999"/>
    <x v="0"/>
    <n v="0"/>
    <n v="0"/>
    <n v="0"/>
    <n v="971.07608200000004"/>
  </r>
  <r>
    <x v="1"/>
    <x v="0"/>
    <x v="34"/>
    <x v="0"/>
    <x v="2"/>
    <x v="1"/>
    <x v="2"/>
    <x v="7"/>
    <x v="43"/>
    <x v="36"/>
    <n v="311.40199999999999"/>
    <n v="0"/>
    <n v="311.40199999999999"/>
    <x v="0"/>
    <n v="0"/>
    <n v="0"/>
    <n v="0"/>
    <n v="1264.979464"/>
  </r>
  <r>
    <x v="1"/>
    <x v="0"/>
    <x v="34"/>
    <x v="0"/>
    <x v="2"/>
    <x v="1"/>
    <x v="2"/>
    <x v="7"/>
    <x v="45"/>
    <x v="38"/>
    <n v="311.40199999999999"/>
    <n v="0"/>
    <n v="311.40199999999999"/>
    <x v="0"/>
    <n v="0"/>
    <n v="0"/>
    <n v="0"/>
    <n v="1264.979464"/>
  </r>
  <r>
    <x v="1"/>
    <x v="0"/>
    <x v="34"/>
    <x v="0"/>
    <x v="2"/>
    <x v="1"/>
    <x v="2"/>
    <x v="7"/>
    <x v="46"/>
    <x v="39"/>
    <n v="23"/>
    <n v="0"/>
    <n v="23"/>
    <x v="0"/>
    <n v="0"/>
    <n v="0"/>
    <n v="0"/>
    <n v="146.55731700000001"/>
  </r>
  <r>
    <x v="1"/>
    <x v="0"/>
    <x v="34"/>
    <x v="0"/>
    <x v="2"/>
    <x v="1"/>
    <x v="2"/>
    <x v="7"/>
    <x v="62"/>
    <x v="54"/>
    <n v="0"/>
    <n v="0"/>
    <n v="0"/>
    <x v="0"/>
    <n v="0"/>
    <n v="0"/>
    <n v="0"/>
    <n v="142.219798"/>
  </r>
  <r>
    <x v="1"/>
    <x v="0"/>
    <x v="34"/>
    <x v="0"/>
    <x v="2"/>
    <x v="1"/>
    <x v="2"/>
    <x v="7"/>
    <x v="51"/>
    <x v="44"/>
    <n v="23"/>
    <n v="0"/>
    <n v="23"/>
    <x v="0"/>
    <n v="0"/>
    <n v="0"/>
    <n v="0"/>
    <n v="4.3375190000000003"/>
  </r>
  <r>
    <x v="1"/>
    <x v="0"/>
    <x v="34"/>
    <x v="0"/>
    <x v="2"/>
    <x v="1"/>
    <x v="2"/>
    <x v="7"/>
    <x v="48"/>
    <x v="59"/>
    <n v="62552.785000000003"/>
    <n v="0"/>
    <n v="62552.785000000003"/>
    <x v="0"/>
    <n v="0"/>
    <n v="0"/>
    <n v="0"/>
    <n v="4810.9409189999997"/>
  </r>
  <r>
    <x v="1"/>
    <x v="0"/>
    <x v="34"/>
    <x v="0"/>
    <x v="2"/>
    <x v="1"/>
    <x v="2"/>
    <x v="7"/>
    <x v="50"/>
    <x v="43"/>
    <n v="334.40199999999999"/>
    <n v="0"/>
    <n v="334.40199999999999"/>
    <x v="0"/>
    <n v="0"/>
    <n v="0"/>
    <n v="0"/>
    <n v="1411.536781"/>
  </r>
  <r>
    <x v="1"/>
    <x v="0"/>
    <x v="34"/>
    <x v="0"/>
    <x v="3"/>
    <x v="0"/>
    <x v="2"/>
    <x v="7"/>
    <x v="43"/>
    <x v="36"/>
    <n v="311.40199999999999"/>
    <n v="0"/>
    <n v="311.40199999999999"/>
    <x v="0"/>
    <n v="0"/>
    <n v="0"/>
    <n v="0"/>
    <n v="83.276964000000007"/>
  </r>
  <r>
    <x v="1"/>
    <x v="0"/>
    <x v="34"/>
    <x v="0"/>
    <x v="3"/>
    <x v="0"/>
    <x v="2"/>
    <x v="7"/>
    <x v="45"/>
    <x v="38"/>
    <n v="311.40199999999999"/>
    <n v="0"/>
    <n v="311.40199999999999"/>
    <x v="0"/>
    <n v="0"/>
    <n v="0"/>
    <n v="0"/>
    <n v="83.276964000000007"/>
  </r>
  <r>
    <x v="1"/>
    <x v="0"/>
    <x v="34"/>
    <x v="0"/>
    <x v="3"/>
    <x v="0"/>
    <x v="2"/>
    <x v="7"/>
    <x v="46"/>
    <x v="39"/>
    <n v="23"/>
    <n v="0"/>
    <n v="23"/>
    <x v="0"/>
    <n v="0"/>
    <n v="0"/>
    <n v="0"/>
    <n v="159.911396"/>
  </r>
  <r>
    <x v="1"/>
    <x v="0"/>
    <x v="34"/>
    <x v="0"/>
    <x v="3"/>
    <x v="0"/>
    <x v="2"/>
    <x v="7"/>
    <x v="62"/>
    <x v="54"/>
    <n v="0"/>
    <n v="0"/>
    <n v="0"/>
    <x v="0"/>
    <n v="0"/>
    <n v="0"/>
    <n v="0"/>
    <n v="142.219798"/>
  </r>
  <r>
    <x v="1"/>
    <x v="0"/>
    <x v="34"/>
    <x v="0"/>
    <x v="3"/>
    <x v="0"/>
    <x v="2"/>
    <x v="7"/>
    <x v="51"/>
    <x v="44"/>
    <n v="23"/>
    <n v="0"/>
    <n v="23"/>
    <x v="0"/>
    <n v="0"/>
    <n v="0"/>
    <n v="0"/>
    <n v="17.691597999999999"/>
  </r>
  <r>
    <x v="1"/>
    <x v="0"/>
    <x v="34"/>
    <x v="0"/>
    <x v="3"/>
    <x v="0"/>
    <x v="2"/>
    <x v="7"/>
    <x v="48"/>
    <x v="59"/>
    <n v="62552.785000000003"/>
    <n v="-2209"/>
    <n v="60343.785000000003"/>
    <x v="0"/>
    <n v="0"/>
    <n v="0"/>
    <n v="0"/>
    <n v="8668.185211"/>
  </r>
  <r>
    <x v="1"/>
    <x v="0"/>
    <x v="34"/>
    <x v="0"/>
    <x v="3"/>
    <x v="0"/>
    <x v="2"/>
    <x v="7"/>
    <x v="50"/>
    <x v="43"/>
    <n v="334.40199999999999"/>
    <n v="0"/>
    <n v="334.40199999999999"/>
    <x v="0"/>
    <n v="0"/>
    <n v="0"/>
    <n v="0"/>
    <n v="243.18835999999999"/>
  </r>
  <r>
    <x v="1"/>
    <x v="0"/>
    <x v="34"/>
    <x v="0"/>
    <x v="4"/>
    <x v="0"/>
    <x v="2"/>
    <x v="7"/>
    <x v="43"/>
    <x v="36"/>
    <n v="311.40199999999999"/>
    <n v="0"/>
    <n v="311.40199999999999"/>
    <x v="0"/>
    <n v="0"/>
    <n v="0"/>
    <n v="0"/>
    <n v="661.53283399999998"/>
  </r>
  <r>
    <x v="1"/>
    <x v="0"/>
    <x v="34"/>
    <x v="0"/>
    <x v="4"/>
    <x v="0"/>
    <x v="2"/>
    <x v="7"/>
    <x v="45"/>
    <x v="38"/>
    <n v="311.40199999999999"/>
    <n v="0"/>
    <n v="311.40199999999999"/>
    <x v="0"/>
    <n v="0"/>
    <n v="0"/>
    <n v="0"/>
    <n v="661.53283399999998"/>
  </r>
  <r>
    <x v="1"/>
    <x v="0"/>
    <x v="34"/>
    <x v="0"/>
    <x v="4"/>
    <x v="0"/>
    <x v="2"/>
    <x v="7"/>
    <x v="46"/>
    <x v="39"/>
    <n v="23"/>
    <n v="0"/>
    <n v="23"/>
    <x v="0"/>
    <n v="0"/>
    <n v="0"/>
    <n v="0"/>
    <n v="160.72001700000001"/>
  </r>
  <r>
    <x v="1"/>
    <x v="0"/>
    <x v="34"/>
    <x v="0"/>
    <x v="4"/>
    <x v="0"/>
    <x v="2"/>
    <x v="7"/>
    <x v="62"/>
    <x v="54"/>
    <n v="0"/>
    <n v="0"/>
    <n v="0"/>
    <x v="0"/>
    <n v="0"/>
    <n v="0"/>
    <n v="0"/>
    <n v="142.219798"/>
  </r>
  <r>
    <x v="1"/>
    <x v="0"/>
    <x v="34"/>
    <x v="0"/>
    <x v="4"/>
    <x v="0"/>
    <x v="2"/>
    <x v="7"/>
    <x v="51"/>
    <x v="44"/>
    <n v="23"/>
    <n v="0"/>
    <n v="23"/>
    <x v="0"/>
    <n v="0"/>
    <n v="0"/>
    <n v="0"/>
    <n v="18.500219000000001"/>
  </r>
  <r>
    <x v="1"/>
    <x v="0"/>
    <x v="34"/>
    <x v="0"/>
    <x v="4"/>
    <x v="0"/>
    <x v="2"/>
    <x v="7"/>
    <x v="48"/>
    <x v="59"/>
    <n v="62552.785000000003"/>
    <n v="-2209"/>
    <n v="60343.785000000003"/>
    <x v="0"/>
    <n v="0"/>
    <n v="0"/>
    <n v="0"/>
    <n v="12625.375217000001"/>
  </r>
  <r>
    <x v="1"/>
    <x v="0"/>
    <x v="34"/>
    <x v="0"/>
    <x v="4"/>
    <x v="0"/>
    <x v="2"/>
    <x v="7"/>
    <x v="50"/>
    <x v="43"/>
    <n v="334.40199999999999"/>
    <n v="0"/>
    <n v="334.40199999999999"/>
    <x v="0"/>
    <n v="0"/>
    <n v="0"/>
    <n v="0"/>
    <n v="822.25285099999996"/>
  </r>
  <r>
    <x v="1"/>
    <x v="0"/>
    <x v="34"/>
    <x v="0"/>
    <x v="5"/>
    <x v="2"/>
    <x v="2"/>
    <x v="7"/>
    <x v="43"/>
    <x v="36"/>
    <n v="311.40199999999999"/>
    <n v="0"/>
    <n v="311.40199999999999"/>
    <x v="0"/>
    <n v="0"/>
    <n v="0"/>
    <n v="0"/>
    <n v="769.16566599999999"/>
  </r>
  <r>
    <x v="1"/>
    <x v="0"/>
    <x v="34"/>
    <x v="0"/>
    <x v="5"/>
    <x v="2"/>
    <x v="2"/>
    <x v="7"/>
    <x v="44"/>
    <x v="37"/>
    <n v="0"/>
    <n v="0"/>
    <n v="0"/>
    <x v="0"/>
    <n v="0"/>
    <n v="0"/>
    <n v="0"/>
    <n v="28.647383000000001"/>
  </r>
  <r>
    <x v="1"/>
    <x v="0"/>
    <x v="34"/>
    <x v="0"/>
    <x v="5"/>
    <x v="2"/>
    <x v="2"/>
    <x v="7"/>
    <x v="45"/>
    <x v="38"/>
    <n v="311.40199999999999"/>
    <n v="0"/>
    <n v="311.40199999999999"/>
    <x v="0"/>
    <n v="0"/>
    <n v="0"/>
    <n v="0"/>
    <n v="740.518283"/>
  </r>
  <r>
    <x v="1"/>
    <x v="0"/>
    <x v="34"/>
    <x v="0"/>
    <x v="5"/>
    <x v="2"/>
    <x v="2"/>
    <x v="7"/>
    <x v="46"/>
    <x v="39"/>
    <n v="23"/>
    <n v="0"/>
    <n v="23"/>
    <x v="0"/>
    <n v="0"/>
    <n v="0"/>
    <n v="0"/>
    <n v="169.592219"/>
  </r>
  <r>
    <x v="1"/>
    <x v="0"/>
    <x v="34"/>
    <x v="0"/>
    <x v="5"/>
    <x v="2"/>
    <x v="2"/>
    <x v="7"/>
    <x v="62"/>
    <x v="54"/>
    <n v="0"/>
    <n v="0"/>
    <n v="0"/>
    <x v="0"/>
    <n v="0"/>
    <n v="0"/>
    <n v="0"/>
    <n v="142.219798"/>
  </r>
  <r>
    <x v="1"/>
    <x v="0"/>
    <x v="34"/>
    <x v="0"/>
    <x v="5"/>
    <x v="2"/>
    <x v="2"/>
    <x v="7"/>
    <x v="51"/>
    <x v="44"/>
    <n v="23"/>
    <n v="0"/>
    <n v="23"/>
    <x v="0"/>
    <n v="0"/>
    <n v="0"/>
    <n v="0"/>
    <n v="27.372420999999999"/>
  </r>
  <r>
    <x v="1"/>
    <x v="0"/>
    <x v="34"/>
    <x v="0"/>
    <x v="5"/>
    <x v="2"/>
    <x v="2"/>
    <x v="7"/>
    <x v="48"/>
    <x v="59"/>
    <n v="62552.785000000003"/>
    <n v="-2209"/>
    <n v="60343.785000000003"/>
    <x v="0"/>
    <n v="0"/>
    <n v="0"/>
    <n v="0"/>
    <n v="17115.824194000001"/>
  </r>
  <r>
    <x v="1"/>
    <x v="0"/>
    <x v="34"/>
    <x v="0"/>
    <x v="5"/>
    <x v="2"/>
    <x v="2"/>
    <x v="7"/>
    <x v="50"/>
    <x v="43"/>
    <n v="334.40199999999999"/>
    <n v="0"/>
    <n v="334.40199999999999"/>
    <x v="0"/>
    <n v="0"/>
    <n v="0"/>
    <n v="0"/>
    <n v="938.75788499999999"/>
  </r>
  <r>
    <x v="1"/>
    <x v="0"/>
    <x v="34"/>
    <x v="0"/>
    <x v="6"/>
    <x v="0"/>
    <x v="2"/>
    <x v="7"/>
    <x v="43"/>
    <x v="36"/>
    <n v="311.40199999999999"/>
    <n v="0"/>
    <n v="311.40199999999999"/>
    <x v="0"/>
    <n v="0"/>
    <n v="0"/>
    <n v="0"/>
    <n v="857.22153500000002"/>
  </r>
  <r>
    <x v="1"/>
    <x v="0"/>
    <x v="34"/>
    <x v="0"/>
    <x v="6"/>
    <x v="0"/>
    <x v="2"/>
    <x v="7"/>
    <x v="44"/>
    <x v="37"/>
    <n v="0"/>
    <n v="0"/>
    <n v="0"/>
    <x v="0"/>
    <n v="0"/>
    <n v="0"/>
    <n v="0"/>
    <n v="28.647383000000001"/>
  </r>
  <r>
    <x v="1"/>
    <x v="0"/>
    <x v="34"/>
    <x v="0"/>
    <x v="6"/>
    <x v="0"/>
    <x v="2"/>
    <x v="7"/>
    <x v="45"/>
    <x v="38"/>
    <n v="311.40199999999999"/>
    <n v="0"/>
    <n v="311.40199999999999"/>
    <x v="0"/>
    <n v="0"/>
    <n v="0"/>
    <n v="0"/>
    <n v="828.57415200000003"/>
  </r>
  <r>
    <x v="1"/>
    <x v="0"/>
    <x v="34"/>
    <x v="0"/>
    <x v="6"/>
    <x v="0"/>
    <x v="2"/>
    <x v="7"/>
    <x v="46"/>
    <x v="39"/>
    <n v="23"/>
    <n v="0"/>
    <n v="23"/>
    <x v="0"/>
    <n v="0"/>
    <n v="0"/>
    <n v="0"/>
    <n v="174.27682300000001"/>
  </r>
  <r>
    <x v="1"/>
    <x v="0"/>
    <x v="34"/>
    <x v="0"/>
    <x v="6"/>
    <x v="0"/>
    <x v="2"/>
    <x v="7"/>
    <x v="62"/>
    <x v="54"/>
    <n v="0"/>
    <n v="0"/>
    <n v="0"/>
    <x v="0"/>
    <n v="0"/>
    <n v="0"/>
    <n v="0"/>
    <n v="142.219798"/>
  </r>
  <r>
    <x v="1"/>
    <x v="0"/>
    <x v="34"/>
    <x v="0"/>
    <x v="6"/>
    <x v="0"/>
    <x v="2"/>
    <x v="7"/>
    <x v="51"/>
    <x v="44"/>
    <n v="23"/>
    <n v="0"/>
    <n v="23"/>
    <x v="0"/>
    <n v="0"/>
    <n v="0"/>
    <n v="0"/>
    <n v="32.057025000000003"/>
  </r>
  <r>
    <x v="1"/>
    <x v="0"/>
    <x v="34"/>
    <x v="0"/>
    <x v="6"/>
    <x v="0"/>
    <x v="2"/>
    <x v="7"/>
    <x v="48"/>
    <x v="59"/>
    <n v="62552.785000000003"/>
    <n v="-2209"/>
    <n v="60343.785000000003"/>
    <x v="0"/>
    <n v="0"/>
    <n v="0"/>
    <n v="0"/>
    <n v="21778.986915000001"/>
  </r>
  <r>
    <x v="1"/>
    <x v="0"/>
    <x v="34"/>
    <x v="0"/>
    <x v="6"/>
    <x v="0"/>
    <x v="2"/>
    <x v="7"/>
    <x v="50"/>
    <x v="43"/>
    <n v="334.40199999999999"/>
    <n v="0"/>
    <n v="334.40199999999999"/>
    <x v="0"/>
    <n v="0"/>
    <n v="0"/>
    <n v="0"/>
    <n v="1031.4983580000001"/>
  </r>
  <r>
    <x v="1"/>
    <x v="0"/>
    <x v="34"/>
    <x v="0"/>
    <x v="7"/>
    <x v="0"/>
    <x v="2"/>
    <x v="7"/>
    <x v="43"/>
    <x v="36"/>
    <n v="311.40199999999999"/>
    <n v="0"/>
    <n v="311.40199999999999"/>
    <x v="0"/>
    <n v="0"/>
    <n v="0"/>
    <n v="0"/>
    <n v="966.70577200000002"/>
  </r>
  <r>
    <x v="1"/>
    <x v="0"/>
    <x v="34"/>
    <x v="0"/>
    <x v="7"/>
    <x v="0"/>
    <x v="2"/>
    <x v="7"/>
    <x v="44"/>
    <x v="37"/>
    <n v="0"/>
    <n v="0"/>
    <n v="0"/>
    <x v="0"/>
    <n v="0"/>
    <n v="0"/>
    <n v="0"/>
    <n v="28.647383000000001"/>
  </r>
  <r>
    <x v="1"/>
    <x v="0"/>
    <x v="34"/>
    <x v="0"/>
    <x v="7"/>
    <x v="0"/>
    <x v="2"/>
    <x v="7"/>
    <x v="45"/>
    <x v="38"/>
    <n v="311.40199999999999"/>
    <n v="0"/>
    <n v="311.40199999999999"/>
    <x v="0"/>
    <n v="0"/>
    <n v="0"/>
    <n v="0"/>
    <n v="938.05838900000003"/>
  </r>
  <r>
    <x v="1"/>
    <x v="0"/>
    <x v="34"/>
    <x v="0"/>
    <x v="7"/>
    <x v="0"/>
    <x v="2"/>
    <x v="7"/>
    <x v="46"/>
    <x v="39"/>
    <n v="23"/>
    <n v="0"/>
    <n v="23"/>
    <x v="0"/>
    <n v="0"/>
    <n v="0"/>
    <n v="0"/>
    <n v="178.55275900000001"/>
  </r>
  <r>
    <x v="1"/>
    <x v="0"/>
    <x v="34"/>
    <x v="0"/>
    <x v="7"/>
    <x v="0"/>
    <x v="2"/>
    <x v="7"/>
    <x v="62"/>
    <x v="54"/>
    <n v="0"/>
    <n v="0"/>
    <n v="0"/>
    <x v="0"/>
    <n v="0"/>
    <n v="0"/>
    <n v="0"/>
    <n v="142.219798"/>
  </r>
  <r>
    <x v="1"/>
    <x v="0"/>
    <x v="34"/>
    <x v="0"/>
    <x v="7"/>
    <x v="0"/>
    <x v="2"/>
    <x v="7"/>
    <x v="51"/>
    <x v="44"/>
    <n v="23"/>
    <n v="0"/>
    <n v="23"/>
    <x v="0"/>
    <n v="0"/>
    <n v="0"/>
    <n v="0"/>
    <n v="36.332960999999997"/>
  </r>
  <r>
    <x v="1"/>
    <x v="0"/>
    <x v="34"/>
    <x v="0"/>
    <x v="7"/>
    <x v="0"/>
    <x v="2"/>
    <x v="7"/>
    <x v="48"/>
    <x v="59"/>
    <n v="62552.785000000003"/>
    <n v="-2209"/>
    <n v="60343.785000000003"/>
    <x v="0"/>
    <n v="0"/>
    <n v="0"/>
    <n v="0"/>
    <n v="27202.164671999999"/>
  </r>
  <r>
    <x v="1"/>
    <x v="0"/>
    <x v="34"/>
    <x v="0"/>
    <x v="7"/>
    <x v="0"/>
    <x v="2"/>
    <x v="7"/>
    <x v="50"/>
    <x v="43"/>
    <n v="334.40199999999999"/>
    <n v="0"/>
    <n v="334.40199999999999"/>
    <x v="0"/>
    <n v="0"/>
    <n v="0"/>
    <n v="0"/>
    <n v="1145.2585309999999"/>
  </r>
  <r>
    <x v="1"/>
    <x v="0"/>
    <x v="35"/>
    <x v="0"/>
    <x v="0"/>
    <x v="0"/>
    <x v="2"/>
    <x v="6"/>
    <x v="43"/>
    <x v="36"/>
    <n v="57505.692000000003"/>
    <n v="0"/>
    <n v="57505.692000000003"/>
    <x v="0"/>
    <n v="0"/>
    <n v="0"/>
    <n v="0"/>
    <n v="10448.841178999999"/>
  </r>
  <r>
    <x v="1"/>
    <x v="0"/>
    <x v="35"/>
    <x v="0"/>
    <x v="0"/>
    <x v="0"/>
    <x v="2"/>
    <x v="6"/>
    <x v="67"/>
    <x v="60"/>
    <n v="55579.046000000002"/>
    <n v="0"/>
    <n v="55579.046000000002"/>
    <x v="0"/>
    <n v="0"/>
    <n v="0"/>
    <n v="0"/>
    <n v="10362.727679"/>
  </r>
  <r>
    <x v="1"/>
    <x v="0"/>
    <x v="35"/>
    <x v="0"/>
    <x v="0"/>
    <x v="0"/>
    <x v="2"/>
    <x v="6"/>
    <x v="44"/>
    <x v="37"/>
    <n v="1923.528"/>
    <n v="0"/>
    <n v="1923.528"/>
    <x v="0"/>
    <n v="0"/>
    <n v="0"/>
    <n v="0"/>
    <n v="85.835766000000007"/>
  </r>
  <r>
    <x v="1"/>
    <x v="0"/>
    <x v="35"/>
    <x v="0"/>
    <x v="0"/>
    <x v="0"/>
    <x v="2"/>
    <x v="6"/>
    <x v="45"/>
    <x v="38"/>
    <n v="3.1179999999999999"/>
    <n v="0"/>
    <n v="3.1179999999999999"/>
    <x v="0"/>
    <n v="0"/>
    <n v="0"/>
    <n v="0"/>
    <n v="0.27773399999999998"/>
  </r>
  <r>
    <x v="1"/>
    <x v="0"/>
    <x v="35"/>
    <x v="0"/>
    <x v="0"/>
    <x v="0"/>
    <x v="2"/>
    <x v="6"/>
    <x v="55"/>
    <x v="41"/>
    <n v="1104838.9669999999"/>
    <n v="0"/>
    <n v="1104838.9669999999"/>
    <x v="0"/>
    <n v="0"/>
    <n v="0"/>
    <n v="0"/>
    <n v="113033.477166"/>
  </r>
  <r>
    <x v="1"/>
    <x v="0"/>
    <x v="35"/>
    <x v="0"/>
    <x v="0"/>
    <x v="0"/>
    <x v="2"/>
    <x v="6"/>
    <x v="56"/>
    <x v="48"/>
    <n v="1103371.0549999999"/>
    <n v="0"/>
    <n v="1103371.0549999999"/>
    <x v="0"/>
    <n v="0"/>
    <n v="0"/>
    <n v="0"/>
    <n v="112952.390566"/>
  </r>
  <r>
    <x v="1"/>
    <x v="0"/>
    <x v="35"/>
    <x v="0"/>
    <x v="0"/>
    <x v="0"/>
    <x v="2"/>
    <x v="6"/>
    <x v="58"/>
    <x v="50"/>
    <n v="1467.912"/>
    <n v="0"/>
    <n v="1467.912"/>
    <x v="0"/>
    <n v="0"/>
    <n v="0"/>
    <n v="0"/>
    <n v="81.086600000000004"/>
  </r>
  <r>
    <x v="1"/>
    <x v="0"/>
    <x v="35"/>
    <x v="0"/>
    <x v="0"/>
    <x v="0"/>
    <x v="2"/>
    <x v="6"/>
    <x v="46"/>
    <x v="39"/>
    <n v="127087.15"/>
    <n v="0"/>
    <n v="127087.15"/>
    <x v="0"/>
    <n v="0"/>
    <n v="0"/>
    <n v="0"/>
    <n v="484.45104500000002"/>
  </r>
  <r>
    <x v="1"/>
    <x v="0"/>
    <x v="35"/>
    <x v="0"/>
    <x v="0"/>
    <x v="0"/>
    <x v="2"/>
    <x v="6"/>
    <x v="59"/>
    <x v="51"/>
    <n v="15503.56"/>
    <n v="0"/>
    <n v="15503.56"/>
    <x v="0"/>
    <n v="0"/>
    <n v="0"/>
    <n v="0"/>
    <n v="0"/>
  </r>
  <r>
    <x v="1"/>
    <x v="0"/>
    <x v="35"/>
    <x v="0"/>
    <x v="0"/>
    <x v="0"/>
    <x v="2"/>
    <x v="6"/>
    <x v="61"/>
    <x v="53"/>
    <n v="102311.621"/>
    <n v="0"/>
    <n v="102311.621"/>
    <x v="0"/>
    <n v="0"/>
    <n v="0"/>
    <n v="0"/>
    <n v="0"/>
  </r>
  <r>
    <x v="1"/>
    <x v="0"/>
    <x v="35"/>
    <x v="0"/>
    <x v="0"/>
    <x v="0"/>
    <x v="2"/>
    <x v="6"/>
    <x v="51"/>
    <x v="44"/>
    <n v="9071.6280000000006"/>
    <n v="0"/>
    <n v="9071.6280000000006"/>
    <x v="0"/>
    <n v="0"/>
    <n v="0"/>
    <n v="0"/>
    <n v="484.45104500000002"/>
  </r>
  <r>
    <x v="1"/>
    <x v="0"/>
    <x v="35"/>
    <x v="0"/>
    <x v="0"/>
    <x v="0"/>
    <x v="2"/>
    <x v="6"/>
    <x v="52"/>
    <x v="45"/>
    <n v="200.34100000000001"/>
    <n v="0"/>
    <n v="200.34100000000001"/>
    <x v="0"/>
    <n v="0"/>
    <n v="0"/>
    <n v="0"/>
    <n v="0"/>
  </r>
  <r>
    <x v="1"/>
    <x v="0"/>
    <x v="35"/>
    <x v="0"/>
    <x v="0"/>
    <x v="0"/>
    <x v="2"/>
    <x v="6"/>
    <x v="48"/>
    <x v="59"/>
    <n v="2119473.3650000002"/>
    <n v="0"/>
    <n v="2119473.3650000002"/>
    <x v="0"/>
    <n v="0"/>
    <n v="0"/>
    <n v="0"/>
    <n v="52309.016271"/>
  </r>
  <r>
    <x v="1"/>
    <x v="0"/>
    <x v="35"/>
    <x v="0"/>
    <x v="0"/>
    <x v="0"/>
    <x v="2"/>
    <x v="6"/>
    <x v="50"/>
    <x v="43"/>
    <n v="1289431.8089999999"/>
    <n v="0"/>
    <n v="1289431.8089999999"/>
    <x v="0"/>
    <n v="0"/>
    <n v="0"/>
    <n v="0"/>
    <n v="123966.76939"/>
  </r>
  <r>
    <x v="1"/>
    <x v="0"/>
    <x v="35"/>
    <x v="0"/>
    <x v="1"/>
    <x v="0"/>
    <x v="2"/>
    <x v="6"/>
    <x v="43"/>
    <x v="36"/>
    <n v="57505.692000000003"/>
    <n v="0"/>
    <n v="57505.692000000003"/>
    <x v="0"/>
    <n v="0"/>
    <n v="0"/>
    <n v="0"/>
    <n v="15340.085584"/>
  </r>
  <r>
    <x v="1"/>
    <x v="0"/>
    <x v="35"/>
    <x v="0"/>
    <x v="1"/>
    <x v="0"/>
    <x v="2"/>
    <x v="6"/>
    <x v="67"/>
    <x v="60"/>
    <n v="55579.046000000002"/>
    <n v="0"/>
    <n v="55579.046000000002"/>
    <x v="0"/>
    <n v="0"/>
    <n v="0"/>
    <n v="0"/>
    <n v="15189.900576"/>
  </r>
  <r>
    <x v="1"/>
    <x v="0"/>
    <x v="35"/>
    <x v="0"/>
    <x v="1"/>
    <x v="0"/>
    <x v="2"/>
    <x v="6"/>
    <x v="44"/>
    <x v="37"/>
    <n v="1923.528"/>
    <n v="0"/>
    <n v="1923.528"/>
    <x v="0"/>
    <n v="0"/>
    <n v="0"/>
    <n v="0"/>
    <n v="149.848885"/>
  </r>
  <r>
    <x v="1"/>
    <x v="0"/>
    <x v="35"/>
    <x v="0"/>
    <x v="1"/>
    <x v="0"/>
    <x v="2"/>
    <x v="6"/>
    <x v="45"/>
    <x v="38"/>
    <n v="3.1179999999999999"/>
    <n v="0"/>
    <n v="3.1179999999999999"/>
    <x v="0"/>
    <n v="0"/>
    <n v="0"/>
    <n v="0"/>
    <n v="0.33612300000000001"/>
  </r>
  <r>
    <x v="1"/>
    <x v="0"/>
    <x v="35"/>
    <x v="0"/>
    <x v="1"/>
    <x v="0"/>
    <x v="2"/>
    <x v="6"/>
    <x v="55"/>
    <x v="41"/>
    <n v="1104838.9669999999"/>
    <n v="0"/>
    <n v="1104838.9669999999"/>
    <x v="0"/>
    <n v="0"/>
    <n v="0"/>
    <n v="0"/>
    <n v="196009.65500999999"/>
  </r>
  <r>
    <x v="1"/>
    <x v="0"/>
    <x v="35"/>
    <x v="0"/>
    <x v="1"/>
    <x v="0"/>
    <x v="2"/>
    <x v="6"/>
    <x v="56"/>
    <x v="48"/>
    <n v="1103371.0549999999"/>
    <n v="0"/>
    <n v="1103371.0549999999"/>
    <x v="0"/>
    <n v="0"/>
    <n v="0"/>
    <n v="0"/>
    <n v="195840.17311"/>
  </r>
  <r>
    <x v="1"/>
    <x v="0"/>
    <x v="35"/>
    <x v="0"/>
    <x v="1"/>
    <x v="0"/>
    <x v="2"/>
    <x v="6"/>
    <x v="58"/>
    <x v="50"/>
    <n v="1467.912"/>
    <n v="0"/>
    <n v="1467.912"/>
    <x v="0"/>
    <n v="0"/>
    <n v="0"/>
    <n v="0"/>
    <n v="169.4819"/>
  </r>
  <r>
    <x v="1"/>
    <x v="0"/>
    <x v="35"/>
    <x v="0"/>
    <x v="1"/>
    <x v="0"/>
    <x v="2"/>
    <x v="6"/>
    <x v="46"/>
    <x v="39"/>
    <n v="127087.15"/>
    <n v="0"/>
    <n v="127087.15"/>
    <x v="0"/>
    <n v="0"/>
    <n v="0"/>
    <n v="0"/>
    <n v="1781.4456070000001"/>
  </r>
  <r>
    <x v="1"/>
    <x v="0"/>
    <x v="35"/>
    <x v="0"/>
    <x v="1"/>
    <x v="0"/>
    <x v="2"/>
    <x v="6"/>
    <x v="59"/>
    <x v="51"/>
    <n v="15503.56"/>
    <n v="0"/>
    <n v="15503.56"/>
    <x v="0"/>
    <n v="0"/>
    <n v="0"/>
    <n v="0"/>
    <n v="0"/>
  </r>
  <r>
    <x v="1"/>
    <x v="0"/>
    <x v="35"/>
    <x v="0"/>
    <x v="1"/>
    <x v="0"/>
    <x v="2"/>
    <x v="6"/>
    <x v="61"/>
    <x v="53"/>
    <n v="102311.621"/>
    <n v="0"/>
    <n v="102311.621"/>
    <x v="0"/>
    <n v="0"/>
    <n v="0"/>
    <n v="0"/>
    <n v="0"/>
  </r>
  <r>
    <x v="1"/>
    <x v="0"/>
    <x v="35"/>
    <x v="0"/>
    <x v="1"/>
    <x v="0"/>
    <x v="2"/>
    <x v="6"/>
    <x v="51"/>
    <x v="44"/>
    <n v="9071.6280000000006"/>
    <n v="0"/>
    <n v="9071.6280000000006"/>
    <x v="0"/>
    <n v="0"/>
    <n v="0"/>
    <n v="0"/>
    <n v="1781.4456070000001"/>
  </r>
  <r>
    <x v="1"/>
    <x v="0"/>
    <x v="35"/>
    <x v="0"/>
    <x v="1"/>
    <x v="0"/>
    <x v="2"/>
    <x v="6"/>
    <x v="52"/>
    <x v="45"/>
    <n v="200.34100000000001"/>
    <n v="0"/>
    <n v="200.34100000000001"/>
    <x v="0"/>
    <n v="0"/>
    <n v="0"/>
    <n v="0"/>
    <n v="0"/>
  </r>
  <r>
    <x v="1"/>
    <x v="0"/>
    <x v="35"/>
    <x v="0"/>
    <x v="1"/>
    <x v="0"/>
    <x v="2"/>
    <x v="6"/>
    <x v="48"/>
    <x v="59"/>
    <n v="2119473.3650000002"/>
    <n v="0"/>
    <n v="2119473.3650000002"/>
    <x v="0"/>
    <n v="0"/>
    <n v="0"/>
    <n v="0"/>
    <n v="116912.824736"/>
  </r>
  <r>
    <x v="1"/>
    <x v="0"/>
    <x v="35"/>
    <x v="0"/>
    <x v="1"/>
    <x v="0"/>
    <x v="2"/>
    <x v="6"/>
    <x v="50"/>
    <x v="43"/>
    <n v="1289431.8089999999"/>
    <n v="0"/>
    <n v="1289431.8089999999"/>
    <x v="0"/>
    <n v="0"/>
    <n v="0"/>
    <n v="0"/>
    <n v="213131.186201"/>
  </r>
  <r>
    <x v="1"/>
    <x v="0"/>
    <x v="35"/>
    <x v="0"/>
    <x v="2"/>
    <x v="1"/>
    <x v="2"/>
    <x v="6"/>
    <x v="43"/>
    <x v="36"/>
    <n v="57505.692000000003"/>
    <n v="0"/>
    <n v="57505.692000000003"/>
    <x v="0"/>
    <n v="0"/>
    <n v="0"/>
    <n v="0"/>
    <n v="27057.021530000002"/>
  </r>
  <r>
    <x v="1"/>
    <x v="0"/>
    <x v="35"/>
    <x v="0"/>
    <x v="2"/>
    <x v="1"/>
    <x v="2"/>
    <x v="6"/>
    <x v="67"/>
    <x v="60"/>
    <n v="55579.046000000002"/>
    <n v="0"/>
    <n v="55579.046000000002"/>
    <x v="0"/>
    <n v="0"/>
    <n v="0"/>
    <n v="0"/>
    <n v="26808.760224000001"/>
  </r>
  <r>
    <x v="1"/>
    <x v="0"/>
    <x v="35"/>
    <x v="0"/>
    <x v="2"/>
    <x v="1"/>
    <x v="2"/>
    <x v="6"/>
    <x v="44"/>
    <x v="37"/>
    <n v="1923.528"/>
    <n v="0"/>
    <n v="1923.528"/>
    <x v="0"/>
    <n v="0"/>
    <n v="0"/>
    <n v="0"/>
    <n v="247.761956"/>
  </r>
  <r>
    <x v="1"/>
    <x v="0"/>
    <x v="35"/>
    <x v="0"/>
    <x v="2"/>
    <x v="1"/>
    <x v="2"/>
    <x v="6"/>
    <x v="45"/>
    <x v="38"/>
    <n v="3.1179999999999999"/>
    <n v="0"/>
    <n v="3.1179999999999999"/>
    <x v="0"/>
    <n v="0"/>
    <n v="0"/>
    <n v="0"/>
    <n v="0.49935000000000002"/>
  </r>
  <r>
    <x v="1"/>
    <x v="0"/>
    <x v="35"/>
    <x v="0"/>
    <x v="2"/>
    <x v="1"/>
    <x v="2"/>
    <x v="6"/>
    <x v="55"/>
    <x v="41"/>
    <n v="1104838.9669999999"/>
    <n v="0"/>
    <n v="1104838.9669999999"/>
    <x v="0"/>
    <n v="0"/>
    <n v="0"/>
    <n v="0"/>
    <n v="265322.86934700003"/>
  </r>
  <r>
    <x v="1"/>
    <x v="0"/>
    <x v="35"/>
    <x v="0"/>
    <x v="2"/>
    <x v="1"/>
    <x v="2"/>
    <x v="6"/>
    <x v="56"/>
    <x v="48"/>
    <n v="1103371.0549999999"/>
    <n v="0"/>
    <n v="1103371.0549999999"/>
    <x v="0"/>
    <n v="0"/>
    <n v="0"/>
    <n v="0"/>
    <n v="264930.48084700003"/>
  </r>
  <r>
    <x v="1"/>
    <x v="0"/>
    <x v="35"/>
    <x v="0"/>
    <x v="2"/>
    <x v="1"/>
    <x v="2"/>
    <x v="6"/>
    <x v="58"/>
    <x v="50"/>
    <n v="1467.912"/>
    <n v="0"/>
    <n v="1467.912"/>
    <x v="0"/>
    <n v="0"/>
    <n v="0"/>
    <n v="0"/>
    <n v="392.38850000000002"/>
  </r>
  <r>
    <x v="1"/>
    <x v="0"/>
    <x v="35"/>
    <x v="0"/>
    <x v="2"/>
    <x v="1"/>
    <x v="2"/>
    <x v="6"/>
    <x v="46"/>
    <x v="39"/>
    <n v="127087.15"/>
    <n v="0"/>
    <n v="127087.15"/>
    <x v="0"/>
    <n v="0"/>
    <n v="0"/>
    <n v="0"/>
    <n v="4163.4390860000003"/>
  </r>
  <r>
    <x v="1"/>
    <x v="0"/>
    <x v="35"/>
    <x v="0"/>
    <x v="2"/>
    <x v="1"/>
    <x v="2"/>
    <x v="6"/>
    <x v="59"/>
    <x v="51"/>
    <n v="15503.56"/>
    <n v="0"/>
    <n v="15503.56"/>
    <x v="0"/>
    <n v="0"/>
    <n v="0"/>
    <n v="0"/>
    <n v="1870.41"/>
  </r>
  <r>
    <x v="1"/>
    <x v="0"/>
    <x v="35"/>
    <x v="0"/>
    <x v="2"/>
    <x v="1"/>
    <x v="2"/>
    <x v="6"/>
    <x v="61"/>
    <x v="53"/>
    <n v="102311.621"/>
    <n v="0"/>
    <n v="102311.621"/>
    <x v="0"/>
    <n v="0"/>
    <n v="0"/>
    <n v="0"/>
    <n v="0"/>
  </r>
  <r>
    <x v="1"/>
    <x v="0"/>
    <x v="35"/>
    <x v="0"/>
    <x v="2"/>
    <x v="1"/>
    <x v="2"/>
    <x v="6"/>
    <x v="51"/>
    <x v="44"/>
    <n v="9071.6280000000006"/>
    <n v="0"/>
    <n v="9071.6280000000006"/>
    <x v="0"/>
    <n v="0"/>
    <n v="0"/>
    <n v="0"/>
    <n v="2293.029086"/>
  </r>
  <r>
    <x v="1"/>
    <x v="0"/>
    <x v="35"/>
    <x v="0"/>
    <x v="2"/>
    <x v="1"/>
    <x v="2"/>
    <x v="6"/>
    <x v="52"/>
    <x v="45"/>
    <n v="200.34100000000001"/>
    <n v="0"/>
    <n v="200.34100000000001"/>
    <x v="0"/>
    <n v="0"/>
    <n v="0"/>
    <n v="0"/>
    <n v="0"/>
  </r>
  <r>
    <x v="1"/>
    <x v="0"/>
    <x v="35"/>
    <x v="0"/>
    <x v="2"/>
    <x v="1"/>
    <x v="2"/>
    <x v="6"/>
    <x v="48"/>
    <x v="59"/>
    <n v="2119473.3650000002"/>
    <n v="0"/>
    <n v="2119473.3650000002"/>
    <x v="0"/>
    <n v="0"/>
    <n v="0"/>
    <n v="0"/>
    <n v="190449.89712199999"/>
  </r>
  <r>
    <x v="1"/>
    <x v="0"/>
    <x v="35"/>
    <x v="0"/>
    <x v="2"/>
    <x v="1"/>
    <x v="2"/>
    <x v="6"/>
    <x v="50"/>
    <x v="43"/>
    <n v="1289431.8089999999"/>
    <n v="0"/>
    <n v="1289431.8089999999"/>
    <x v="0"/>
    <n v="0"/>
    <n v="0"/>
    <n v="0"/>
    <n v="296543.32996300003"/>
  </r>
  <r>
    <x v="1"/>
    <x v="0"/>
    <x v="35"/>
    <x v="0"/>
    <x v="3"/>
    <x v="0"/>
    <x v="2"/>
    <x v="6"/>
    <x v="43"/>
    <x v="36"/>
    <n v="57505.692000000003"/>
    <n v="0"/>
    <n v="57505.692000000003"/>
    <x v="0"/>
    <n v="0"/>
    <n v="0"/>
    <n v="0"/>
    <n v="34731.085178000001"/>
  </r>
  <r>
    <x v="1"/>
    <x v="0"/>
    <x v="35"/>
    <x v="0"/>
    <x v="3"/>
    <x v="0"/>
    <x v="2"/>
    <x v="6"/>
    <x v="67"/>
    <x v="60"/>
    <n v="55579.046000000002"/>
    <n v="0"/>
    <n v="55579.046000000002"/>
    <x v="0"/>
    <n v="0"/>
    <n v="0"/>
    <n v="0"/>
    <n v="34389.18129"/>
  </r>
  <r>
    <x v="1"/>
    <x v="0"/>
    <x v="35"/>
    <x v="0"/>
    <x v="3"/>
    <x v="0"/>
    <x v="2"/>
    <x v="6"/>
    <x v="44"/>
    <x v="37"/>
    <n v="1923.528"/>
    <n v="0"/>
    <n v="1923.528"/>
    <x v="0"/>
    <n v="0"/>
    <n v="0"/>
    <n v="0"/>
    <n v="341.31196"/>
  </r>
  <r>
    <x v="1"/>
    <x v="0"/>
    <x v="35"/>
    <x v="0"/>
    <x v="3"/>
    <x v="0"/>
    <x v="2"/>
    <x v="6"/>
    <x v="45"/>
    <x v="38"/>
    <n v="3.1179999999999999"/>
    <n v="0"/>
    <n v="3.1179999999999999"/>
    <x v="0"/>
    <n v="0"/>
    <n v="0"/>
    <n v="0"/>
    <n v="0.59192800000000001"/>
  </r>
  <r>
    <x v="1"/>
    <x v="0"/>
    <x v="35"/>
    <x v="0"/>
    <x v="3"/>
    <x v="0"/>
    <x v="2"/>
    <x v="6"/>
    <x v="55"/>
    <x v="41"/>
    <n v="1104838.9669999999"/>
    <n v="0"/>
    <n v="1104838.9669999999"/>
    <x v="0"/>
    <n v="0"/>
    <n v="0"/>
    <n v="0"/>
    <n v="350297.90419199999"/>
  </r>
  <r>
    <x v="1"/>
    <x v="0"/>
    <x v="35"/>
    <x v="0"/>
    <x v="3"/>
    <x v="0"/>
    <x v="2"/>
    <x v="6"/>
    <x v="56"/>
    <x v="48"/>
    <n v="1103371.0549999999"/>
    <n v="0"/>
    <n v="1103371.0549999999"/>
    <x v="0"/>
    <n v="0"/>
    <n v="0"/>
    <n v="0"/>
    <n v="349825.49109199998"/>
  </r>
  <r>
    <x v="1"/>
    <x v="0"/>
    <x v="35"/>
    <x v="0"/>
    <x v="3"/>
    <x v="0"/>
    <x v="2"/>
    <x v="6"/>
    <x v="58"/>
    <x v="50"/>
    <n v="1467.912"/>
    <n v="0"/>
    <n v="1467.912"/>
    <x v="0"/>
    <n v="0"/>
    <n v="0"/>
    <n v="0"/>
    <n v="472.41309999999999"/>
  </r>
  <r>
    <x v="1"/>
    <x v="0"/>
    <x v="35"/>
    <x v="0"/>
    <x v="3"/>
    <x v="0"/>
    <x v="2"/>
    <x v="6"/>
    <x v="46"/>
    <x v="39"/>
    <n v="127087.15"/>
    <n v="0"/>
    <n v="127087.15"/>
    <x v="0"/>
    <n v="0"/>
    <n v="0"/>
    <n v="0"/>
    <n v="54377.600424999997"/>
  </r>
  <r>
    <x v="1"/>
    <x v="0"/>
    <x v="35"/>
    <x v="0"/>
    <x v="3"/>
    <x v="0"/>
    <x v="2"/>
    <x v="6"/>
    <x v="59"/>
    <x v="51"/>
    <n v="15503.56"/>
    <n v="0"/>
    <n v="15503.56"/>
    <x v="0"/>
    <n v="0"/>
    <n v="0"/>
    <n v="0"/>
    <n v="2934.112337"/>
  </r>
  <r>
    <x v="1"/>
    <x v="0"/>
    <x v="35"/>
    <x v="0"/>
    <x v="3"/>
    <x v="0"/>
    <x v="2"/>
    <x v="6"/>
    <x v="61"/>
    <x v="53"/>
    <n v="102311.621"/>
    <n v="0"/>
    <n v="102311.621"/>
    <x v="0"/>
    <n v="0"/>
    <n v="0"/>
    <n v="0"/>
    <n v="48646.470420999998"/>
  </r>
  <r>
    <x v="1"/>
    <x v="0"/>
    <x v="35"/>
    <x v="0"/>
    <x v="3"/>
    <x v="0"/>
    <x v="2"/>
    <x v="6"/>
    <x v="51"/>
    <x v="44"/>
    <n v="9071.6280000000006"/>
    <n v="0"/>
    <n v="9071.6280000000006"/>
    <x v="0"/>
    <n v="0"/>
    <n v="0"/>
    <n v="0"/>
    <n v="2797.0176670000001"/>
  </r>
  <r>
    <x v="1"/>
    <x v="0"/>
    <x v="35"/>
    <x v="0"/>
    <x v="3"/>
    <x v="0"/>
    <x v="2"/>
    <x v="6"/>
    <x v="52"/>
    <x v="45"/>
    <n v="200.34100000000001"/>
    <n v="0"/>
    <n v="200.34100000000001"/>
    <x v="0"/>
    <n v="0"/>
    <n v="0"/>
    <n v="0"/>
    <n v="0"/>
  </r>
  <r>
    <x v="1"/>
    <x v="0"/>
    <x v="35"/>
    <x v="0"/>
    <x v="3"/>
    <x v="0"/>
    <x v="2"/>
    <x v="6"/>
    <x v="48"/>
    <x v="59"/>
    <n v="2119473.3650000002"/>
    <n v="0"/>
    <n v="2119473.3650000002"/>
    <x v="0"/>
    <n v="0"/>
    <n v="0"/>
    <n v="0"/>
    <n v="405567.68633900001"/>
  </r>
  <r>
    <x v="1"/>
    <x v="0"/>
    <x v="35"/>
    <x v="0"/>
    <x v="3"/>
    <x v="0"/>
    <x v="2"/>
    <x v="6"/>
    <x v="50"/>
    <x v="43"/>
    <n v="1289431.8089999999"/>
    <n v="0"/>
    <n v="1289431.8089999999"/>
    <x v="0"/>
    <n v="0"/>
    <n v="0"/>
    <n v="0"/>
    <n v="439406.58979499998"/>
  </r>
  <r>
    <x v="1"/>
    <x v="0"/>
    <x v="35"/>
    <x v="0"/>
    <x v="4"/>
    <x v="0"/>
    <x v="2"/>
    <x v="6"/>
    <x v="43"/>
    <x v="36"/>
    <n v="57505.692000000003"/>
    <n v="0"/>
    <n v="57505.692000000003"/>
    <x v="0"/>
    <n v="0"/>
    <n v="0"/>
    <n v="0"/>
    <n v="41247.319939000001"/>
  </r>
  <r>
    <x v="1"/>
    <x v="0"/>
    <x v="35"/>
    <x v="0"/>
    <x v="4"/>
    <x v="0"/>
    <x v="2"/>
    <x v="6"/>
    <x v="67"/>
    <x v="60"/>
    <n v="55579.046000000002"/>
    <n v="0"/>
    <n v="55579.046000000002"/>
    <x v="0"/>
    <n v="0"/>
    <n v="0"/>
    <n v="0"/>
    <n v="40849.572029000003"/>
  </r>
  <r>
    <x v="1"/>
    <x v="0"/>
    <x v="35"/>
    <x v="0"/>
    <x v="4"/>
    <x v="0"/>
    <x v="2"/>
    <x v="6"/>
    <x v="44"/>
    <x v="37"/>
    <n v="1923.528"/>
    <n v="0"/>
    <n v="1923.528"/>
    <x v="0"/>
    <n v="0"/>
    <n v="0"/>
    <n v="0"/>
    <n v="397.06340399999999"/>
  </r>
  <r>
    <x v="1"/>
    <x v="0"/>
    <x v="35"/>
    <x v="0"/>
    <x v="4"/>
    <x v="0"/>
    <x v="2"/>
    <x v="6"/>
    <x v="45"/>
    <x v="38"/>
    <n v="3.1179999999999999"/>
    <n v="0"/>
    <n v="3.1179999999999999"/>
    <x v="0"/>
    <n v="0"/>
    <n v="0"/>
    <n v="0"/>
    <n v="0.68450599999999995"/>
  </r>
  <r>
    <x v="1"/>
    <x v="0"/>
    <x v="35"/>
    <x v="0"/>
    <x v="4"/>
    <x v="0"/>
    <x v="2"/>
    <x v="6"/>
    <x v="55"/>
    <x v="41"/>
    <n v="1104838.9669999999"/>
    <n v="0"/>
    <n v="1104838.9669999999"/>
    <x v="0"/>
    <n v="0"/>
    <n v="0"/>
    <n v="0"/>
    <n v="423338.125627"/>
  </r>
  <r>
    <x v="1"/>
    <x v="0"/>
    <x v="35"/>
    <x v="0"/>
    <x v="4"/>
    <x v="0"/>
    <x v="2"/>
    <x v="6"/>
    <x v="56"/>
    <x v="48"/>
    <n v="1103371.0549999999"/>
    <n v="0"/>
    <n v="1103371.0549999999"/>
    <x v="0"/>
    <n v="0"/>
    <n v="0"/>
    <n v="0"/>
    <n v="422776.51582700002"/>
  </r>
  <r>
    <x v="1"/>
    <x v="0"/>
    <x v="35"/>
    <x v="0"/>
    <x v="4"/>
    <x v="0"/>
    <x v="2"/>
    <x v="6"/>
    <x v="58"/>
    <x v="50"/>
    <n v="1467.912"/>
    <n v="0"/>
    <n v="1467.912"/>
    <x v="0"/>
    <n v="0"/>
    <n v="0"/>
    <n v="0"/>
    <n v="561.60979999999995"/>
  </r>
  <r>
    <x v="1"/>
    <x v="0"/>
    <x v="35"/>
    <x v="0"/>
    <x v="4"/>
    <x v="0"/>
    <x v="2"/>
    <x v="6"/>
    <x v="46"/>
    <x v="39"/>
    <n v="127087.15"/>
    <n v="0"/>
    <n v="127087.15"/>
    <x v="0"/>
    <n v="0"/>
    <n v="0"/>
    <n v="0"/>
    <n v="59425.472955999998"/>
  </r>
  <r>
    <x v="1"/>
    <x v="0"/>
    <x v="35"/>
    <x v="0"/>
    <x v="4"/>
    <x v="0"/>
    <x v="2"/>
    <x v="6"/>
    <x v="59"/>
    <x v="51"/>
    <n v="15503.56"/>
    <n v="0"/>
    <n v="15503.56"/>
    <x v="0"/>
    <n v="0"/>
    <n v="0"/>
    <n v="0"/>
    <n v="3060.9761290000001"/>
  </r>
  <r>
    <x v="1"/>
    <x v="0"/>
    <x v="35"/>
    <x v="0"/>
    <x v="4"/>
    <x v="0"/>
    <x v="2"/>
    <x v="6"/>
    <x v="61"/>
    <x v="53"/>
    <n v="102311.621"/>
    <n v="0"/>
    <n v="102311.621"/>
    <x v="0"/>
    <n v="0"/>
    <n v="0"/>
    <n v="0"/>
    <n v="53130.187123999996"/>
  </r>
  <r>
    <x v="1"/>
    <x v="0"/>
    <x v="35"/>
    <x v="0"/>
    <x v="4"/>
    <x v="0"/>
    <x v="2"/>
    <x v="6"/>
    <x v="51"/>
    <x v="44"/>
    <n v="9071.6280000000006"/>
    <n v="0"/>
    <n v="9071.6280000000006"/>
    <x v="0"/>
    <n v="0"/>
    <n v="0"/>
    <n v="0"/>
    <n v="3234.3097029999999"/>
  </r>
  <r>
    <x v="1"/>
    <x v="0"/>
    <x v="35"/>
    <x v="0"/>
    <x v="4"/>
    <x v="0"/>
    <x v="2"/>
    <x v="6"/>
    <x v="52"/>
    <x v="45"/>
    <n v="200.34100000000001"/>
    <n v="0"/>
    <n v="200.34100000000001"/>
    <x v="0"/>
    <n v="0"/>
    <n v="0"/>
    <n v="0"/>
    <n v="0"/>
  </r>
  <r>
    <x v="1"/>
    <x v="0"/>
    <x v="35"/>
    <x v="0"/>
    <x v="4"/>
    <x v="0"/>
    <x v="2"/>
    <x v="6"/>
    <x v="48"/>
    <x v="59"/>
    <n v="2119473.3650000002"/>
    <n v="0"/>
    <n v="2119473.3650000002"/>
    <x v="0"/>
    <n v="0"/>
    <n v="0"/>
    <n v="0"/>
    <n v="648792.26483999996"/>
  </r>
  <r>
    <x v="1"/>
    <x v="0"/>
    <x v="35"/>
    <x v="0"/>
    <x v="4"/>
    <x v="0"/>
    <x v="2"/>
    <x v="6"/>
    <x v="50"/>
    <x v="43"/>
    <n v="1289431.8089999999"/>
    <n v="0"/>
    <n v="1289431.8089999999"/>
    <x v="0"/>
    <n v="0"/>
    <n v="0"/>
    <n v="0"/>
    <n v="524010.91852200002"/>
  </r>
  <r>
    <x v="1"/>
    <x v="0"/>
    <x v="35"/>
    <x v="0"/>
    <x v="5"/>
    <x v="2"/>
    <x v="2"/>
    <x v="6"/>
    <x v="43"/>
    <x v="36"/>
    <n v="57505.692000000003"/>
    <n v="0"/>
    <n v="57505.692000000003"/>
    <x v="0"/>
    <n v="0"/>
    <n v="0"/>
    <n v="0"/>
    <n v="48567.553846000003"/>
  </r>
  <r>
    <x v="1"/>
    <x v="0"/>
    <x v="35"/>
    <x v="0"/>
    <x v="5"/>
    <x v="2"/>
    <x v="2"/>
    <x v="6"/>
    <x v="67"/>
    <x v="60"/>
    <n v="55579.046000000002"/>
    <n v="0"/>
    <n v="55579.046000000002"/>
    <x v="0"/>
    <n v="0"/>
    <n v="0"/>
    <n v="0"/>
    <n v="47988.854632000002"/>
  </r>
  <r>
    <x v="1"/>
    <x v="0"/>
    <x v="35"/>
    <x v="0"/>
    <x v="5"/>
    <x v="2"/>
    <x v="2"/>
    <x v="6"/>
    <x v="44"/>
    <x v="37"/>
    <n v="1923.528"/>
    <n v="0"/>
    <n v="1923.528"/>
    <x v="0"/>
    <n v="0"/>
    <n v="0"/>
    <n v="0"/>
    <n v="578.01470800000004"/>
  </r>
  <r>
    <x v="1"/>
    <x v="0"/>
    <x v="35"/>
    <x v="0"/>
    <x v="5"/>
    <x v="2"/>
    <x v="2"/>
    <x v="6"/>
    <x v="45"/>
    <x v="38"/>
    <n v="3.1179999999999999"/>
    <n v="0"/>
    <n v="3.1179999999999999"/>
    <x v="0"/>
    <n v="0"/>
    <n v="0"/>
    <n v="0"/>
    <n v="0.68450599999999995"/>
  </r>
  <r>
    <x v="1"/>
    <x v="0"/>
    <x v="35"/>
    <x v="0"/>
    <x v="5"/>
    <x v="2"/>
    <x v="2"/>
    <x v="6"/>
    <x v="55"/>
    <x v="41"/>
    <n v="1104838.9669999999"/>
    <n v="0"/>
    <n v="1104838.9669999999"/>
    <x v="0"/>
    <n v="0"/>
    <n v="0"/>
    <n v="0"/>
    <n v="499082.187011"/>
  </r>
  <r>
    <x v="1"/>
    <x v="0"/>
    <x v="35"/>
    <x v="0"/>
    <x v="5"/>
    <x v="2"/>
    <x v="2"/>
    <x v="6"/>
    <x v="56"/>
    <x v="48"/>
    <n v="1103371.0549999999"/>
    <n v="0"/>
    <n v="1103371.0549999999"/>
    <x v="0"/>
    <n v="0"/>
    <n v="0"/>
    <n v="0"/>
    <n v="498398.25101100001"/>
  </r>
  <r>
    <x v="1"/>
    <x v="0"/>
    <x v="35"/>
    <x v="0"/>
    <x v="5"/>
    <x v="2"/>
    <x v="2"/>
    <x v="6"/>
    <x v="58"/>
    <x v="50"/>
    <n v="1467.912"/>
    <n v="0"/>
    <n v="1467.912"/>
    <x v="0"/>
    <n v="0"/>
    <n v="0"/>
    <n v="0"/>
    <n v="683.93600000000004"/>
  </r>
  <r>
    <x v="1"/>
    <x v="0"/>
    <x v="35"/>
    <x v="0"/>
    <x v="5"/>
    <x v="2"/>
    <x v="2"/>
    <x v="6"/>
    <x v="46"/>
    <x v="39"/>
    <n v="127087.15"/>
    <n v="0"/>
    <n v="127087.15"/>
    <x v="0"/>
    <n v="0"/>
    <n v="0"/>
    <n v="0"/>
    <n v="62360.418010000001"/>
  </r>
  <r>
    <x v="1"/>
    <x v="0"/>
    <x v="35"/>
    <x v="0"/>
    <x v="5"/>
    <x v="2"/>
    <x v="2"/>
    <x v="6"/>
    <x v="59"/>
    <x v="51"/>
    <n v="15503.56"/>
    <n v="0"/>
    <n v="15503.56"/>
    <x v="0"/>
    <n v="0"/>
    <n v="0"/>
    <n v="0"/>
    <n v="3060.9761290000001"/>
  </r>
  <r>
    <x v="1"/>
    <x v="0"/>
    <x v="35"/>
    <x v="0"/>
    <x v="5"/>
    <x v="2"/>
    <x v="2"/>
    <x v="6"/>
    <x v="61"/>
    <x v="53"/>
    <n v="102311.621"/>
    <n v="0"/>
    <n v="102311.621"/>
    <x v="0"/>
    <n v="0"/>
    <n v="0"/>
    <n v="0"/>
    <n v="55630.342147000003"/>
  </r>
  <r>
    <x v="1"/>
    <x v="0"/>
    <x v="35"/>
    <x v="0"/>
    <x v="5"/>
    <x v="2"/>
    <x v="2"/>
    <x v="6"/>
    <x v="51"/>
    <x v="44"/>
    <n v="9071.6280000000006"/>
    <n v="0"/>
    <n v="9071.6280000000006"/>
    <x v="0"/>
    <n v="0"/>
    <n v="0"/>
    <n v="0"/>
    <n v="3669.0997339999999"/>
  </r>
  <r>
    <x v="1"/>
    <x v="0"/>
    <x v="35"/>
    <x v="0"/>
    <x v="5"/>
    <x v="2"/>
    <x v="2"/>
    <x v="6"/>
    <x v="52"/>
    <x v="45"/>
    <n v="200.34100000000001"/>
    <n v="0"/>
    <n v="200.34100000000001"/>
    <x v="0"/>
    <n v="0"/>
    <n v="0"/>
    <n v="0"/>
    <n v="0"/>
  </r>
  <r>
    <x v="1"/>
    <x v="0"/>
    <x v="35"/>
    <x v="0"/>
    <x v="5"/>
    <x v="2"/>
    <x v="2"/>
    <x v="6"/>
    <x v="48"/>
    <x v="59"/>
    <n v="2119473.3650000002"/>
    <n v="0"/>
    <n v="2119473.3650000002"/>
    <x v="0"/>
    <n v="0"/>
    <n v="0"/>
    <n v="0"/>
    <n v="748541.43213299999"/>
  </r>
  <r>
    <x v="1"/>
    <x v="0"/>
    <x v="35"/>
    <x v="0"/>
    <x v="5"/>
    <x v="2"/>
    <x v="2"/>
    <x v="6"/>
    <x v="50"/>
    <x v="43"/>
    <n v="1289431.8089999999"/>
    <n v="0"/>
    <n v="1289431.8089999999"/>
    <x v="0"/>
    <n v="0"/>
    <n v="0"/>
    <n v="0"/>
    <n v="610010.15886700002"/>
  </r>
  <r>
    <x v="1"/>
    <x v="0"/>
    <x v="35"/>
    <x v="0"/>
    <x v="6"/>
    <x v="0"/>
    <x v="2"/>
    <x v="6"/>
    <x v="43"/>
    <x v="36"/>
    <n v="57505.692000000003"/>
    <n v="28000"/>
    <n v="85505.691999999995"/>
    <x v="0"/>
    <n v="0"/>
    <n v="0"/>
    <n v="0"/>
    <n v="56658.218391000002"/>
  </r>
  <r>
    <x v="1"/>
    <x v="0"/>
    <x v="35"/>
    <x v="0"/>
    <x v="6"/>
    <x v="0"/>
    <x v="2"/>
    <x v="6"/>
    <x v="67"/>
    <x v="60"/>
    <n v="55579.046000000002"/>
    <n v="28000"/>
    <n v="83579.046000000002"/>
    <x v="0"/>
    <n v="0"/>
    <n v="0"/>
    <n v="0"/>
    <n v="56003.879418999997"/>
  </r>
  <r>
    <x v="1"/>
    <x v="0"/>
    <x v="35"/>
    <x v="0"/>
    <x v="6"/>
    <x v="0"/>
    <x v="2"/>
    <x v="6"/>
    <x v="44"/>
    <x v="37"/>
    <n v="1923.528"/>
    <n v="0"/>
    <n v="1923.528"/>
    <x v="0"/>
    <n v="0"/>
    <n v="0"/>
    <n v="0"/>
    <n v="653.60462500000006"/>
  </r>
  <r>
    <x v="1"/>
    <x v="0"/>
    <x v="35"/>
    <x v="0"/>
    <x v="6"/>
    <x v="0"/>
    <x v="2"/>
    <x v="6"/>
    <x v="45"/>
    <x v="38"/>
    <n v="3.1179999999999999"/>
    <n v="0"/>
    <n v="3.1179999999999999"/>
    <x v="0"/>
    <n v="0"/>
    <n v="0"/>
    <n v="0"/>
    <n v="0.73434699999999997"/>
  </r>
  <r>
    <x v="1"/>
    <x v="0"/>
    <x v="35"/>
    <x v="0"/>
    <x v="6"/>
    <x v="0"/>
    <x v="2"/>
    <x v="6"/>
    <x v="55"/>
    <x v="41"/>
    <n v="1104838.9669999999"/>
    <n v="-53241.885999999999"/>
    <n v="1051597.081"/>
    <x v="0"/>
    <n v="0"/>
    <n v="0"/>
    <n v="0"/>
    <n v="600789.24686099996"/>
  </r>
  <r>
    <x v="1"/>
    <x v="0"/>
    <x v="35"/>
    <x v="0"/>
    <x v="6"/>
    <x v="0"/>
    <x v="2"/>
    <x v="6"/>
    <x v="56"/>
    <x v="48"/>
    <n v="1103371.0549999999"/>
    <n v="-53241.885999999999"/>
    <n v="1050129.169"/>
    <x v="0"/>
    <n v="0"/>
    <n v="0"/>
    <n v="0"/>
    <n v="600008.93226100004"/>
  </r>
  <r>
    <x v="1"/>
    <x v="0"/>
    <x v="35"/>
    <x v="0"/>
    <x v="6"/>
    <x v="0"/>
    <x v="2"/>
    <x v="6"/>
    <x v="58"/>
    <x v="50"/>
    <n v="1467.912"/>
    <n v="0"/>
    <n v="1467.912"/>
    <x v="0"/>
    <n v="0"/>
    <n v="0"/>
    <n v="0"/>
    <n v="780.31460000000004"/>
  </r>
  <r>
    <x v="1"/>
    <x v="0"/>
    <x v="35"/>
    <x v="0"/>
    <x v="6"/>
    <x v="0"/>
    <x v="2"/>
    <x v="6"/>
    <x v="46"/>
    <x v="39"/>
    <n v="127087.15"/>
    <n v="25241.885999999999"/>
    <n v="152329.03599999999"/>
    <x v="0"/>
    <n v="0"/>
    <n v="0"/>
    <n v="0"/>
    <n v="70829.846709000005"/>
  </r>
  <r>
    <x v="1"/>
    <x v="0"/>
    <x v="35"/>
    <x v="0"/>
    <x v="6"/>
    <x v="0"/>
    <x v="2"/>
    <x v="6"/>
    <x v="59"/>
    <x v="51"/>
    <n v="15503.56"/>
    <n v="0"/>
    <n v="15503.56"/>
    <x v="0"/>
    <n v="0"/>
    <n v="0"/>
    <n v="0"/>
    <n v="3060.9761290000001"/>
  </r>
  <r>
    <x v="1"/>
    <x v="0"/>
    <x v="35"/>
    <x v="0"/>
    <x v="6"/>
    <x v="0"/>
    <x v="2"/>
    <x v="6"/>
    <x v="61"/>
    <x v="53"/>
    <n v="102311.621"/>
    <n v="25241.885999999999"/>
    <n v="127553.507"/>
    <x v="0"/>
    <n v="0"/>
    <n v="0"/>
    <n v="0"/>
    <n v="63807.591253999999"/>
  </r>
  <r>
    <x v="1"/>
    <x v="0"/>
    <x v="35"/>
    <x v="0"/>
    <x v="6"/>
    <x v="0"/>
    <x v="2"/>
    <x v="6"/>
    <x v="51"/>
    <x v="44"/>
    <n v="9071.6280000000006"/>
    <n v="0"/>
    <n v="9071.6280000000006"/>
    <x v="0"/>
    <n v="0"/>
    <n v="0"/>
    <n v="0"/>
    <n v="3961.2793259999999"/>
  </r>
  <r>
    <x v="1"/>
    <x v="0"/>
    <x v="35"/>
    <x v="0"/>
    <x v="6"/>
    <x v="0"/>
    <x v="2"/>
    <x v="6"/>
    <x v="52"/>
    <x v="45"/>
    <n v="200.34100000000001"/>
    <n v="0"/>
    <n v="200.34100000000001"/>
    <x v="0"/>
    <n v="0"/>
    <n v="0"/>
    <n v="0"/>
    <n v="0"/>
  </r>
  <r>
    <x v="1"/>
    <x v="0"/>
    <x v="35"/>
    <x v="0"/>
    <x v="6"/>
    <x v="0"/>
    <x v="2"/>
    <x v="6"/>
    <x v="48"/>
    <x v="59"/>
    <n v="2119473.3650000002"/>
    <n v="0"/>
    <n v="2119473.3650000002"/>
    <x v="0"/>
    <n v="0"/>
    <n v="0"/>
    <n v="0"/>
    <n v="861424.465677"/>
  </r>
  <r>
    <x v="1"/>
    <x v="0"/>
    <x v="35"/>
    <x v="0"/>
    <x v="6"/>
    <x v="0"/>
    <x v="2"/>
    <x v="6"/>
    <x v="50"/>
    <x v="43"/>
    <n v="1289431.8089999999"/>
    <n v="0"/>
    <n v="1289431.8089999999"/>
    <x v="0"/>
    <n v="0"/>
    <n v="0"/>
    <n v="0"/>
    <n v="728277.31196099997"/>
  </r>
  <r>
    <x v="1"/>
    <x v="0"/>
    <x v="35"/>
    <x v="0"/>
    <x v="7"/>
    <x v="0"/>
    <x v="2"/>
    <x v="6"/>
    <x v="43"/>
    <x v="36"/>
    <n v="57505.692000000003"/>
    <n v="28000"/>
    <n v="85505.691999999995"/>
    <x v="0"/>
    <n v="0"/>
    <n v="0"/>
    <n v="0"/>
    <n v="47960.445862"/>
  </r>
  <r>
    <x v="1"/>
    <x v="0"/>
    <x v="35"/>
    <x v="0"/>
    <x v="7"/>
    <x v="0"/>
    <x v="2"/>
    <x v="6"/>
    <x v="67"/>
    <x v="60"/>
    <n v="55579.046000000002"/>
    <n v="28000"/>
    <n v="83579.046000000002"/>
    <x v="0"/>
    <n v="0"/>
    <n v="0"/>
    <n v="0"/>
    <n v="47416.200984000003"/>
  </r>
  <r>
    <x v="1"/>
    <x v="0"/>
    <x v="35"/>
    <x v="0"/>
    <x v="7"/>
    <x v="0"/>
    <x v="2"/>
    <x v="6"/>
    <x v="44"/>
    <x v="37"/>
    <n v="1923.528"/>
    <n v="0"/>
    <n v="1923.528"/>
    <x v="0"/>
    <n v="0"/>
    <n v="0"/>
    <n v="0"/>
    <n v="543.55682000000002"/>
  </r>
  <r>
    <x v="1"/>
    <x v="0"/>
    <x v="35"/>
    <x v="0"/>
    <x v="7"/>
    <x v="0"/>
    <x v="2"/>
    <x v="6"/>
    <x v="45"/>
    <x v="38"/>
    <n v="3.1179999999999999"/>
    <n v="0"/>
    <n v="3.1179999999999999"/>
    <x v="0"/>
    <n v="0"/>
    <n v="0"/>
    <n v="0"/>
    <n v="0.68805799999999995"/>
  </r>
  <r>
    <x v="1"/>
    <x v="0"/>
    <x v="35"/>
    <x v="0"/>
    <x v="7"/>
    <x v="0"/>
    <x v="2"/>
    <x v="6"/>
    <x v="55"/>
    <x v="41"/>
    <n v="1104838.9669999999"/>
    <n v="-53354.335704999998"/>
    <n v="1051484.631295"/>
    <x v="0"/>
    <n v="0"/>
    <n v="0"/>
    <n v="0"/>
    <n v="544784.56875700003"/>
  </r>
  <r>
    <x v="1"/>
    <x v="0"/>
    <x v="35"/>
    <x v="0"/>
    <x v="7"/>
    <x v="0"/>
    <x v="2"/>
    <x v="6"/>
    <x v="56"/>
    <x v="48"/>
    <n v="1103371.0549999999"/>
    <n v="-53354.335704999998"/>
    <n v="1050016.719295"/>
    <x v="0"/>
    <n v="0"/>
    <n v="0"/>
    <n v="0"/>
    <n v="544121.60755700001"/>
  </r>
  <r>
    <x v="1"/>
    <x v="0"/>
    <x v="35"/>
    <x v="0"/>
    <x v="7"/>
    <x v="0"/>
    <x v="2"/>
    <x v="6"/>
    <x v="58"/>
    <x v="50"/>
    <n v="1467.912"/>
    <n v="0"/>
    <n v="1467.912"/>
    <x v="0"/>
    <n v="0"/>
    <n v="0"/>
    <n v="0"/>
    <n v="662.96119999999996"/>
  </r>
  <r>
    <x v="1"/>
    <x v="0"/>
    <x v="35"/>
    <x v="0"/>
    <x v="7"/>
    <x v="0"/>
    <x v="2"/>
    <x v="6"/>
    <x v="46"/>
    <x v="39"/>
    <n v="127087.15"/>
    <n v="25354.335705000001"/>
    <n v="152441.485705"/>
    <x v="0"/>
    <n v="0"/>
    <n v="0"/>
    <n v="0"/>
    <n v="63445.706995"/>
  </r>
  <r>
    <x v="1"/>
    <x v="0"/>
    <x v="35"/>
    <x v="0"/>
    <x v="7"/>
    <x v="0"/>
    <x v="2"/>
    <x v="6"/>
    <x v="59"/>
    <x v="51"/>
    <n v="15503.56"/>
    <n v="0"/>
    <n v="15503.56"/>
    <x v="0"/>
    <n v="0"/>
    <n v="0"/>
    <n v="0"/>
    <n v="1750.8010360000001"/>
  </r>
  <r>
    <x v="1"/>
    <x v="0"/>
    <x v="35"/>
    <x v="0"/>
    <x v="7"/>
    <x v="0"/>
    <x v="2"/>
    <x v="6"/>
    <x v="61"/>
    <x v="53"/>
    <n v="102311.621"/>
    <n v="25354.335705000001"/>
    <n v="127665.956705"/>
    <x v="0"/>
    <n v="0"/>
    <n v="0"/>
    <n v="0"/>
    <n v="58411.107023999997"/>
  </r>
  <r>
    <x v="1"/>
    <x v="0"/>
    <x v="35"/>
    <x v="0"/>
    <x v="7"/>
    <x v="0"/>
    <x v="2"/>
    <x v="6"/>
    <x v="51"/>
    <x v="44"/>
    <n v="9071.6280000000006"/>
    <n v="0"/>
    <n v="9071.6280000000006"/>
    <x v="0"/>
    <n v="0"/>
    <n v="0"/>
    <n v="0"/>
    <n v="3283.7989349999998"/>
  </r>
  <r>
    <x v="1"/>
    <x v="0"/>
    <x v="35"/>
    <x v="0"/>
    <x v="7"/>
    <x v="0"/>
    <x v="2"/>
    <x v="6"/>
    <x v="52"/>
    <x v="45"/>
    <n v="200.34100000000001"/>
    <n v="0"/>
    <n v="200.34100000000001"/>
    <x v="0"/>
    <n v="0"/>
    <n v="0"/>
    <n v="0"/>
    <n v="0"/>
  </r>
  <r>
    <x v="1"/>
    <x v="0"/>
    <x v="35"/>
    <x v="0"/>
    <x v="7"/>
    <x v="0"/>
    <x v="2"/>
    <x v="6"/>
    <x v="48"/>
    <x v="59"/>
    <n v="2119473.3650000002"/>
    <n v="0"/>
    <n v="2119473.3650000002"/>
    <x v="0"/>
    <n v="0"/>
    <n v="0"/>
    <n v="0"/>
    <n v="593829.97363300005"/>
  </r>
  <r>
    <x v="1"/>
    <x v="0"/>
    <x v="35"/>
    <x v="0"/>
    <x v="7"/>
    <x v="0"/>
    <x v="2"/>
    <x v="6"/>
    <x v="50"/>
    <x v="43"/>
    <n v="1289431.8089999999"/>
    <n v="0"/>
    <n v="1289431.8089999999"/>
    <x v="0"/>
    <n v="0"/>
    <n v="0"/>
    <n v="0"/>
    <n v="656190.72161400004"/>
  </r>
  <r>
    <x v="1"/>
    <x v="0"/>
    <x v="36"/>
    <x v="0"/>
    <x v="0"/>
    <x v="0"/>
    <x v="2"/>
    <x v="13"/>
    <x v="46"/>
    <x v="39"/>
    <n v="119.739"/>
    <n v="0"/>
    <n v="119.739"/>
    <x v="0"/>
    <n v="0"/>
    <n v="0"/>
    <n v="0"/>
    <n v="0"/>
  </r>
  <r>
    <x v="1"/>
    <x v="0"/>
    <x v="36"/>
    <x v="0"/>
    <x v="0"/>
    <x v="0"/>
    <x v="2"/>
    <x v="13"/>
    <x v="61"/>
    <x v="53"/>
    <n v="119.739"/>
    <n v="0"/>
    <n v="119.739"/>
    <x v="0"/>
    <n v="0"/>
    <n v="0"/>
    <n v="0"/>
    <n v="0"/>
  </r>
  <r>
    <x v="1"/>
    <x v="0"/>
    <x v="36"/>
    <x v="0"/>
    <x v="0"/>
    <x v="0"/>
    <x v="2"/>
    <x v="13"/>
    <x v="48"/>
    <x v="59"/>
    <n v="41671.981"/>
    <n v="0"/>
    <n v="41671.981"/>
    <x v="0"/>
    <n v="0"/>
    <n v="0"/>
    <n v="0"/>
    <n v="826.95797900000002"/>
  </r>
  <r>
    <x v="1"/>
    <x v="0"/>
    <x v="36"/>
    <x v="0"/>
    <x v="0"/>
    <x v="0"/>
    <x v="2"/>
    <x v="13"/>
    <x v="50"/>
    <x v="43"/>
    <n v="119.739"/>
    <n v="0"/>
    <n v="119.739"/>
    <x v="0"/>
    <n v="0"/>
    <n v="0"/>
    <n v="0"/>
    <n v="0"/>
  </r>
  <r>
    <x v="1"/>
    <x v="0"/>
    <x v="36"/>
    <x v="0"/>
    <x v="1"/>
    <x v="0"/>
    <x v="2"/>
    <x v="13"/>
    <x v="46"/>
    <x v="39"/>
    <n v="119.739"/>
    <n v="0"/>
    <n v="119.739"/>
    <x v="0"/>
    <n v="0"/>
    <n v="0"/>
    <n v="0"/>
    <n v="0"/>
  </r>
  <r>
    <x v="1"/>
    <x v="0"/>
    <x v="36"/>
    <x v="0"/>
    <x v="1"/>
    <x v="0"/>
    <x v="2"/>
    <x v="13"/>
    <x v="61"/>
    <x v="53"/>
    <n v="119.739"/>
    <n v="0"/>
    <n v="119.739"/>
    <x v="0"/>
    <n v="0"/>
    <n v="0"/>
    <n v="0"/>
    <n v="0"/>
  </r>
  <r>
    <x v="1"/>
    <x v="0"/>
    <x v="36"/>
    <x v="0"/>
    <x v="1"/>
    <x v="0"/>
    <x v="2"/>
    <x v="13"/>
    <x v="48"/>
    <x v="59"/>
    <n v="41671.981"/>
    <n v="0"/>
    <n v="41671.981"/>
    <x v="0"/>
    <n v="0"/>
    <n v="0"/>
    <n v="0"/>
    <n v="1953.0205619999999"/>
  </r>
  <r>
    <x v="1"/>
    <x v="0"/>
    <x v="36"/>
    <x v="0"/>
    <x v="1"/>
    <x v="0"/>
    <x v="2"/>
    <x v="13"/>
    <x v="50"/>
    <x v="43"/>
    <n v="119.739"/>
    <n v="0"/>
    <n v="119.739"/>
    <x v="0"/>
    <n v="0"/>
    <n v="0"/>
    <n v="0"/>
    <n v="0"/>
  </r>
  <r>
    <x v="1"/>
    <x v="0"/>
    <x v="36"/>
    <x v="0"/>
    <x v="2"/>
    <x v="1"/>
    <x v="2"/>
    <x v="13"/>
    <x v="46"/>
    <x v="39"/>
    <n v="119.739"/>
    <n v="0"/>
    <n v="119.739"/>
    <x v="0"/>
    <n v="0"/>
    <n v="0"/>
    <n v="0"/>
    <n v="0"/>
  </r>
  <r>
    <x v="1"/>
    <x v="0"/>
    <x v="36"/>
    <x v="0"/>
    <x v="2"/>
    <x v="1"/>
    <x v="2"/>
    <x v="13"/>
    <x v="61"/>
    <x v="53"/>
    <n v="119.739"/>
    <n v="0"/>
    <n v="119.739"/>
    <x v="0"/>
    <n v="0"/>
    <n v="0"/>
    <n v="0"/>
    <n v="0"/>
  </r>
  <r>
    <x v="1"/>
    <x v="0"/>
    <x v="36"/>
    <x v="0"/>
    <x v="2"/>
    <x v="1"/>
    <x v="2"/>
    <x v="13"/>
    <x v="48"/>
    <x v="59"/>
    <n v="41671.981"/>
    <n v="0"/>
    <n v="41671.981"/>
    <x v="0"/>
    <n v="0"/>
    <n v="0"/>
    <n v="0"/>
    <n v="1953.0205619999999"/>
  </r>
  <r>
    <x v="1"/>
    <x v="0"/>
    <x v="36"/>
    <x v="0"/>
    <x v="2"/>
    <x v="1"/>
    <x v="2"/>
    <x v="13"/>
    <x v="50"/>
    <x v="43"/>
    <n v="119.739"/>
    <n v="0"/>
    <n v="119.739"/>
    <x v="0"/>
    <n v="0"/>
    <n v="0"/>
    <n v="0"/>
    <n v="0"/>
  </r>
  <r>
    <x v="1"/>
    <x v="0"/>
    <x v="36"/>
    <x v="0"/>
    <x v="3"/>
    <x v="0"/>
    <x v="2"/>
    <x v="13"/>
    <x v="46"/>
    <x v="39"/>
    <n v="119.739"/>
    <n v="0"/>
    <n v="119.739"/>
    <x v="0"/>
    <n v="0"/>
    <n v="0"/>
    <n v="0"/>
    <n v="0"/>
  </r>
  <r>
    <x v="1"/>
    <x v="0"/>
    <x v="36"/>
    <x v="0"/>
    <x v="3"/>
    <x v="0"/>
    <x v="2"/>
    <x v="13"/>
    <x v="61"/>
    <x v="53"/>
    <n v="119.739"/>
    <n v="0"/>
    <n v="119.739"/>
    <x v="0"/>
    <n v="0"/>
    <n v="0"/>
    <n v="0"/>
    <n v="0"/>
  </r>
  <r>
    <x v="1"/>
    <x v="0"/>
    <x v="36"/>
    <x v="0"/>
    <x v="3"/>
    <x v="0"/>
    <x v="2"/>
    <x v="13"/>
    <x v="48"/>
    <x v="59"/>
    <n v="41671.981"/>
    <n v="-1505"/>
    <n v="40166.981"/>
    <x v="0"/>
    <n v="0"/>
    <n v="0"/>
    <n v="0"/>
    <n v="5143.1311310000001"/>
  </r>
  <r>
    <x v="1"/>
    <x v="0"/>
    <x v="36"/>
    <x v="0"/>
    <x v="3"/>
    <x v="0"/>
    <x v="2"/>
    <x v="13"/>
    <x v="50"/>
    <x v="43"/>
    <n v="119.739"/>
    <n v="0"/>
    <n v="119.739"/>
    <x v="0"/>
    <n v="0"/>
    <n v="0"/>
    <n v="0"/>
    <n v="0"/>
  </r>
  <r>
    <x v="1"/>
    <x v="0"/>
    <x v="36"/>
    <x v="0"/>
    <x v="4"/>
    <x v="0"/>
    <x v="2"/>
    <x v="13"/>
    <x v="46"/>
    <x v="39"/>
    <n v="119.739"/>
    <n v="0"/>
    <n v="119.739"/>
    <x v="0"/>
    <n v="0"/>
    <n v="0"/>
    <n v="0"/>
    <n v="0"/>
  </r>
  <r>
    <x v="1"/>
    <x v="0"/>
    <x v="36"/>
    <x v="0"/>
    <x v="4"/>
    <x v="0"/>
    <x v="2"/>
    <x v="13"/>
    <x v="61"/>
    <x v="53"/>
    <n v="119.739"/>
    <n v="0"/>
    <n v="119.739"/>
    <x v="0"/>
    <n v="0"/>
    <n v="0"/>
    <n v="0"/>
    <n v="0"/>
  </r>
  <r>
    <x v="1"/>
    <x v="0"/>
    <x v="36"/>
    <x v="0"/>
    <x v="4"/>
    <x v="0"/>
    <x v="2"/>
    <x v="13"/>
    <x v="48"/>
    <x v="59"/>
    <n v="41671.981"/>
    <n v="-1505"/>
    <n v="40166.981"/>
    <x v="0"/>
    <n v="0"/>
    <n v="0"/>
    <n v="0"/>
    <n v="7796.2615779999996"/>
  </r>
  <r>
    <x v="1"/>
    <x v="0"/>
    <x v="36"/>
    <x v="0"/>
    <x v="4"/>
    <x v="0"/>
    <x v="2"/>
    <x v="13"/>
    <x v="50"/>
    <x v="43"/>
    <n v="119.739"/>
    <n v="0"/>
    <n v="119.739"/>
    <x v="0"/>
    <n v="0"/>
    <n v="0"/>
    <n v="0"/>
    <n v="0"/>
  </r>
  <r>
    <x v="1"/>
    <x v="0"/>
    <x v="36"/>
    <x v="0"/>
    <x v="5"/>
    <x v="2"/>
    <x v="2"/>
    <x v="13"/>
    <x v="46"/>
    <x v="39"/>
    <n v="119.739"/>
    <n v="0"/>
    <n v="119.739"/>
    <x v="0"/>
    <n v="0"/>
    <n v="0"/>
    <n v="0"/>
    <n v="0"/>
  </r>
  <r>
    <x v="1"/>
    <x v="0"/>
    <x v="36"/>
    <x v="0"/>
    <x v="5"/>
    <x v="2"/>
    <x v="2"/>
    <x v="13"/>
    <x v="61"/>
    <x v="53"/>
    <n v="119.739"/>
    <n v="0"/>
    <n v="119.739"/>
    <x v="0"/>
    <n v="0"/>
    <n v="0"/>
    <n v="0"/>
    <n v="0"/>
  </r>
  <r>
    <x v="1"/>
    <x v="0"/>
    <x v="36"/>
    <x v="0"/>
    <x v="5"/>
    <x v="2"/>
    <x v="2"/>
    <x v="13"/>
    <x v="48"/>
    <x v="59"/>
    <n v="41671.981"/>
    <n v="-1505"/>
    <n v="40166.981"/>
    <x v="0"/>
    <n v="0"/>
    <n v="0"/>
    <n v="0"/>
    <n v="11006.173498"/>
  </r>
  <r>
    <x v="1"/>
    <x v="0"/>
    <x v="36"/>
    <x v="0"/>
    <x v="5"/>
    <x v="2"/>
    <x v="2"/>
    <x v="13"/>
    <x v="50"/>
    <x v="43"/>
    <n v="119.739"/>
    <n v="0"/>
    <n v="119.739"/>
    <x v="0"/>
    <n v="0"/>
    <n v="0"/>
    <n v="0"/>
    <n v="0"/>
  </r>
  <r>
    <x v="1"/>
    <x v="0"/>
    <x v="36"/>
    <x v="0"/>
    <x v="6"/>
    <x v="0"/>
    <x v="2"/>
    <x v="13"/>
    <x v="46"/>
    <x v="39"/>
    <n v="119.739"/>
    <n v="0"/>
    <n v="119.739"/>
    <x v="0"/>
    <n v="0"/>
    <n v="0"/>
    <n v="0"/>
    <n v="0"/>
  </r>
  <r>
    <x v="1"/>
    <x v="0"/>
    <x v="36"/>
    <x v="0"/>
    <x v="6"/>
    <x v="0"/>
    <x v="2"/>
    <x v="13"/>
    <x v="61"/>
    <x v="53"/>
    <n v="119.739"/>
    <n v="0"/>
    <n v="119.739"/>
    <x v="0"/>
    <n v="0"/>
    <n v="0"/>
    <n v="0"/>
    <n v="0"/>
  </r>
  <r>
    <x v="1"/>
    <x v="0"/>
    <x v="36"/>
    <x v="0"/>
    <x v="6"/>
    <x v="0"/>
    <x v="2"/>
    <x v="13"/>
    <x v="48"/>
    <x v="59"/>
    <n v="41671.981"/>
    <n v="-1505"/>
    <n v="40166.981"/>
    <x v="0"/>
    <n v="0"/>
    <n v="0"/>
    <n v="0"/>
    <n v="13468.229937"/>
  </r>
  <r>
    <x v="1"/>
    <x v="0"/>
    <x v="36"/>
    <x v="0"/>
    <x v="6"/>
    <x v="0"/>
    <x v="2"/>
    <x v="13"/>
    <x v="50"/>
    <x v="43"/>
    <n v="119.739"/>
    <n v="0"/>
    <n v="119.739"/>
    <x v="0"/>
    <n v="0"/>
    <n v="0"/>
    <n v="0"/>
    <n v="0"/>
  </r>
  <r>
    <x v="1"/>
    <x v="0"/>
    <x v="36"/>
    <x v="0"/>
    <x v="7"/>
    <x v="0"/>
    <x v="2"/>
    <x v="13"/>
    <x v="46"/>
    <x v="39"/>
    <n v="119.739"/>
    <n v="0"/>
    <n v="119.739"/>
    <x v="0"/>
    <n v="0"/>
    <n v="0"/>
    <n v="0"/>
    <n v="0"/>
  </r>
  <r>
    <x v="1"/>
    <x v="0"/>
    <x v="36"/>
    <x v="0"/>
    <x v="7"/>
    <x v="0"/>
    <x v="2"/>
    <x v="13"/>
    <x v="61"/>
    <x v="53"/>
    <n v="119.739"/>
    <n v="0"/>
    <n v="119.739"/>
    <x v="0"/>
    <n v="0"/>
    <n v="0"/>
    <n v="0"/>
    <n v="0"/>
  </r>
  <r>
    <x v="1"/>
    <x v="0"/>
    <x v="36"/>
    <x v="0"/>
    <x v="7"/>
    <x v="0"/>
    <x v="2"/>
    <x v="13"/>
    <x v="48"/>
    <x v="59"/>
    <n v="41671.981"/>
    <n v="-1505"/>
    <n v="40166.981"/>
    <x v="0"/>
    <n v="0"/>
    <n v="0"/>
    <n v="0"/>
    <n v="15680.656204999999"/>
  </r>
  <r>
    <x v="1"/>
    <x v="0"/>
    <x v="36"/>
    <x v="0"/>
    <x v="7"/>
    <x v="0"/>
    <x v="2"/>
    <x v="13"/>
    <x v="50"/>
    <x v="43"/>
    <n v="119.739"/>
    <n v="0"/>
    <n v="119.739"/>
    <x v="0"/>
    <n v="0"/>
    <n v="0"/>
    <n v="0"/>
    <n v="0"/>
  </r>
  <r>
    <x v="1"/>
    <x v="0"/>
    <x v="37"/>
    <x v="0"/>
    <x v="0"/>
    <x v="0"/>
    <x v="2"/>
    <x v="5"/>
    <x v="43"/>
    <x v="36"/>
    <n v="14386.861000000001"/>
    <n v="0"/>
    <n v="14386.861000000001"/>
    <x v="0"/>
    <n v="0"/>
    <n v="0"/>
    <n v="0"/>
    <n v="10171.560761999999"/>
  </r>
  <r>
    <x v="1"/>
    <x v="0"/>
    <x v="37"/>
    <x v="0"/>
    <x v="0"/>
    <x v="0"/>
    <x v="2"/>
    <x v="5"/>
    <x v="53"/>
    <x v="46"/>
    <n v="7176"/>
    <n v="0"/>
    <n v="7176"/>
    <x v="0"/>
    <n v="0"/>
    <n v="0"/>
    <n v="0"/>
    <n v="317.64683200000002"/>
  </r>
  <r>
    <x v="1"/>
    <x v="0"/>
    <x v="37"/>
    <x v="0"/>
    <x v="0"/>
    <x v="0"/>
    <x v="2"/>
    <x v="5"/>
    <x v="54"/>
    <x v="47"/>
    <n v="2000"/>
    <n v="0"/>
    <n v="2000"/>
    <x v="0"/>
    <n v="0"/>
    <n v="0"/>
    <n v="0"/>
    <n v="8277.8533229999994"/>
  </r>
  <r>
    <x v="1"/>
    <x v="0"/>
    <x v="37"/>
    <x v="0"/>
    <x v="0"/>
    <x v="0"/>
    <x v="2"/>
    <x v="5"/>
    <x v="44"/>
    <x v="37"/>
    <n v="892.01599999999996"/>
    <n v="0"/>
    <n v="892.01599999999996"/>
    <x v="0"/>
    <n v="0"/>
    <n v="0"/>
    <n v="0"/>
    <n v="0.05"/>
  </r>
  <r>
    <x v="1"/>
    <x v="0"/>
    <x v="37"/>
    <x v="0"/>
    <x v="0"/>
    <x v="0"/>
    <x v="2"/>
    <x v="5"/>
    <x v="45"/>
    <x v="38"/>
    <n v="4318.8450000000003"/>
    <n v="0"/>
    <n v="4318.8450000000003"/>
    <x v="0"/>
    <n v="0"/>
    <n v="0"/>
    <n v="0"/>
    <n v="1576.0106069999999"/>
  </r>
  <r>
    <x v="1"/>
    <x v="0"/>
    <x v="37"/>
    <x v="0"/>
    <x v="0"/>
    <x v="0"/>
    <x v="2"/>
    <x v="5"/>
    <x v="46"/>
    <x v="39"/>
    <n v="630563.12"/>
    <n v="0"/>
    <n v="630563.12"/>
    <x v="0"/>
    <n v="0"/>
    <n v="0"/>
    <n v="0"/>
    <n v="3559.76908"/>
  </r>
  <r>
    <x v="1"/>
    <x v="0"/>
    <x v="37"/>
    <x v="0"/>
    <x v="0"/>
    <x v="0"/>
    <x v="2"/>
    <x v="5"/>
    <x v="59"/>
    <x v="51"/>
    <n v="127175.421"/>
    <n v="0"/>
    <n v="127175.421"/>
    <x v="0"/>
    <n v="0"/>
    <n v="0"/>
    <n v="0"/>
    <n v="1215.6726209999999"/>
  </r>
  <r>
    <x v="1"/>
    <x v="0"/>
    <x v="37"/>
    <x v="0"/>
    <x v="0"/>
    <x v="0"/>
    <x v="2"/>
    <x v="5"/>
    <x v="61"/>
    <x v="53"/>
    <n v="480369.70199999999"/>
    <n v="0"/>
    <n v="480369.70199999999"/>
    <x v="0"/>
    <n v="0"/>
    <n v="0"/>
    <n v="0"/>
    <n v="108.245564"/>
  </r>
  <r>
    <x v="1"/>
    <x v="0"/>
    <x v="37"/>
    <x v="0"/>
    <x v="0"/>
    <x v="0"/>
    <x v="2"/>
    <x v="5"/>
    <x v="51"/>
    <x v="44"/>
    <n v="23017.996999999999"/>
    <n v="0"/>
    <n v="23017.996999999999"/>
    <x v="0"/>
    <n v="0"/>
    <n v="0"/>
    <n v="0"/>
    <n v="2235.850895"/>
  </r>
  <r>
    <x v="1"/>
    <x v="0"/>
    <x v="37"/>
    <x v="0"/>
    <x v="0"/>
    <x v="0"/>
    <x v="2"/>
    <x v="5"/>
    <x v="48"/>
    <x v="59"/>
    <n v="2044871.007"/>
    <n v="0"/>
    <n v="2044871.007"/>
    <x v="0"/>
    <n v="0"/>
    <n v="0"/>
    <n v="0"/>
    <n v="2699.3151509999998"/>
  </r>
  <r>
    <x v="1"/>
    <x v="0"/>
    <x v="37"/>
    <x v="0"/>
    <x v="0"/>
    <x v="0"/>
    <x v="2"/>
    <x v="5"/>
    <x v="50"/>
    <x v="43"/>
    <n v="644949.98100000003"/>
    <n v="0"/>
    <n v="644949.98100000003"/>
    <x v="0"/>
    <n v="0"/>
    <n v="0"/>
    <n v="0"/>
    <n v="13731.329841999999"/>
  </r>
  <r>
    <x v="1"/>
    <x v="0"/>
    <x v="37"/>
    <x v="0"/>
    <x v="1"/>
    <x v="0"/>
    <x v="2"/>
    <x v="5"/>
    <x v="43"/>
    <x v="36"/>
    <n v="14386.861000000001"/>
    <n v="0"/>
    <n v="14386.861000000001"/>
    <x v="0"/>
    <n v="0"/>
    <n v="0"/>
    <n v="0"/>
    <n v="18831.673971"/>
  </r>
  <r>
    <x v="1"/>
    <x v="0"/>
    <x v="37"/>
    <x v="0"/>
    <x v="1"/>
    <x v="0"/>
    <x v="2"/>
    <x v="5"/>
    <x v="53"/>
    <x v="46"/>
    <n v="7176"/>
    <n v="0"/>
    <n v="7176"/>
    <x v="0"/>
    <n v="0"/>
    <n v="0"/>
    <n v="0"/>
    <n v="586.03055800000004"/>
  </r>
  <r>
    <x v="1"/>
    <x v="0"/>
    <x v="37"/>
    <x v="0"/>
    <x v="1"/>
    <x v="0"/>
    <x v="2"/>
    <x v="5"/>
    <x v="54"/>
    <x v="47"/>
    <n v="2000"/>
    <n v="0"/>
    <n v="2000"/>
    <x v="0"/>
    <n v="0"/>
    <n v="0"/>
    <n v="0"/>
    <n v="16591.191331999999"/>
  </r>
  <r>
    <x v="1"/>
    <x v="0"/>
    <x v="37"/>
    <x v="0"/>
    <x v="1"/>
    <x v="0"/>
    <x v="2"/>
    <x v="5"/>
    <x v="44"/>
    <x v="37"/>
    <n v="892.01599999999996"/>
    <n v="0"/>
    <n v="892.01599999999996"/>
    <x v="0"/>
    <n v="0"/>
    <n v="0"/>
    <n v="0"/>
    <n v="76.928956999999997"/>
  </r>
  <r>
    <x v="1"/>
    <x v="0"/>
    <x v="37"/>
    <x v="0"/>
    <x v="1"/>
    <x v="0"/>
    <x v="2"/>
    <x v="5"/>
    <x v="45"/>
    <x v="38"/>
    <n v="4318.8450000000003"/>
    <n v="0"/>
    <n v="4318.8450000000003"/>
    <x v="0"/>
    <n v="0"/>
    <n v="0"/>
    <n v="0"/>
    <n v="1577.5231240000001"/>
  </r>
  <r>
    <x v="1"/>
    <x v="0"/>
    <x v="37"/>
    <x v="0"/>
    <x v="1"/>
    <x v="0"/>
    <x v="2"/>
    <x v="5"/>
    <x v="46"/>
    <x v="39"/>
    <n v="630563.12"/>
    <n v="0"/>
    <n v="630563.12"/>
    <x v="0"/>
    <n v="0"/>
    <n v="0"/>
    <n v="0"/>
    <n v="7260.0114530000001"/>
  </r>
  <r>
    <x v="1"/>
    <x v="0"/>
    <x v="37"/>
    <x v="0"/>
    <x v="1"/>
    <x v="0"/>
    <x v="2"/>
    <x v="5"/>
    <x v="59"/>
    <x v="51"/>
    <n v="127175.421"/>
    <n v="0"/>
    <n v="127175.421"/>
    <x v="0"/>
    <n v="0"/>
    <n v="0"/>
    <n v="0"/>
    <n v="1215.6726209999999"/>
  </r>
  <r>
    <x v="1"/>
    <x v="0"/>
    <x v="37"/>
    <x v="0"/>
    <x v="1"/>
    <x v="0"/>
    <x v="2"/>
    <x v="5"/>
    <x v="61"/>
    <x v="53"/>
    <n v="480369.70199999999"/>
    <n v="0"/>
    <n v="480369.70199999999"/>
    <x v="0"/>
    <n v="0"/>
    <n v="0"/>
    <n v="0"/>
    <n v="108.245564"/>
  </r>
  <r>
    <x v="1"/>
    <x v="0"/>
    <x v="37"/>
    <x v="0"/>
    <x v="1"/>
    <x v="0"/>
    <x v="2"/>
    <x v="5"/>
    <x v="51"/>
    <x v="44"/>
    <n v="23017.996999999999"/>
    <n v="0"/>
    <n v="23017.996999999999"/>
    <x v="0"/>
    <n v="0"/>
    <n v="0"/>
    <n v="0"/>
    <n v="5936.0932679999996"/>
  </r>
  <r>
    <x v="1"/>
    <x v="0"/>
    <x v="37"/>
    <x v="0"/>
    <x v="1"/>
    <x v="0"/>
    <x v="2"/>
    <x v="5"/>
    <x v="48"/>
    <x v="59"/>
    <n v="2044871.007"/>
    <n v="0"/>
    <n v="2044871.007"/>
    <x v="0"/>
    <n v="0"/>
    <n v="0"/>
    <n v="0"/>
    <n v="38574.584195000003"/>
  </r>
  <r>
    <x v="1"/>
    <x v="0"/>
    <x v="37"/>
    <x v="0"/>
    <x v="1"/>
    <x v="0"/>
    <x v="2"/>
    <x v="5"/>
    <x v="50"/>
    <x v="43"/>
    <n v="644949.98100000003"/>
    <n v="0"/>
    <n v="644949.98100000003"/>
    <x v="0"/>
    <n v="0"/>
    <n v="0"/>
    <n v="0"/>
    <n v="26091.685423999999"/>
  </r>
  <r>
    <x v="1"/>
    <x v="0"/>
    <x v="37"/>
    <x v="0"/>
    <x v="2"/>
    <x v="1"/>
    <x v="2"/>
    <x v="5"/>
    <x v="43"/>
    <x v="36"/>
    <n v="14386.861000000001"/>
    <n v="0"/>
    <n v="14386.861000000001"/>
    <x v="0"/>
    <n v="0"/>
    <n v="0"/>
    <n v="0"/>
    <n v="33728.958120000003"/>
  </r>
  <r>
    <x v="1"/>
    <x v="0"/>
    <x v="37"/>
    <x v="0"/>
    <x v="2"/>
    <x v="1"/>
    <x v="2"/>
    <x v="5"/>
    <x v="53"/>
    <x v="46"/>
    <n v="7176"/>
    <n v="0"/>
    <n v="7176"/>
    <x v="0"/>
    <n v="0"/>
    <n v="0"/>
    <n v="0"/>
    <n v="1915.5824700000001"/>
  </r>
  <r>
    <x v="1"/>
    <x v="0"/>
    <x v="37"/>
    <x v="0"/>
    <x v="2"/>
    <x v="1"/>
    <x v="2"/>
    <x v="5"/>
    <x v="54"/>
    <x v="47"/>
    <n v="2000"/>
    <n v="0"/>
    <n v="2000"/>
    <x v="0"/>
    <n v="0"/>
    <n v="0"/>
    <n v="0"/>
    <n v="28045.360828000001"/>
  </r>
  <r>
    <x v="1"/>
    <x v="0"/>
    <x v="37"/>
    <x v="0"/>
    <x v="2"/>
    <x v="1"/>
    <x v="2"/>
    <x v="5"/>
    <x v="44"/>
    <x v="37"/>
    <n v="892.01599999999996"/>
    <n v="0"/>
    <n v="892.01599999999996"/>
    <x v="0"/>
    <n v="0"/>
    <n v="0"/>
    <n v="0"/>
    <n v="981.76414399999999"/>
  </r>
  <r>
    <x v="1"/>
    <x v="0"/>
    <x v="37"/>
    <x v="0"/>
    <x v="2"/>
    <x v="1"/>
    <x v="2"/>
    <x v="5"/>
    <x v="45"/>
    <x v="38"/>
    <n v="4318.8450000000003"/>
    <n v="0"/>
    <n v="4318.8450000000003"/>
    <x v="0"/>
    <n v="0"/>
    <n v="0"/>
    <n v="0"/>
    <n v="2786.2506779999999"/>
  </r>
  <r>
    <x v="1"/>
    <x v="0"/>
    <x v="37"/>
    <x v="0"/>
    <x v="2"/>
    <x v="1"/>
    <x v="2"/>
    <x v="5"/>
    <x v="46"/>
    <x v="39"/>
    <n v="630563.12"/>
    <n v="0"/>
    <n v="630563.12"/>
    <x v="0"/>
    <n v="0"/>
    <n v="0"/>
    <n v="0"/>
    <n v="12523.785528"/>
  </r>
  <r>
    <x v="1"/>
    <x v="0"/>
    <x v="37"/>
    <x v="0"/>
    <x v="2"/>
    <x v="1"/>
    <x v="2"/>
    <x v="5"/>
    <x v="59"/>
    <x v="51"/>
    <n v="127175.421"/>
    <n v="0"/>
    <n v="127175.421"/>
    <x v="0"/>
    <n v="0"/>
    <n v="0"/>
    <n v="0"/>
    <n v="2896.9119529999998"/>
  </r>
  <r>
    <x v="1"/>
    <x v="0"/>
    <x v="37"/>
    <x v="0"/>
    <x v="2"/>
    <x v="1"/>
    <x v="2"/>
    <x v="5"/>
    <x v="61"/>
    <x v="53"/>
    <n v="480369.70199999999"/>
    <n v="0"/>
    <n v="480369.70199999999"/>
    <x v="0"/>
    <n v="0"/>
    <n v="0"/>
    <n v="0"/>
    <n v="108.245564"/>
  </r>
  <r>
    <x v="1"/>
    <x v="0"/>
    <x v="37"/>
    <x v="0"/>
    <x v="2"/>
    <x v="1"/>
    <x v="2"/>
    <x v="5"/>
    <x v="51"/>
    <x v="44"/>
    <n v="23017.996999999999"/>
    <n v="0"/>
    <n v="23017.996999999999"/>
    <x v="0"/>
    <n v="0"/>
    <n v="0"/>
    <n v="0"/>
    <n v="9518.6280110000007"/>
  </r>
  <r>
    <x v="1"/>
    <x v="0"/>
    <x v="37"/>
    <x v="0"/>
    <x v="2"/>
    <x v="1"/>
    <x v="2"/>
    <x v="5"/>
    <x v="48"/>
    <x v="59"/>
    <n v="2044871.007"/>
    <n v="0"/>
    <n v="2044871.007"/>
    <x v="0"/>
    <n v="0"/>
    <n v="0"/>
    <n v="0"/>
    <n v="71809.466910000003"/>
  </r>
  <r>
    <x v="1"/>
    <x v="0"/>
    <x v="37"/>
    <x v="0"/>
    <x v="2"/>
    <x v="1"/>
    <x v="2"/>
    <x v="5"/>
    <x v="50"/>
    <x v="43"/>
    <n v="644949.98100000003"/>
    <n v="0"/>
    <n v="644949.98100000003"/>
    <x v="0"/>
    <n v="0"/>
    <n v="0"/>
    <n v="0"/>
    <n v="46252.743648000003"/>
  </r>
  <r>
    <x v="1"/>
    <x v="0"/>
    <x v="37"/>
    <x v="0"/>
    <x v="3"/>
    <x v="0"/>
    <x v="2"/>
    <x v="5"/>
    <x v="43"/>
    <x v="36"/>
    <n v="14386.861000000001"/>
    <n v="0"/>
    <n v="14386.861000000001"/>
    <x v="0"/>
    <n v="0"/>
    <n v="0"/>
    <n v="0"/>
    <n v="61150.723910000001"/>
  </r>
  <r>
    <x v="1"/>
    <x v="0"/>
    <x v="37"/>
    <x v="0"/>
    <x v="3"/>
    <x v="0"/>
    <x v="2"/>
    <x v="5"/>
    <x v="53"/>
    <x v="46"/>
    <n v="7176"/>
    <n v="0"/>
    <n v="7176"/>
    <x v="0"/>
    <n v="0"/>
    <n v="0"/>
    <n v="0"/>
    <n v="3239.0646179999999"/>
  </r>
  <r>
    <x v="1"/>
    <x v="0"/>
    <x v="37"/>
    <x v="0"/>
    <x v="3"/>
    <x v="0"/>
    <x v="2"/>
    <x v="5"/>
    <x v="54"/>
    <x v="47"/>
    <n v="2000"/>
    <n v="0"/>
    <n v="2000"/>
    <x v="0"/>
    <n v="0"/>
    <n v="0"/>
    <n v="0"/>
    <n v="34647.624855000002"/>
  </r>
  <r>
    <x v="1"/>
    <x v="0"/>
    <x v="37"/>
    <x v="0"/>
    <x v="3"/>
    <x v="0"/>
    <x v="2"/>
    <x v="5"/>
    <x v="44"/>
    <x v="37"/>
    <n v="892.01599999999996"/>
    <n v="0"/>
    <n v="892.01599999999996"/>
    <x v="0"/>
    <n v="0"/>
    <n v="0"/>
    <n v="0"/>
    <n v="20218.194562000001"/>
  </r>
  <r>
    <x v="1"/>
    <x v="0"/>
    <x v="37"/>
    <x v="0"/>
    <x v="3"/>
    <x v="0"/>
    <x v="2"/>
    <x v="5"/>
    <x v="45"/>
    <x v="38"/>
    <n v="4318.8450000000003"/>
    <n v="0"/>
    <n v="4318.8450000000003"/>
    <x v="0"/>
    <n v="0"/>
    <n v="0"/>
    <n v="0"/>
    <n v="3045.8398750000001"/>
  </r>
  <r>
    <x v="1"/>
    <x v="0"/>
    <x v="37"/>
    <x v="0"/>
    <x v="3"/>
    <x v="0"/>
    <x v="2"/>
    <x v="5"/>
    <x v="46"/>
    <x v="39"/>
    <n v="630563.12"/>
    <n v="0"/>
    <n v="630563.12"/>
    <x v="0"/>
    <n v="0"/>
    <n v="0"/>
    <n v="0"/>
    <n v="483960.03669500002"/>
  </r>
  <r>
    <x v="1"/>
    <x v="0"/>
    <x v="37"/>
    <x v="0"/>
    <x v="3"/>
    <x v="0"/>
    <x v="2"/>
    <x v="5"/>
    <x v="59"/>
    <x v="51"/>
    <n v="127175.421"/>
    <n v="0"/>
    <n v="127175.421"/>
    <x v="0"/>
    <n v="0"/>
    <n v="0"/>
    <n v="0"/>
    <n v="5488.9211070000001"/>
  </r>
  <r>
    <x v="1"/>
    <x v="0"/>
    <x v="37"/>
    <x v="0"/>
    <x v="3"/>
    <x v="0"/>
    <x v="2"/>
    <x v="5"/>
    <x v="61"/>
    <x v="53"/>
    <n v="480369.70199999999"/>
    <n v="0"/>
    <n v="480369.70199999999"/>
    <x v="0"/>
    <n v="0"/>
    <n v="0"/>
    <n v="0"/>
    <n v="467064.00832999998"/>
  </r>
  <r>
    <x v="1"/>
    <x v="0"/>
    <x v="37"/>
    <x v="0"/>
    <x v="3"/>
    <x v="0"/>
    <x v="2"/>
    <x v="5"/>
    <x v="51"/>
    <x v="44"/>
    <n v="23017.996999999999"/>
    <n v="0"/>
    <n v="23017.996999999999"/>
    <x v="0"/>
    <n v="0"/>
    <n v="0"/>
    <n v="0"/>
    <n v="11407.107258"/>
  </r>
  <r>
    <x v="1"/>
    <x v="0"/>
    <x v="37"/>
    <x v="0"/>
    <x v="3"/>
    <x v="0"/>
    <x v="2"/>
    <x v="5"/>
    <x v="48"/>
    <x v="59"/>
    <n v="2044871.007"/>
    <n v="-135139"/>
    <n v="1909732.007"/>
    <x v="0"/>
    <n v="0"/>
    <n v="0"/>
    <n v="0"/>
    <n v="113613.902756"/>
  </r>
  <r>
    <x v="1"/>
    <x v="0"/>
    <x v="37"/>
    <x v="0"/>
    <x v="3"/>
    <x v="0"/>
    <x v="2"/>
    <x v="5"/>
    <x v="50"/>
    <x v="43"/>
    <n v="644949.98100000003"/>
    <n v="0"/>
    <n v="644949.98100000003"/>
    <x v="0"/>
    <n v="0"/>
    <n v="0"/>
    <n v="0"/>
    <n v="545110.76060499996"/>
  </r>
  <r>
    <x v="1"/>
    <x v="0"/>
    <x v="37"/>
    <x v="0"/>
    <x v="4"/>
    <x v="0"/>
    <x v="2"/>
    <x v="5"/>
    <x v="43"/>
    <x v="36"/>
    <n v="14386.861000000001"/>
    <n v="0"/>
    <n v="14386.861000000001"/>
    <x v="0"/>
    <n v="0"/>
    <n v="0"/>
    <n v="0"/>
    <n v="82028.476743000007"/>
  </r>
  <r>
    <x v="1"/>
    <x v="0"/>
    <x v="37"/>
    <x v="0"/>
    <x v="4"/>
    <x v="0"/>
    <x v="2"/>
    <x v="5"/>
    <x v="53"/>
    <x v="46"/>
    <n v="7176"/>
    <n v="0"/>
    <n v="7176"/>
    <x v="0"/>
    <n v="0"/>
    <n v="0"/>
    <n v="0"/>
    <n v="3768.2036290000001"/>
  </r>
  <r>
    <x v="1"/>
    <x v="0"/>
    <x v="37"/>
    <x v="0"/>
    <x v="4"/>
    <x v="0"/>
    <x v="2"/>
    <x v="5"/>
    <x v="54"/>
    <x v="47"/>
    <n v="2000"/>
    <n v="0"/>
    <n v="2000"/>
    <x v="0"/>
    <n v="0"/>
    <n v="0"/>
    <n v="0"/>
    <n v="47442.389702"/>
  </r>
  <r>
    <x v="1"/>
    <x v="0"/>
    <x v="37"/>
    <x v="0"/>
    <x v="4"/>
    <x v="0"/>
    <x v="2"/>
    <x v="5"/>
    <x v="44"/>
    <x v="37"/>
    <n v="892.01599999999996"/>
    <n v="0"/>
    <n v="892.01599999999996"/>
    <x v="0"/>
    <n v="0"/>
    <n v="0"/>
    <n v="0"/>
    <n v="27204.592411000001"/>
  </r>
  <r>
    <x v="1"/>
    <x v="0"/>
    <x v="37"/>
    <x v="0"/>
    <x v="4"/>
    <x v="0"/>
    <x v="2"/>
    <x v="5"/>
    <x v="45"/>
    <x v="38"/>
    <n v="4318.8450000000003"/>
    <n v="0"/>
    <n v="4318.8450000000003"/>
    <x v="0"/>
    <n v="0"/>
    <n v="0"/>
    <n v="0"/>
    <n v="3613.2910010000001"/>
  </r>
  <r>
    <x v="1"/>
    <x v="0"/>
    <x v="37"/>
    <x v="0"/>
    <x v="4"/>
    <x v="0"/>
    <x v="2"/>
    <x v="5"/>
    <x v="46"/>
    <x v="39"/>
    <n v="630563.12"/>
    <n v="0"/>
    <n v="630563.12"/>
    <x v="0"/>
    <n v="0"/>
    <n v="0"/>
    <n v="0"/>
    <n v="510812.792801"/>
  </r>
  <r>
    <x v="1"/>
    <x v="0"/>
    <x v="37"/>
    <x v="0"/>
    <x v="4"/>
    <x v="0"/>
    <x v="2"/>
    <x v="5"/>
    <x v="59"/>
    <x v="51"/>
    <n v="127175.421"/>
    <n v="0"/>
    <n v="127175.421"/>
    <x v="0"/>
    <n v="0"/>
    <n v="0"/>
    <n v="0"/>
    <n v="29865.850847999998"/>
  </r>
  <r>
    <x v="1"/>
    <x v="0"/>
    <x v="37"/>
    <x v="0"/>
    <x v="4"/>
    <x v="0"/>
    <x v="2"/>
    <x v="5"/>
    <x v="61"/>
    <x v="53"/>
    <n v="480369.70199999999"/>
    <n v="0"/>
    <n v="480369.70199999999"/>
    <x v="0"/>
    <n v="0"/>
    <n v="0"/>
    <n v="0"/>
    <n v="467203.10771399998"/>
  </r>
  <r>
    <x v="1"/>
    <x v="0"/>
    <x v="37"/>
    <x v="0"/>
    <x v="4"/>
    <x v="0"/>
    <x v="2"/>
    <x v="5"/>
    <x v="51"/>
    <x v="44"/>
    <n v="23017.996999999999"/>
    <n v="0"/>
    <n v="23017.996999999999"/>
    <x v="0"/>
    <n v="0"/>
    <n v="0"/>
    <n v="0"/>
    <n v="13743.834239"/>
  </r>
  <r>
    <x v="1"/>
    <x v="0"/>
    <x v="37"/>
    <x v="0"/>
    <x v="4"/>
    <x v="0"/>
    <x v="2"/>
    <x v="5"/>
    <x v="48"/>
    <x v="59"/>
    <n v="2044871.007"/>
    <n v="-135139"/>
    <n v="1909732.007"/>
    <x v="0"/>
    <n v="0"/>
    <n v="0"/>
    <n v="0"/>
    <n v="137278.346796"/>
  </r>
  <r>
    <x v="1"/>
    <x v="0"/>
    <x v="37"/>
    <x v="0"/>
    <x v="4"/>
    <x v="0"/>
    <x v="2"/>
    <x v="5"/>
    <x v="50"/>
    <x v="43"/>
    <n v="644949.98100000003"/>
    <n v="0"/>
    <n v="644949.98100000003"/>
    <x v="0"/>
    <n v="0"/>
    <n v="0"/>
    <n v="0"/>
    <n v="592841.26954400004"/>
  </r>
  <r>
    <x v="1"/>
    <x v="0"/>
    <x v="37"/>
    <x v="0"/>
    <x v="5"/>
    <x v="2"/>
    <x v="2"/>
    <x v="5"/>
    <x v="43"/>
    <x v="36"/>
    <n v="14386.861000000001"/>
    <n v="0"/>
    <n v="14386.861000000001"/>
    <x v="0"/>
    <n v="0"/>
    <n v="0"/>
    <n v="0"/>
    <n v="89948.371637000004"/>
  </r>
  <r>
    <x v="1"/>
    <x v="0"/>
    <x v="37"/>
    <x v="0"/>
    <x v="5"/>
    <x v="2"/>
    <x v="2"/>
    <x v="5"/>
    <x v="53"/>
    <x v="46"/>
    <n v="7176"/>
    <n v="0"/>
    <n v="7176"/>
    <x v="0"/>
    <n v="0"/>
    <n v="0"/>
    <n v="0"/>
    <n v="4041.7592610000002"/>
  </r>
  <r>
    <x v="1"/>
    <x v="0"/>
    <x v="37"/>
    <x v="0"/>
    <x v="5"/>
    <x v="2"/>
    <x v="2"/>
    <x v="5"/>
    <x v="54"/>
    <x v="47"/>
    <n v="2000"/>
    <n v="0"/>
    <n v="2000"/>
    <x v="0"/>
    <n v="0"/>
    <n v="0"/>
    <n v="0"/>
    <n v="54902.950155999999"/>
  </r>
  <r>
    <x v="1"/>
    <x v="0"/>
    <x v="37"/>
    <x v="0"/>
    <x v="5"/>
    <x v="2"/>
    <x v="2"/>
    <x v="5"/>
    <x v="44"/>
    <x v="37"/>
    <n v="892.01599999999996"/>
    <n v="0"/>
    <n v="892.01599999999996"/>
    <x v="0"/>
    <n v="0"/>
    <n v="0"/>
    <n v="0"/>
    <n v="27208.280996000001"/>
  </r>
  <r>
    <x v="1"/>
    <x v="0"/>
    <x v="37"/>
    <x v="0"/>
    <x v="5"/>
    <x v="2"/>
    <x v="2"/>
    <x v="5"/>
    <x v="45"/>
    <x v="38"/>
    <n v="4318.8450000000003"/>
    <n v="0"/>
    <n v="4318.8450000000003"/>
    <x v="0"/>
    <n v="0"/>
    <n v="0"/>
    <n v="0"/>
    <n v="3795.3812240000002"/>
  </r>
  <r>
    <x v="1"/>
    <x v="0"/>
    <x v="37"/>
    <x v="0"/>
    <x v="5"/>
    <x v="2"/>
    <x v="2"/>
    <x v="5"/>
    <x v="46"/>
    <x v="39"/>
    <n v="630563.12"/>
    <n v="0"/>
    <n v="630563.12"/>
    <x v="0"/>
    <n v="0"/>
    <n v="0"/>
    <n v="0"/>
    <n v="524876.43007700006"/>
  </r>
  <r>
    <x v="1"/>
    <x v="0"/>
    <x v="37"/>
    <x v="0"/>
    <x v="5"/>
    <x v="2"/>
    <x v="2"/>
    <x v="5"/>
    <x v="59"/>
    <x v="51"/>
    <n v="127175.421"/>
    <n v="0"/>
    <n v="127175.421"/>
    <x v="0"/>
    <n v="0"/>
    <n v="0"/>
    <n v="0"/>
    <n v="39111.392961999998"/>
  </r>
  <r>
    <x v="1"/>
    <x v="0"/>
    <x v="37"/>
    <x v="0"/>
    <x v="5"/>
    <x v="2"/>
    <x v="2"/>
    <x v="5"/>
    <x v="61"/>
    <x v="53"/>
    <n v="480369.70199999999"/>
    <n v="0"/>
    <n v="480369.70199999999"/>
    <x v="0"/>
    <n v="0"/>
    <n v="0"/>
    <n v="0"/>
    <n v="467203.117822"/>
  </r>
  <r>
    <x v="1"/>
    <x v="0"/>
    <x v="37"/>
    <x v="0"/>
    <x v="5"/>
    <x v="2"/>
    <x v="2"/>
    <x v="5"/>
    <x v="51"/>
    <x v="44"/>
    <n v="23017.996999999999"/>
    <n v="0"/>
    <n v="23017.996999999999"/>
    <x v="0"/>
    <n v="0"/>
    <n v="0"/>
    <n v="0"/>
    <n v="18561.919292999999"/>
  </r>
  <r>
    <x v="1"/>
    <x v="0"/>
    <x v="37"/>
    <x v="0"/>
    <x v="5"/>
    <x v="2"/>
    <x v="2"/>
    <x v="5"/>
    <x v="48"/>
    <x v="59"/>
    <n v="2044871.007"/>
    <n v="-135139"/>
    <n v="1909732.007"/>
    <x v="0"/>
    <n v="0"/>
    <n v="0"/>
    <n v="0"/>
    <n v="170873.47458400001"/>
  </r>
  <r>
    <x v="1"/>
    <x v="0"/>
    <x v="37"/>
    <x v="0"/>
    <x v="5"/>
    <x v="2"/>
    <x v="2"/>
    <x v="5"/>
    <x v="50"/>
    <x v="43"/>
    <n v="644949.98100000003"/>
    <n v="0"/>
    <n v="644949.98100000003"/>
    <x v="0"/>
    <n v="0"/>
    <n v="0"/>
    <n v="0"/>
    <n v="614824.80171399994"/>
  </r>
  <r>
    <x v="1"/>
    <x v="0"/>
    <x v="37"/>
    <x v="0"/>
    <x v="6"/>
    <x v="0"/>
    <x v="2"/>
    <x v="5"/>
    <x v="43"/>
    <x v="36"/>
    <n v="14386.861000000001"/>
    <n v="0"/>
    <n v="14386.861000000001"/>
    <x v="0"/>
    <n v="0"/>
    <n v="0"/>
    <n v="0"/>
    <n v="101417.67733200001"/>
  </r>
  <r>
    <x v="1"/>
    <x v="0"/>
    <x v="37"/>
    <x v="0"/>
    <x v="6"/>
    <x v="0"/>
    <x v="2"/>
    <x v="5"/>
    <x v="53"/>
    <x v="46"/>
    <n v="7176"/>
    <n v="0"/>
    <n v="7176"/>
    <x v="0"/>
    <n v="0"/>
    <n v="0"/>
    <n v="0"/>
    <n v="4309.4080020000001"/>
  </r>
  <r>
    <x v="1"/>
    <x v="0"/>
    <x v="37"/>
    <x v="0"/>
    <x v="6"/>
    <x v="0"/>
    <x v="2"/>
    <x v="5"/>
    <x v="54"/>
    <x v="47"/>
    <n v="2000"/>
    <n v="0"/>
    <n v="2000"/>
    <x v="0"/>
    <n v="0"/>
    <n v="0"/>
    <n v="0"/>
    <n v="61811.700139"/>
  </r>
  <r>
    <x v="1"/>
    <x v="0"/>
    <x v="37"/>
    <x v="0"/>
    <x v="6"/>
    <x v="0"/>
    <x v="2"/>
    <x v="5"/>
    <x v="44"/>
    <x v="37"/>
    <n v="892.01599999999996"/>
    <n v="0"/>
    <n v="892.01599999999996"/>
    <x v="0"/>
    <n v="0"/>
    <n v="0"/>
    <n v="0"/>
    <n v="28701.691821"/>
  </r>
  <r>
    <x v="1"/>
    <x v="0"/>
    <x v="37"/>
    <x v="0"/>
    <x v="6"/>
    <x v="0"/>
    <x v="2"/>
    <x v="5"/>
    <x v="45"/>
    <x v="38"/>
    <n v="4318.8450000000003"/>
    <n v="0"/>
    <n v="4318.8450000000003"/>
    <x v="0"/>
    <n v="0"/>
    <n v="0"/>
    <n v="0"/>
    <n v="6594.8773700000002"/>
  </r>
  <r>
    <x v="1"/>
    <x v="0"/>
    <x v="37"/>
    <x v="0"/>
    <x v="6"/>
    <x v="0"/>
    <x v="2"/>
    <x v="5"/>
    <x v="46"/>
    <x v="39"/>
    <n v="630563.12"/>
    <n v="0"/>
    <n v="630563.12"/>
    <x v="0"/>
    <n v="0"/>
    <n v="0"/>
    <n v="0"/>
    <n v="533301.09543800005"/>
  </r>
  <r>
    <x v="1"/>
    <x v="0"/>
    <x v="37"/>
    <x v="0"/>
    <x v="6"/>
    <x v="0"/>
    <x v="2"/>
    <x v="5"/>
    <x v="59"/>
    <x v="51"/>
    <n v="127175.421"/>
    <n v="0"/>
    <n v="127175.421"/>
    <x v="0"/>
    <n v="0"/>
    <n v="0"/>
    <n v="0"/>
    <n v="44522.668663999997"/>
  </r>
  <r>
    <x v="1"/>
    <x v="0"/>
    <x v="37"/>
    <x v="0"/>
    <x v="6"/>
    <x v="0"/>
    <x v="2"/>
    <x v="5"/>
    <x v="61"/>
    <x v="53"/>
    <n v="480369.70199999999"/>
    <n v="0"/>
    <n v="480369.70199999999"/>
    <x v="0"/>
    <n v="0"/>
    <n v="0"/>
    <n v="0"/>
    <n v="467290.11216800002"/>
  </r>
  <r>
    <x v="1"/>
    <x v="0"/>
    <x v="37"/>
    <x v="0"/>
    <x v="6"/>
    <x v="0"/>
    <x v="2"/>
    <x v="5"/>
    <x v="51"/>
    <x v="44"/>
    <n v="23017.996999999999"/>
    <n v="0"/>
    <n v="23017.996999999999"/>
    <x v="0"/>
    <n v="0"/>
    <n v="0"/>
    <n v="0"/>
    <n v="21488.314606"/>
  </r>
  <r>
    <x v="1"/>
    <x v="0"/>
    <x v="37"/>
    <x v="0"/>
    <x v="6"/>
    <x v="0"/>
    <x v="2"/>
    <x v="5"/>
    <x v="48"/>
    <x v="59"/>
    <n v="2044871.007"/>
    <n v="-135139"/>
    <n v="1909732.007"/>
    <x v="0"/>
    <n v="0"/>
    <n v="0"/>
    <n v="0"/>
    <n v="211427.82521899999"/>
  </r>
  <r>
    <x v="1"/>
    <x v="0"/>
    <x v="37"/>
    <x v="0"/>
    <x v="6"/>
    <x v="0"/>
    <x v="2"/>
    <x v="5"/>
    <x v="50"/>
    <x v="43"/>
    <n v="644949.98100000003"/>
    <n v="0"/>
    <n v="644949.98100000003"/>
    <x v="0"/>
    <n v="0"/>
    <n v="0"/>
    <n v="0"/>
    <n v="634718.77277000004"/>
  </r>
  <r>
    <x v="1"/>
    <x v="0"/>
    <x v="37"/>
    <x v="0"/>
    <x v="7"/>
    <x v="0"/>
    <x v="2"/>
    <x v="5"/>
    <x v="43"/>
    <x v="36"/>
    <n v="14386.861000000001"/>
    <n v="0"/>
    <n v="14386.861000000001"/>
    <x v="0"/>
    <n v="0"/>
    <n v="0"/>
    <n v="0"/>
    <n v="110767.496573"/>
  </r>
  <r>
    <x v="1"/>
    <x v="0"/>
    <x v="37"/>
    <x v="0"/>
    <x v="7"/>
    <x v="0"/>
    <x v="2"/>
    <x v="5"/>
    <x v="53"/>
    <x v="46"/>
    <n v="7176"/>
    <n v="0"/>
    <n v="7176"/>
    <x v="0"/>
    <n v="0"/>
    <n v="0"/>
    <n v="0"/>
    <n v="4676.8533219999999"/>
  </r>
  <r>
    <x v="1"/>
    <x v="0"/>
    <x v="37"/>
    <x v="0"/>
    <x v="7"/>
    <x v="0"/>
    <x v="2"/>
    <x v="5"/>
    <x v="54"/>
    <x v="47"/>
    <n v="2000"/>
    <n v="0"/>
    <n v="2000"/>
    <x v="0"/>
    <n v="0"/>
    <n v="0"/>
    <n v="0"/>
    <n v="67947.393089999998"/>
  </r>
  <r>
    <x v="1"/>
    <x v="0"/>
    <x v="37"/>
    <x v="0"/>
    <x v="7"/>
    <x v="0"/>
    <x v="2"/>
    <x v="5"/>
    <x v="44"/>
    <x v="37"/>
    <n v="892.01599999999996"/>
    <n v="0"/>
    <n v="892.01599999999996"/>
    <x v="0"/>
    <n v="0"/>
    <n v="0"/>
    <n v="0"/>
    <n v="31320.657474"/>
  </r>
  <r>
    <x v="1"/>
    <x v="0"/>
    <x v="37"/>
    <x v="0"/>
    <x v="7"/>
    <x v="0"/>
    <x v="2"/>
    <x v="5"/>
    <x v="45"/>
    <x v="38"/>
    <n v="4318.8450000000003"/>
    <n v="0"/>
    <n v="4318.8450000000003"/>
    <x v="0"/>
    <n v="0"/>
    <n v="0"/>
    <n v="0"/>
    <n v="6822.5926870000003"/>
  </r>
  <r>
    <x v="1"/>
    <x v="0"/>
    <x v="37"/>
    <x v="0"/>
    <x v="7"/>
    <x v="0"/>
    <x v="2"/>
    <x v="5"/>
    <x v="46"/>
    <x v="39"/>
    <n v="630563.12"/>
    <n v="0"/>
    <n v="630563.12"/>
    <x v="0"/>
    <n v="0"/>
    <n v="0"/>
    <n v="0"/>
    <n v="540735.120215"/>
  </r>
  <r>
    <x v="1"/>
    <x v="0"/>
    <x v="37"/>
    <x v="0"/>
    <x v="7"/>
    <x v="0"/>
    <x v="2"/>
    <x v="5"/>
    <x v="59"/>
    <x v="51"/>
    <n v="127175.421"/>
    <n v="0"/>
    <n v="127175.421"/>
    <x v="0"/>
    <n v="0"/>
    <n v="0"/>
    <n v="0"/>
    <n v="49037.732849"/>
  </r>
  <r>
    <x v="1"/>
    <x v="0"/>
    <x v="37"/>
    <x v="0"/>
    <x v="7"/>
    <x v="0"/>
    <x v="2"/>
    <x v="5"/>
    <x v="61"/>
    <x v="53"/>
    <n v="480369.70199999999"/>
    <n v="0"/>
    <n v="480369.70199999999"/>
    <x v="0"/>
    <n v="0"/>
    <n v="0"/>
    <n v="0"/>
    <n v="467290.11216800002"/>
  </r>
  <r>
    <x v="1"/>
    <x v="0"/>
    <x v="37"/>
    <x v="0"/>
    <x v="7"/>
    <x v="0"/>
    <x v="2"/>
    <x v="5"/>
    <x v="51"/>
    <x v="44"/>
    <n v="23017.996999999999"/>
    <n v="0"/>
    <n v="23017.996999999999"/>
    <x v="0"/>
    <n v="0"/>
    <n v="0"/>
    <n v="0"/>
    <n v="24407.275197999999"/>
  </r>
  <r>
    <x v="1"/>
    <x v="0"/>
    <x v="37"/>
    <x v="0"/>
    <x v="7"/>
    <x v="0"/>
    <x v="2"/>
    <x v="5"/>
    <x v="48"/>
    <x v="59"/>
    <n v="2044871.007"/>
    <n v="-367361.23651100002"/>
    <n v="1677509.770489"/>
    <x v="0"/>
    <n v="0"/>
    <n v="0"/>
    <n v="0"/>
    <n v="251005.78632700001"/>
  </r>
  <r>
    <x v="1"/>
    <x v="0"/>
    <x v="37"/>
    <x v="0"/>
    <x v="7"/>
    <x v="0"/>
    <x v="2"/>
    <x v="5"/>
    <x v="50"/>
    <x v="43"/>
    <n v="644949.98100000003"/>
    <n v="0"/>
    <n v="644949.98100000003"/>
    <x v="0"/>
    <n v="0"/>
    <n v="0"/>
    <n v="0"/>
    <n v="651502.61678799998"/>
  </r>
  <r>
    <x v="1"/>
    <x v="0"/>
    <x v="38"/>
    <x v="0"/>
    <x v="0"/>
    <x v="0"/>
    <x v="2"/>
    <x v="3"/>
    <x v="43"/>
    <x v="36"/>
    <n v="14222.412"/>
    <n v="0"/>
    <n v="14222.412"/>
    <x v="0"/>
    <n v="0"/>
    <n v="0"/>
    <n v="0"/>
    <n v="23974.84548"/>
  </r>
  <r>
    <x v="1"/>
    <x v="0"/>
    <x v="38"/>
    <x v="0"/>
    <x v="0"/>
    <x v="0"/>
    <x v="2"/>
    <x v="3"/>
    <x v="53"/>
    <x v="46"/>
    <n v="13943.537"/>
    <n v="0"/>
    <n v="13943.537"/>
    <x v="0"/>
    <n v="0"/>
    <n v="0"/>
    <n v="0"/>
    <n v="23573.929701000001"/>
  </r>
  <r>
    <x v="1"/>
    <x v="0"/>
    <x v="38"/>
    <x v="0"/>
    <x v="0"/>
    <x v="0"/>
    <x v="2"/>
    <x v="3"/>
    <x v="45"/>
    <x v="38"/>
    <n v="278.875"/>
    <n v="0"/>
    <n v="278.875"/>
    <x v="0"/>
    <n v="0"/>
    <n v="0"/>
    <n v="0"/>
    <n v="400.91577899999999"/>
  </r>
  <r>
    <x v="1"/>
    <x v="0"/>
    <x v="38"/>
    <x v="0"/>
    <x v="0"/>
    <x v="0"/>
    <x v="2"/>
    <x v="3"/>
    <x v="46"/>
    <x v="39"/>
    <n v="235871.92300000001"/>
    <n v="0"/>
    <n v="235871.92300000001"/>
    <x v="0"/>
    <n v="0"/>
    <n v="0"/>
    <n v="0"/>
    <n v="11418.849359"/>
  </r>
  <r>
    <x v="1"/>
    <x v="0"/>
    <x v="38"/>
    <x v="0"/>
    <x v="0"/>
    <x v="0"/>
    <x v="2"/>
    <x v="3"/>
    <x v="60"/>
    <x v="52"/>
    <n v="2889.3530000000001"/>
    <n v="0"/>
    <n v="2889.3530000000001"/>
    <x v="0"/>
    <n v="0"/>
    <n v="0"/>
    <n v="0"/>
    <n v="6.609083"/>
  </r>
  <r>
    <x v="1"/>
    <x v="0"/>
    <x v="38"/>
    <x v="0"/>
    <x v="0"/>
    <x v="0"/>
    <x v="2"/>
    <x v="3"/>
    <x v="61"/>
    <x v="53"/>
    <n v="7956.6509999999998"/>
    <n v="0"/>
    <n v="7956.6509999999998"/>
    <x v="0"/>
    <n v="0"/>
    <n v="0"/>
    <n v="0"/>
    <n v="0"/>
  </r>
  <r>
    <x v="1"/>
    <x v="0"/>
    <x v="38"/>
    <x v="0"/>
    <x v="0"/>
    <x v="0"/>
    <x v="2"/>
    <x v="3"/>
    <x v="51"/>
    <x v="44"/>
    <n v="225015.91899999999"/>
    <n v="0"/>
    <n v="225015.91899999999"/>
    <x v="0"/>
    <n v="0"/>
    <n v="0"/>
    <n v="0"/>
    <n v="11411.740675999999"/>
  </r>
  <r>
    <x v="1"/>
    <x v="0"/>
    <x v="38"/>
    <x v="0"/>
    <x v="0"/>
    <x v="0"/>
    <x v="2"/>
    <x v="3"/>
    <x v="47"/>
    <x v="40"/>
    <n v="10"/>
    <n v="0"/>
    <n v="10"/>
    <x v="0"/>
    <n v="0"/>
    <n v="0"/>
    <n v="0"/>
    <n v="0.49959999999999999"/>
  </r>
  <r>
    <x v="1"/>
    <x v="0"/>
    <x v="38"/>
    <x v="0"/>
    <x v="0"/>
    <x v="0"/>
    <x v="2"/>
    <x v="3"/>
    <x v="48"/>
    <x v="59"/>
    <n v="376355.45199999999"/>
    <n v="0"/>
    <n v="376355.45199999999"/>
    <x v="0"/>
    <n v="0"/>
    <n v="0"/>
    <n v="0"/>
    <n v="22448.115548000002"/>
  </r>
  <r>
    <x v="1"/>
    <x v="0"/>
    <x v="38"/>
    <x v="0"/>
    <x v="0"/>
    <x v="0"/>
    <x v="2"/>
    <x v="3"/>
    <x v="50"/>
    <x v="43"/>
    <n v="250094.33499999999"/>
    <n v="0"/>
    <n v="250094.33499999999"/>
    <x v="0"/>
    <n v="0"/>
    <n v="0"/>
    <n v="0"/>
    <n v="35393.694839000003"/>
  </r>
  <r>
    <x v="1"/>
    <x v="0"/>
    <x v="38"/>
    <x v="0"/>
    <x v="1"/>
    <x v="0"/>
    <x v="2"/>
    <x v="3"/>
    <x v="43"/>
    <x v="36"/>
    <n v="14222.412"/>
    <n v="0"/>
    <n v="14222.412"/>
    <x v="0"/>
    <n v="0"/>
    <n v="0"/>
    <n v="0"/>
    <n v="25856.89287"/>
  </r>
  <r>
    <x v="1"/>
    <x v="0"/>
    <x v="38"/>
    <x v="0"/>
    <x v="1"/>
    <x v="0"/>
    <x v="2"/>
    <x v="3"/>
    <x v="53"/>
    <x v="46"/>
    <n v="13943.537"/>
    <n v="0"/>
    <n v="13943.537"/>
    <x v="0"/>
    <n v="0"/>
    <n v="0"/>
    <n v="0"/>
    <n v="25409.771973999999"/>
  </r>
  <r>
    <x v="1"/>
    <x v="0"/>
    <x v="38"/>
    <x v="0"/>
    <x v="1"/>
    <x v="0"/>
    <x v="2"/>
    <x v="3"/>
    <x v="45"/>
    <x v="38"/>
    <n v="278.875"/>
    <n v="0"/>
    <n v="278.875"/>
    <x v="0"/>
    <n v="0"/>
    <n v="0"/>
    <n v="0"/>
    <n v="447.12089600000002"/>
  </r>
  <r>
    <x v="1"/>
    <x v="0"/>
    <x v="38"/>
    <x v="0"/>
    <x v="1"/>
    <x v="0"/>
    <x v="2"/>
    <x v="3"/>
    <x v="46"/>
    <x v="39"/>
    <n v="235871.92300000001"/>
    <n v="0"/>
    <n v="235871.92300000001"/>
    <x v="0"/>
    <n v="0"/>
    <n v="0"/>
    <n v="0"/>
    <n v="45632.412893000001"/>
  </r>
  <r>
    <x v="1"/>
    <x v="0"/>
    <x v="38"/>
    <x v="0"/>
    <x v="1"/>
    <x v="0"/>
    <x v="2"/>
    <x v="3"/>
    <x v="60"/>
    <x v="52"/>
    <n v="2889.3530000000001"/>
    <n v="0"/>
    <n v="2889.3530000000001"/>
    <x v="0"/>
    <n v="0"/>
    <n v="0"/>
    <n v="0"/>
    <n v="61.608310000000003"/>
  </r>
  <r>
    <x v="1"/>
    <x v="0"/>
    <x v="38"/>
    <x v="0"/>
    <x v="1"/>
    <x v="0"/>
    <x v="2"/>
    <x v="3"/>
    <x v="61"/>
    <x v="53"/>
    <n v="7956.6509999999998"/>
    <n v="0"/>
    <n v="7956.6509999999998"/>
    <x v="0"/>
    <n v="0"/>
    <n v="0"/>
    <n v="0"/>
    <n v="7956.6509999999998"/>
  </r>
  <r>
    <x v="1"/>
    <x v="0"/>
    <x v="38"/>
    <x v="0"/>
    <x v="1"/>
    <x v="0"/>
    <x v="2"/>
    <x v="3"/>
    <x v="51"/>
    <x v="44"/>
    <n v="225015.91899999999"/>
    <n v="0"/>
    <n v="225015.91899999999"/>
    <x v="0"/>
    <n v="0"/>
    <n v="0"/>
    <n v="0"/>
    <n v="37610.704080000003"/>
  </r>
  <r>
    <x v="1"/>
    <x v="0"/>
    <x v="38"/>
    <x v="0"/>
    <x v="1"/>
    <x v="0"/>
    <x v="2"/>
    <x v="3"/>
    <x v="47"/>
    <x v="40"/>
    <n v="10"/>
    <n v="0"/>
    <n v="10"/>
    <x v="0"/>
    <n v="0"/>
    <n v="0"/>
    <n v="0"/>
    <n v="3.449503"/>
  </r>
  <r>
    <x v="1"/>
    <x v="0"/>
    <x v="38"/>
    <x v="0"/>
    <x v="1"/>
    <x v="0"/>
    <x v="2"/>
    <x v="3"/>
    <x v="48"/>
    <x v="59"/>
    <n v="376355.45199999999"/>
    <n v="0"/>
    <n v="376355.45199999999"/>
    <x v="0"/>
    <n v="0"/>
    <n v="0"/>
    <n v="0"/>
    <n v="47776.29941"/>
  </r>
  <r>
    <x v="1"/>
    <x v="0"/>
    <x v="38"/>
    <x v="0"/>
    <x v="1"/>
    <x v="0"/>
    <x v="2"/>
    <x v="3"/>
    <x v="50"/>
    <x v="43"/>
    <n v="250094.33499999999"/>
    <n v="0"/>
    <n v="250094.33499999999"/>
    <x v="0"/>
    <n v="0"/>
    <n v="0"/>
    <n v="0"/>
    <n v="71489.305762999997"/>
  </r>
  <r>
    <x v="1"/>
    <x v="0"/>
    <x v="38"/>
    <x v="0"/>
    <x v="2"/>
    <x v="1"/>
    <x v="2"/>
    <x v="3"/>
    <x v="43"/>
    <x v="36"/>
    <n v="14222.412"/>
    <n v="0"/>
    <n v="14222.412"/>
    <x v="0"/>
    <n v="0"/>
    <n v="0"/>
    <n v="0"/>
    <n v="27066.355953999999"/>
  </r>
  <r>
    <x v="1"/>
    <x v="0"/>
    <x v="38"/>
    <x v="0"/>
    <x v="2"/>
    <x v="1"/>
    <x v="2"/>
    <x v="3"/>
    <x v="53"/>
    <x v="46"/>
    <n v="13943.537"/>
    <n v="0"/>
    <n v="13943.537"/>
    <x v="0"/>
    <n v="0"/>
    <n v="0"/>
    <n v="0"/>
    <n v="26602.501153000001"/>
  </r>
  <r>
    <x v="1"/>
    <x v="0"/>
    <x v="38"/>
    <x v="0"/>
    <x v="2"/>
    <x v="1"/>
    <x v="2"/>
    <x v="3"/>
    <x v="45"/>
    <x v="38"/>
    <n v="278.875"/>
    <n v="0"/>
    <n v="278.875"/>
    <x v="0"/>
    <n v="0"/>
    <n v="0"/>
    <n v="0"/>
    <n v="463.85480100000001"/>
  </r>
  <r>
    <x v="1"/>
    <x v="0"/>
    <x v="38"/>
    <x v="0"/>
    <x v="2"/>
    <x v="1"/>
    <x v="2"/>
    <x v="3"/>
    <x v="46"/>
    <x v="39"/>
    <n v="235871.92300000001"/>
    <n v="0"/>
    <n v="235871.92300000001"/>
    <x v="0"/>
    <n v="0"/>
    <n v="0"/>
    <n v="0"/>
    <n v="50516.605755999997"/>
  </r>
  <r>
    <x v="1"/>
    <x v="0"/>
    <x v="38"/>
    <x v="0"/>
    <x v="2"/>
    <x v="1"/>
    <x v="2"/>
    <x v="3"/>
    <x v="60"/>
    <x v="52"/>
    <n v="2889.3530000000001"/>
    <n v="0"/>
    <n v="2889.3530000000001"/>
    <x v="0"/>
    <n v="0"/>
    <n v="0"/>
    <n v="0"/>
    <n v="4897.1069299999999"/>
  </r>
  <r>
    <x v="1"/>
    <x v="0"/>
    <x v="38"/>
    <x v="0"/>
    <x v="2"/>
    <x v="1"/>
    <x v="2"/>
    <x v="3"/>
    <x v="61"/>
    <x v="53"/>
    <n v="7956.6509999999998"/>
    <n v="0"/>
    <n v="7956.6509999999998"/>
    <x v="0"/>
    <n v="0"/>
    <n v="0"/>
    <n v="0"/>
    <n v="7956.6509999999998"/>
  </r>
  <r>
    <x v="1"/>
    <x v="0"/>
    <x v="38"/>
    <x v="0"/>
    <x v="2"/>
    <x v="1"/>
    <x v="2"/>
    <x v="3"/>
    <x v="51"/>
    <x v="44"/>
    <n v="225015.91899999999"/>
    <n v="0"/>
    <n v="225015.91899999999"/>
    <x v="0"/>
    <n v="0"/>
    <n v="0"/>
    <n v="0"/>
    <n v="37640.136287000001"/>
  </r>
  <r>
    <x v="1"/>
    <x v="0"/>
    <x v="38"/>
    <x v="0"/>
    <x v="2"/>
    <x v="1"/>
    <x v="2"/>
    <x v="3"/>
    <x v="47"/>
    <x v="40"/>
    <n v="10"/>
    <n v="0"/>
    <n v="10"/>
    <x v="0"/>
    <n v="0"/>
    <n v="0"/>
    <n v="0"/>
    <n v="22.711538999999998"/>
  </r>
  <r>
    <x v="1"/>
    <x v="0"/>
    <x v="38"/>
    <x v="0"/>
    <x v="2"/>
    <x v="1"/>
    <x v="2"/>
    <x v="3"/>
    <x v="48"/>
    <x v="59"/>
    <n v="376355.45199999999"/>
    <n v="0"/>
    <n v="376355.45199999999"/>
    <x v="0"/>
    <n v="0"/>
    <n v="0"/>
    <n v="0"/>
    <n v="78663.225930999994"/>
  </r>
  <r>
    <x v="1"/>
    <x v="0"/>
    <x v="38"/>
    <x v="0"/>
    <x v="2"/>
    <x v="1"/>
    <x v="2"/>
    <x v="3"/>
    <x v="50"/>
    <x v="43"/>
    <n v="250094.33499999999"/>
    <n v="0"/>
    <n v="250094.33499999999"/>
    <x v="0"/>
    <n v="0"/>
    <n v="0"/>
    <n v="0"/>
    <n v="77582.961710000003"/>
  </r>
  <r>
    <x v="1"/>
    <x v="0"/>
    <x v="38"/>
    <x v="0"/>
    <x v="3"/>
    <x v="0"/>
    <x v="2"/>
    <x v="3"/>
    <x v="43"/>
    <x v="36"/>
    <n v="14222.412"/>
    <n v="0"/>
    <n v="14222.412"/>
    <x v="0"/>
    <n v="0"/>
    <n v="0"/>
    <n v="0"/>
    <n v="27931.845933000001"/>
  </r>
  <r>
    <x v="1"/>
    <x v="0"/>
    <x v="38"/>
    <x v="0"/>
    <x v="3"/>
    <x v="0"/>
    <x v="2"/>
    <x v="3"/>
    <x v="53"/>
    <x v="46"/>
    <n v="13943.537"/>
    <n v="0"/>
    <n v="13943.537"/>
    <x v="0"/>
    <n v="0"/>
    <n v="0"/>
    <n v="0"/>
    <n v="27451.148584999999"/>
  </r>
  <r>
    <x v="1"/>
    <x v="0"/>
    <x v="38"/>
    <x v="0"/>
    <x v="3"/>
    <x v="0"/>
    <x v="2"/>
    <x v="3"/>
    <x v="45"/>
    <x v="38"/>
    <n v="278.875"/>
    <n v="0"/>
    <n v="278.875"/>
    <x v="0"/>
    <n v="0"/>
    <n v="0"/>
    <n v="0"/>
    <n v="480.69734799999998"/>
  </r>
  <r>
    <x v="1"/>
    <x v="0"/>
    <x v="38"/>
    <x v="0"/>
    <x v="3"/>
    <x v="0"/>
    <x v="2"/>
    <x v="3"/>
    <x v="46"/>
    <x v="39"/>
    <n v="235871.92300000001"/>
    <n v="0"/>
    <n v="235871.92300000001"/>
    <x v="0"/>
    <n v="0"/>
    <n v="0"/>
    <n v="0"/>
    <n v="50847.757146999997"/>
  </r>
  <r>
    <x v="1"/>
    <x v="0"/>
    <x v="38"/>
    <x v="0"/>
    <x v="3"/>
    <x v="0"/>
    <x v="2"/>
    <x v="3"/>
    <x v="60"/>
    <x v="52"/>
    <n v="2889.3530000000001"/>
    <n v="0"/>
    <n v="2889.3530000000001"/>
    <x v="0"/>
    <n v="0"/>
    <n v="0"/>
    <n v="0"/>
    <n v="5209.6255000000001"/>
  </r>
  <r>
    <x v="1"/>
    <x v="0"/>
    <x v="38"/>
    <x v="0"/>
    <x v="3"/>
    <x v="0"/>
    <x v="2"/>
    <x v="3"/>
    <x v="61"/>
    <x v="53"/>
    <n v="7956.6509999999998"/>
    <n v="0"/>
    <n v="7956.6509999999998"/>
    <x v="0"/>
    <n v="0"/>
    <n v="0"/>
    <n v="0"/>
    <n v="7956.6509999999998"/>
  </r>
  <r>
    <x v="1"/>
    <x v="0"/>
    <x v="38"/>
    <x v="0"/>
    <x v="3"/>
    <x v="0"/>
    <x v="2"/>
    <x v="3"/>
    <x v="51"/>
    <x v="44"/>
    <n v="225015.91899999999"/>
    <n v="0"/>
    <n v="225015.91899999999"/>
    <x v="0"/>
    <n v="0"/>
    <n v="0"/>
    <n v="0"/>
    <n v="37658.272237999998"/>
  </r>
  <r>
    <x v="1"/>
    <x v="0"/>
    <x v="38"/>
    <x v="0"/>
    <x v="3"/>
    <x v="0"/>
    <x v="2"/>
    <x v="3"/>
    <x v="47"/>
    <x v="40"/>
    <n v="10"/>
    <n v="0"/>
    <n v="10"/>
    <x v="0"/>
    <n v="0"/>
    <n v="0"/>
    <n v="0"/>
    <n v="23.208409"/>
  </r>
  <r>
    <x v="1"/>
    <x v="0"/>
    <x v="38"/>
    <x v="0"/>
    <x v="3"/>
    <x v="0"/>
    <x v="2"/>
    <x v="3"/>
    <x v="48"/>
    <x v="59"/>
    <n v="376355.45199999999"/>
    <n v="-397"/>
    <n v="375958.45199999999"/>
    <x v="0"/>
    <n v="0"/>
    <n v="0"/>
    <n v="0"/>
    <n v="108186.031456"/>
  </r>
  <r>
    <x v="1"/>
    <x v="0"/>
    <x v="38"/>
    <x v="0"/>
    <x v="3"/>
    <x v="0"/>
    <x v="2"/>
    <x v="3"/>
    <x v="50"/>
    <x v="43"/>
    <n v="250094.33499999999"/>
    <n v="0"/>
    <n v="250094.33499999999"/>
    <x v="0"/>
    <n v="0"/>
    <n v="0"/>
    <n v="0"/>
    <n v="78779.603080000001"/>
  </r>
  <r>
    <x v="1"/>
    <x v="0"/>
    <x v="38"/>
    <x v="0"/>
    <x v="4"/>
    <x v="0"/>
    <x v="2"/>
    <x v="3"/>
    <x v="43"/>
    <x v="36"/>
    <n v="14222.412"/>
    <n v="0"/>
    <n v="14222.412"/>
    <x v="0"/>
    <n v="0"/>
    <n v="0"/>
    <n v="0"/>
    <n v="29568.804210999999"/>
  </r>
  <r>
    <x v="1"/>
    <x v="0"/>
    <x v="38"/>
    <x v="0"/>
    <x v="4"/>
    <x v="0"/>
    <x v="2"/>
    <x v="3"/>
    <x v="53"/>
    <x v="46"/>
    <n v="13943.537"/>
    <n v="0"/>
    <n v="13943.537"/>
    <x v="0"/>
    <n v="0"/>
    <n v="0"/>
    <n v="0"/>
    <n v="29062.898764000001"/>
  </r>
  <r>
    <x v="1"/>
    <x v="0"/>
    <x v="38"/>
    <x v="0"/>
    <x v="4"/>
    <x v="0"/>
    <x v="2"/>
    <x v="3"/>
    <x v="45"/>
    <x v="38"/>
    <n v="278.875"/>
    <n v="0"/>
    <n v="278.875"/>
    <x v="0"/>
    <n v="0"/>
    <n v="0"/>
    <n v="0"/>
    <n v="505.90544699999998"/>
  </r>
  <r>
    <x v="1"/>
    <x v="0"/>
    <x v="38"/>
    <x v="0"/>
    <x v="4"/>
    <x v="0"/>
    <x v="2"/>
    <x v="3"/>
    <x v="46"/>
    <x v="39"/>
    <n v="235871.92300000001"/>
    <n v="0"/>
    <n v="235871.92300000001"/>
    <x v="0"/>
    <n v="0"/>
    <n v="0"/>
    <n v="0"/>
    <n v="51540.119700000003"/>
  </r>
  <r>
    <x v="1"/>
    <x v="0"/>
    <x v="38"/>
    <x v="0"/>
    <x v="4"/>
    <x v="0"/>
    <x v="2"/>
    <x v="3"/>
    <x v="60"/>
    <x v="52"/>
    <n v="2889.3530000000001"/>
    <n v="0"/>
    <n v="2889.3530000000001"/>
    <x v="0"/>
    <n v="0"/>
    <n v="0"/>
    <n v="0"/>
    <n v="5818.1572589999996"/>
  </r>
  <r>
    <x v="1"/>
    <x v="0"/>
    <x v="38"/>
    <x v="0"/>
    <x v="4"/>
    <x v="0"/>
    <x v="2"/>
    <x v="3"/>
    <x v="61"/>
    <x v="53"/>
    <n v="7956.6509999999998"/>
    <n v="0"/>
    <n v="7956.6509999999998"/>
    <x v="0"/>
    <n v="0"/>
    <n v="0"/>
    <n v="0"/>
    <n v="7956.6509999999998"/>
  </r>
  <r>
    <x v="1"/>
    <x v="0"/>
    <x v="38"/>
    <x v="0"/>
    <x v="4"/>
    <x v="0"/>
    <x v="2"/>
    <x v="3"/>
    <x v="51"/>
    <x v="44"/>
    <n v="225015.91899999999"/>
    <n v="0"/>
    <n v="225015.91899999999"/>
    <x v="0"/>
    <n v="0"/>
    <n v="0"/>
    <n v="0"/>
    <n v="37741.001344999997"/>
  </r>
  <r>
    <x v="1"/>
    <x v="0"/>
    <x v="38"/>
    <x v="0"/>
    <x v="4"/>
    <x v="0"/>
    <x v="2"/>
    <x v="3"/>
    <x v="47"/>
    <x v="40"/>
    <n v="10"/>
    <n v="0"/>
    <n v="10"/>
    <x v="0"/>
    <n v="0"/>
    <n v="0"/>
    <n v="0"/>
    <n v="24.310096000000001"/>
  </r>
  <r>
    <x v="1"/>
    <x v="0"/>
    <x v="38"/>
    <x v="0"/>
    <x v="4"/>
    <x v="0"/>
    <x v="2"/>
    <x v="3"/>
    <x v="48"/>
    <x v="59"/>
    <n v="376355.45199999999"/>
    <n v="-397"/>
    <n v="375958.45199999999"/>
    <x v="0"/>
    <n v="0"/>
    <n v="0"/>
    <n v="0"/>
    <n v="130738.18069199999"/>
  </r>
  <r>
    <x v="1"/>
    <x v="0"/>
    <x v="38"/>
    <x v="0"/>
    <x v="4"/>
    <x v="0"/>
    <x v="2"/>
    <x v="3"/>
    <x v="50"/>
    <x v="43"/>
    <n v="250094.33499999999"/>
    <n v="0"/>
    <n v="250094.33499999999"/>
    <x v="0"/>
    <n v="0"/>
    <n v="0"/>
    <n v="0"/>
    <n v="81108.923911000005"/>
  </r>
  <r>
    <x v="1"/>
    <x v="0"/>
    <x v="38"/>
    <x v="0"/>
    <x v="5"/>
    <x v="2"/>
    <x v="2"/>
    <x v="3"/>
    <x v="43"/>
    <x v="36"/>
    <n v="14222.412"/>
    <n v="0"/>
    <n v="14222.412"/>
    <x v="0"/>
    <n v="0"/>
    <n v="0"/>
    <n v="0"/>
    <n v="31032.377297999999"/>
  </r>
  <r>
    <x v="1"/>
    <x v="0"/>
    <x v="38"/>
    <x v="0"/>
    <x v="5"/>
    <x v="2"/>
    <x v="2"/>
    <x v="3"/>
    <x v="53"/>
    <x v="46"/>
    <n v="13943.537"/>
    <n v="0"/>
    <n v="13943.537"/>
    <x v="0"/>
    <n v="0"/>
    <n v="0"/>
    <n v="0"/>
    <n v="30496.136861999999"/>
  </r>
  <r>
    <x v="1"/>
    <x v="0"/>
    <x v="38"/>
    <x v="0"/>
    <x v="5"/>
    <x v="2"/>
    <x v="2"/>
    <x v="3"/>
    <x v="45"/>
    <x v="38"/>
    <n v="278.875"/>
    <n v="0"/>
    <n v="278.875"/>
    <x v="0"/>
    <n v="0"/>
    <n v="0"/>
    <n v="0"/>
    <n v="536.24043600000005"/>
  </r>
  <r>
    <x v="1"/>
    <x v="0"/>
    <x v="38"/>
    <x v="0"/>
    <x v="5"/>
    <x v="2"/>
    <x v="2"/>
    <x v="3"/>
    <x v="46"/>
    <x v="39"/>
    <n v="235871.92300000001"/>
    <n v="0"/>
    <n v="235871.92300000001"/>
    <x v="0"/>
    <n v="0"/>
    <n v="0"/>
    <n v="0"/>
    <n v="52260.649375000001"/>
  </r>
  <r>
    <x v="1"/>
    <x v="0"/>
    <x v="38"/>
    <x v="0"/>
    <x v="5"/>
    <x v="2"/>
    <x v="2"/>
    <x v="3"/>
    <x v="60"/>
    <x v="52"/>
    <n v="2889.3530000000001"/>
    <n v="0"/>
    <n v="2889.3530000000001"/>
    <x v="0"/>
    <n v="0"/>
    <n v="0"/>
    <n v="0"/>
    <n v="6510.7640879999999"/>
  </r>
  <r>
    <x v="1"/>
    <x v="0"/>
    <x v="38"/>
    <x v="0"/>
    <x v="5"/>
    <x v="2"/>
    <x v="2"/>
    <x v="3"/>
    <x v="61"/>
    <x v="53"/>
    <n v="7956.6509999999998"/>
    <n v="0"/>
    <n v="7956.6509999999998"/>
    <x v="0"/>
    <n v="0"/>
    <n v="0"/>
    <n v="0"/>
    <n v="7956.6509999999998"/>
  </r>
  <r>
    <x v="1"/>
    <x v="0"/>
    <x v="38"/>
    <x v="0"/>
    <x v="5"/>
    <x v="2"/>
    <x v="2"/>
    <x v="3"/>
    <x v="51"/>
    <x v="44"/>
    <n v="225015.91899999999"/>
    <n v="0"/>
    <n v="225015.91899999999"/>
    <x v="0"/>
    <n v="0"/>
    <n v="0"/>
    <n v="0"/>
    <n v="37743.261573000003"/>
  </r>
  <r>
    <x v="1"/>
    <x v="0"/>
    <x v="38"/>
    <x v="0"/>
    <x v="5"/>
    <x v="2"/>
    <x v="2"/>
    <x v="3"/>
    <x v="47"/>
    <x v="40"/>
    <n v="10"/>
    <n v="0"/>
    <n v="10"/>
    <x v="0"/>
    <n v="0"/>
    <n v="0"/>
    <n v="0"/>
    <n v="49.972714000000003"/>
  </r>
  <r>
    <x v="1"/>
    <x v="0"/>
    <x v="38"/>
    <x v="0"/>
    <x v="5"/>
    <x v="2"/>
    <x v="2"/>
    <x v="3"/>
    <x v="48"/>
    <x v="59"/>
    <n v="376355.45199999999"/>
    <n v="-397"/>
    <n v="375958.45199999999"/>
    <x v="0"/>
    <n v="0"/>
    <n v="0"/>
    <n v="0"/>
    <n v="141350.75115699999"/>
  </r>
  <r>
    <x v="1"/>
    <x v="0"/>
    <x v="38"/>
    <x v="0"/>
    <x v="5"/>
    <x v="2"/>
    <x v="2"/>
    <x v="3"/>
    <x v="50"/>
    <x v="43"/>
    <n v="250094.33499999999"/>
    <n v="0"/>
    <n v="250094.33499999999"/>
    <x v="0"/>
    <n v="0"/>
    <n v="0"/>
    <n v="0"/>
    <n v="83293.026673"/>
  </r>
  <r>
    <x v="1"/>
    <x v="0"/>
    <x v="38"/>
    <x v="0"/>
    <x v="6"/>
    <x v="0"/>
    <x v="2"/>
    <x v="3"/>
    <x v="43"/>
    <x v="36"/>
    <n v="14222.412"/>
    <n v="0"/>
    <n v="14222.412"/>
    <x v="0"/>
    <n v="0"/>
    <n v="0"/>
    <n v="0"/>
    <n v="32808.663683999999"/>
  </r>
  <r>
    <x v="1"/>
    <x v="0"/>
    <x v="38"/>
    <x v="0"/>
    <x v="6"/>
    <x v="0"/>
    <x v="2"/>
    <x v="3"/>
    <x v="53"/>
    <x v="46"/>
    <n v="13943.537"/>
    <n v="0"/>
    <n v="13943.537"/>
    <x v="0"/>
    <n v="0"/>
    <n v="0"/>
    <n v="0"/>
    <n v="32172.914648999998"/>
  </r>
  <r>
    <x v="1"/>
    <x v="0"/>
    <x v="38"/>
    <x v="0"/>
    <x v="6"/>
    <x v="0"/>
    <x v="2"/>
    <x v="3"/>
    <x v="45"/>
    <x v="38"/>
    <n v="278.875"/>
    <n v="0"/>
    <n v="278.875"/>
    <x v="0"/>
    <n v="0"/>
    <n v="0"/>
    <n v="0"/>
    <n v="635.74903500000005"/>
  </r>
  <r>
    <x v="1"/>
    <x v="0"/>
    <x v="38"/>
    <x v="0"/>
    <x v="6"/>
    <x v="0"/>
    <x v="2"/>
    <x v="3"/>
    <x v="46"/>
    <x v="39"/>
    <n v="235871.92300000001"/>
    <n v="0"/>
    <n v="235871.92300000001"/>
    <x v="0"/>
    <n v="0"/>
    <n v="0"/>
    <n v="0"/>
    <n v="52823.320943999999"/>
  </r>
  <r>
    <x v="1"/>
    <x v="0"/>
    <x v="38"/>
    <x v="0"/>
    <x v="6"/>
    <x v="0"/>
    <x v="2"/>
    <x v="3"/>
    <x v="60"/>
    <x v="52"/>
    <n v="2889.3530000000001"/>
    <n v="0"/>
    <n v="2889.3530000000001"/>
    <x v="0"/>
    <n v="0"/>
    <n v="0"/>
    <n v="0"/>
    <n v="7040.6451719999995"/>
  </r>
  <r>
    <x v="1"/>
    <x v="0"/>
    <x v="38"/>
    <x v="0"/>
    <x v="6"/>
    <x v="0"/>
    <x v="2"/>
    <x v="3"/>
    <x v="61"/>
    <x v="53"/>
    <n v="7956.6509999999998"/>
    <n v="0"/>
    <n v="7956.6509999999998"/>
    <x v="0"/>
    <n v="0"/>
    <n v="0"/>
    <n v="0"/>
    <n v="7956.6509999999998"/>
  </r>
  <r>
    <x v="1"/>
    <x v="0"/>
    <x v="38"/>
    <x v="0"/>
    <x v="6"/>
    <x v="0"/>
    <x v="2"/>
    <x v="3"/>
    <x v="51"/>
    <x v="44"/>
    <n v="225015.91899999999"/>
    <n v="0"/>
    <n v="225015.91899999999"/>
    <x v="0"/>
    <n v="0"/>
    <n v="0"/>
    <n v="0"/>
    <n v="37773.851387000002"/>
  </r>
  <r>
    <x v="1"/>
    <x v="0"/>
    <x v="38"/>
    <x v="0"/>
    <x v="6"/>
    <x v="0"/>
    <x v="2"/>
    <x v="3"/>
    <x v="47"/>
    <x v="40"/>
    <n v="10"/>
    <n v="0"/>
    <n v="10"/>
    <x v="0"/>
    <n v="0"/>
    <n v="0"/>
    <n v="0"/>
    <n v="52.173385000000003"/>
  </r>
  <r>
    <x v="1"/>
    <x v="0"/>
    <x v="38"/>
    <x v="0"/>
    <x v="6"/>
    <x v="0"/>
    <x v="2"/>
    <x v="3"/>
    <x v="48"/>
    <x v="59"/>
    <n v="376355.45199999999"/>
    <n v="-397"/>
    <n v="375958.45199999999"/>
    <x v="0"/>
    <n v="0"/>
    <n v="0"/>
    <n v="0"/>
    <n v="150679.58240399999"/>
  </r>
  <r>
    <x v="1"/>
    <x v="0"/>
    <x v="38"/>
    <x v="0"/>
    <x v="6"/>
    <x v="0"/>
    <x v="2"/>
    <x v="3"/>
    <x v="50"/>
    <x v="43"/>
    <n v="250094.33499999999"/>
    <n v="0"/>
    <n v="250094.33499999999"/>
    <x v="0"/>
    <n v="0"/>
    <n v="0"/>
    <n v="0"/>
    <n v="85631.984628000006"/>
  </r>
  <r>
    <x v="1"/>
    <x v="0"/>
    <x v="38"/>
    <x v="0"/>
    <x v="7"/>
    <x v="0"/>
    <x v="2"/>
    <x v="3"/>
    <x v="43"/>
    <x v="36"/>
    <n v="14222.412"/>
    <n v="0"/>
    <n v="14222.412"/>
    <x v="0"/>
    <n v="0"/>
    <n v="0"/>
    <n v="0"/>
    <n v="35474.774727000004"/>
  </r>
  <r>
    <x v="1"/>
    <x v="0"/>
    <x v="38"/>
    <x v="0"/>
    <x v="7"/>
    <x v="0"/>
    <x v="2"/>
    <x v="3"/>
    <x v="53"/>
    <x v="46"/>
    <n v="13943.537"/>
    <n v="0"/>
    <n v="13943.537"/>
    <x v="0"/>
    <n v="0"/>
    <n v="0"/>
    <n v="0"/>
    <n v="34770.616851999999"/>
  </r>
  <r>
    <x v="1"/>
    <x v="0"/>
    <x v="38"/>
    <x v="0"/>
    <x v="7"/>
    <x v="0"/>
    <x v="2"/>
    <x v="3"/>
    <x v="45"/>
    <x v="38"/>
    <n v="278.875"/>
    <n v="0"/>
    <n v="278.875"/>
    <x v="0"/>
    <n v="0"/>
    <n v="0"/>
    <n v="0"/>
    <n v="704.15787499999999"/>
  </r>
  <r>
    <x v="1"/>
    <x v="0"/>
    <x v="38"/>
    <x v="0"/>
    <x v="7"/>
    <x v="0"/>
    <x v="2"/>
    <x v="3"/>
    <x v="46"/>
    <x v="39"/>
    <n v="235871.92300000001"/>
    <n v="0"/>
    <n v="235871.92300000001"/>
    <x v="0"/>
    <n v="0"/>
    <n v="0"/>
    <n v="0"/>
    <n v="53339.063075999999"/>
  </r>
  <r>
    <x v="1"/>
    <x v="0"/>
    <x v="38"/>
    <x v="0"/>
    <x v="7"/>
    <x v="0"/>
    <x v="2"/>
    <x v="3"/>
    <x v="60"/>
    <x v="52"/>
    <n v="2889.3530000000001"/>
    <n v="0"/>
    <n v="2889.3530000000001"/>
    <x v="0"/>
    <n v="0"/>
    <n v="0"/>
    <n v="0"/>
    <n v="7450.4428189999999"/>
  </r>
  <r>
    <x v="1"/>
    <x v="0"/>
    <x v="38"/>
    <x v="0"/>
    <x v="7"/>
    <x v="0"/>
    <x v="2"/>
    <x v="3"/>
    <x v="61"/>
    <x v="53"/>
    <n v="7956.6509999999998"/>
    <n v="0"/>
    <n v="7956.6509999999998"/>
    <x v="0"/>
    <n v="0"/>
    <n v="0"/>
    <n v="0"/>
    <n v="7956.6509999999998"/>
  </r>
  <r>
    <x v="1"/>
    <x v="0"/>
    <x v="38"/>
    <x v="0"/>
    <x v="7"/>
    <x v="0"/>
    <x v="2"/>
    <x v="3"/>
    <x v="51"/>
    <x v="44"/>
    <n v="225015.91899999999"/>
    <n v="0"/>
    <n v="225015.91899999999"/>
    <x v="0"/>
    <n v="0"/>
    <n v="0"/>
    <n v="0"/>
    <n v="37879.695871999997"/>
  </r>
  <r>
    <x v="1"/>
    <x v="0"/>
    <x v="38"/>
    <x v="0"/>
    <x v="7"/>
    <x v="0"/>
    <x v="2"/>
    <x v="3"/>
    <x v="47"/>
    <x v="40"/>
    <n v="10"/>
    <n v="0"/>
    <n v="10"/>
    <x v="0"/>
    <n v="0"/>
    <n v="0"/>
    <n v="0"/>
    <n v="52.273384999999998"/>
  </r>
  <r>
    <x v="1"/>
    <x v="0"/>
    <x v="38"/>
    <x v="0"/>
    <x v="7"/>
    <x v="0"/>
    <x v="2"/>
    <x v="3"/>
    <x v="48"/>
    <x v="59"/>
    <n v="376355.45199999999"/>
    <n v="-397"/>
    <n v="375958.45199999999"/>
    <x v="0"/>
    <n v="0"/>
    <n v="0"/>
    <n v="0"/>
    <n v="152417.79217599999"/>
  </r>
  <r>
    <x v="1"/>
    <x v="0"/>
    <x v="38"/>
    <x v="0"/>
    <x v="7"/>
    <x v="0"/>
    <x v="2"/>
    <x v="3"/>
    <x v="50"/>
    <x v="43"/>
    <n v="250094.33499999999"/>
    <n v="0"/>
    <n v="250094.33499999999"/>
    <x v="0"/>
    <n v="0"/>
    <n v="0"/>
    <n v="0"/>
    <n v="88813.837803000002"/>
  </r>
  <r>
    <x v="1"/>
    <x v="0"/>
    <x v="39"/>
    <x v="0"/>
    <x v="0"/>
    <x v="0"/>
    <x v="2"/>
    <x v="8"/>
    <x v="46"/>
    <x v="39"/>
    <n v="878.45699999999999"/>
    <n v="0"/>
    <n v="878.45699999999999"/>
    <x v="0"/>
    <n v="0"/>
    <n v="0"/>
    <n v="0"/>
    <n v="402.92823700000002"/>
  </r>
  <r>
    <x v="1"/>
    <x v="0"/>
    <x v="39"/>
    <x v="0"/>
    <x v="0"/>
    <x v="0"/>
    <x v="2"/>
    <x v="8"/>
    <x v="60"/>
    <x v="52"/>
    <n v="331"/>
    <n v="0"/>
    <n v="331"/>
    <x v="0"/>
    <n v="0"/>
    <n v="0"/>
    <n v="0"/>
    <n v="10.481771"/>
  </r>
  <r>
    <x v="1"/>
    <x v="0"/>
    <x v="39"/>
    <x v="0"/>
    <x v="0"/>
    <x v="0"/>
    <x v="2"/>
    <x v="8"/>
    <x v="61"/>
    <x v="53"/>
    <n v="378.96199999999999"/>
    <n v="0"/>
    <n v="378.96199999999999"/>
    <x v="0"/>
    <n v="0"/>
    <n v="0"/>
    <n v="0"/>
    <n v="378.96199999999999"/>
  </r>
  <r>
    <x v="1"/>
    <x v="0"/>
    <x v="39"/>
    <x v="0"/>
    <x v="0"/>
    <x v="0"/>
    <x v="2"/>
    <x v="8"/>
    <x v="51"/>
    <x v="44"/>
    <n v="168.495"/>
    <n v="0"/>
    <n v="168.495"/>
    <x v="0"/>
    <n v="0"/>
    <n v="0"/>
    <n v="0"/>
    <n v="13.484465999999999"/>
  </r>
  <r>
    <x v="1"/>
    <x v="0"/>
    <x v="39"/>
    <x v="0"/>
    <x v="0"/>
    <x v="0"/>
    <x v="2"/>
    <x v="8"/>
    <x v="48"/>
    <x v="59"/>
    <n v="130468.92"/>
    <n v="0"/>
    <n v="130468.92"/>
    <x v="0"/>
    <n v="0"/>
    <n v="0"/>
    <n v="0"/>
    <n v="604.36761000000001"/>
  </r>
  <r>
    <x v="1"/>
    <x v="0"/>
    <x v="39"/>
    <x v="0"/>
    <x v="0"/>
    <x v="0"/>
    <x v="2"/>
    <x v="8"/>
    <x v="50"/>
    <x v="43"/>
    <n v="878.45699999999999"/>
    <n v="0"/>
    <n v="878.45699999999999"/>
    <x v="0"/>
    <n v="0"/>
    <n v="0"/>
    <n v="0"/>
    <n v="402.92823700000002"/>
  </r>
  <r>
    <x v="1"/>
    <x v="0"/>
    <x v="39"/>
    <x v="0"/>
    <x v="1"/>
    <x v="0"/>
    <x v="2"/>
    <x v="8"/>
    <x v="46"/>
    <x v="39"/>
    <n v="878.45699999999999"/>
    <n v="1370"/>
    <n v="2248.4569999999999"/>
    <x v="0"/>
    <n v="0"/>
    <n v="0"/>
    <n v="0"/>
    <n v="1796.9506309999999"/>
  </r>
  <r>
    <x v="1"/>
    <x v="0"/>
    <x v="39"/>
    <x v="0"/>
    <x v="1"/>
    <x v="0"/>
    <x v="2"/>
    <x v="8"/>
    <x v="59"/>
    <x v="51"/>
    <n v="0"/>
    <n v="1370"/>
    <n v="1370"/>
    <x v="0"/>
    <n v="0"/>
    <n v="0"/>
    <n v="0"/>
    <n v="1370"/>
  </r>
  <r>
    <x v="1"/>
    <x v="0"/>
    <x v="39"/>
    <x v="0"/>
    <x v="1"/>
    <x v="0"/>
    <x v="2"/>
    <x v="8"/>
    <x v="60"/>
    <x v="52"/>
    <n v="331"/>
    <n v="0"/>
    <n v="331"/>
    <x v="0"/>
    <n v="0"/>
    <n v="0"/>
    <n v="0"/>
    <n v="23.666568999999999"/>
  </r>
  <r>
    <x v="1"/>
    <x v="0"/>
    <x v="39"/>
    <x v="0"/>
    <x v="1"/>
    <x v="0"/>
    <x v="2"/>
    <x v="8"/>
    <x v="61"/>
    <x v="53"/>
    <n v="378.96199999999999"/>
    <n v="0"/>
    <n v="378.96199999999999"/>
    <x v="0"/>
    <n v="0"/>
    <n v="0"/>
    <n v="0"/>
    <n v="378.96199999999999"/>
  </r>
  <r>
    <x v="1"/>
    <x v="0"/>
    <x v="39"/>
    <x v="0"/>
    <x v="1"/>
    <x v="0"/>
    <x v="2"/>
    <x v="8"/>
    <x v="51"/>
    <x v="44"/>
    <n v="168.495"/>
    <n v="0"/>
    <n v="168.495"/>
    <x v="0"/>
    <n v="0"/>
    <n v="0"/>
    <n v="0"/>
    <n v="24.322061999999999"/>
  </r>
  <r>
    <x v="1"/>
    <x v="0"/>
    <x v="39"/>
    <x v="0"/>
    <x v="1"/>
    <x v="0"/>
    <x v="2"/>
    <x v="8"/>
    <x v="48"/>
    <x v="59"/>
    <n v="130468.92"/>
    <n v="0"/>
    <n v="130468.92"/>
    <x v="0"/>
    <n v="0"/>
    <n v="0"/>
    <n v="0"/>
    <n v="1866.896911"/>
  </r>
  <r>
    <x v="1"/>
    <x v="0"/>
    <x v="39"/>
    <x v="0"/>
    <x v="1"/>
    <x v="0"/>
    <x v="2"/>
    <x v="8"/>
    <x v="50"/>
    <x v="43"/>
    <n v="878.45699999999999"/>
    <n v="1370"/>
    <n v="2248.4569999999999"/>
    <x v="0"/>
    <n v="0"/>
    <n v="0"/>
    <n v="0"/>
    <n v="1796.9506309999999"/>
  </r>
  <r>
    <x v="1"/>
    <x v="0"/>
    <x v="39"/>
    <x v="0"/>
    <x v="2"/>
    <x v="1"/>
    <x v="2"/>
    <x v="8"/>
    <x v="46"/>
    <x v="39"/>
    <n v="878.45699999999999"/>
    <n v="1370"/>
    <n v="2248.4569999999999"/>
    <x v="0"/>
    <n v="0"/>
    <n v="0"/>
    <n v="0"/>
    <n v="1928.280266"/>
  </r>
  <r>
    <x v="1"/>
    <x v="0"/>
    <x v="39"/>
    <x v="0"/>
    <x v="2"/>
    <x v="1"/>
    <x v="2"/>
    <x v="8"/>
    <x v="59"/>
    <x v="51"/>
    <n v="0"/>
    <n v="1370"/>
    <n v="1370"/>
    <x v="0"/>
    <n v="0"/>
    <n v="0"/>
    <n v="0"/>
    <n v="1469.0769029999999"/>
  </r>
  <r>
    <x v="1"/>
    <x v="0"/>
    <x v="39"/>
    <x v="0"/>
    <x v="2"/>
    <x v="1"/>
    <x v="2"/>
    <x v="8"/>
    <x v="60"/>
    <x v="52"/>
    <n v="331"/>
    <n v="0"/>
    <n v="331"/>
    <x v="0"/>
    <n v="0"/>
    <n v="0"/>
    <n v="0"/>
    <n v="44.853540000000002"/>
  </r>
  <r>
    <x v="1"/>
    <x v="0"/>
    <x v="39"/>
    <x v="0"/>
    <x v="2"/>
    <x v="1"/>
    <x v="2"/>
    <x v="8"/>
    <x v="61"/>
    <x v="53"/>
    <n v="378.96199999999999"/>
    <n v="0"/>
    <n v="378.96199999999999"/>
    <x v="0"/>
    <n v="0"/>
    <n v="0"/>
    <n v="0"/>
    <n v="378.96199999999999"/>
  </r>
  <r>
    <x v="1"/>
    <x v="0"/>
    <x v="39"/>
    <x v="0"/>
    <x v="2"/>
    <x v="1"/>
    <x v="2"/>
    <x v="8"/>
    <x v="51"/>
    <x v="44"/>
    <n v="168.495"/>
    <n v="0"/>
    <n v="168.495"/>
    <x v="0"/>
    <n v="0"/>
    <n v="0"/>
    <n v="0"/>
    <n v="35.387822999999997"/>
  </r>
  <r>
    <x v="1"/>
    <x v="0"/>
    <x v="39"/>
    <x v="0"/>
    <x v="2"/>
    <x v="1"/>
    <x v="2"/>
    <x v="8"/>
    <x v="48"/>
    <x v="59"/>
    <n v="130468.92"/>
    <n v="0"/>
    <n v="130468.92"/>
    <x v="0"/>
    <n v="0"/>
    <n v="0"/>
    <n v="0"/>
    <n v="3853.0580380000001"/>
  </r>
  <r>
    <x v="1"/>
    <x v="0"/>
    <x v="39"/>
    <x v="0"/>
    <x v="2"/>
    <x v="1"/>
    <x v="2"/>
    <x v="8"/>
    <x v="50"/>
    <x v="43"/>
    <n v="878.45699999999999"/>
    <n v="1370"/>
    <n v="2248.4569999999999"/>
    <x v="0"/>
    <n v="0"/>
    <n v="0"/>
    <n v="0"/>
    <n v="1928.280266"/>
  </r>
  <r>
    <x v="1"/>
    <x v="0"/>
    <x v="39"/>
    <x v="0"/>
    <x v="3"/>
    <x v="0"/>
    <x v="2"/>
    <x v="8"/>
    <x v="46"/>
    <x v="39"/>
    <n v="878.45699999999999"/>
    <n v="1851.333026"/>
    <n v="2729.7900260000001"/>
    <x v="0"/>
    <n v="0"/>
    <n v="0"/>
    <n v="0"/>
    <n v="2213.5465079999999"/>
  </r>
  <r>
    <x v="1"/>
    <x v="0"/>
    <x v="39"/>
    <x v="0"/>
    <x v="3"/>
    <x v="0"/>
    <x v="2"/>
    <x v="8"/>
    <x v="59"/>
    <x v="51"/>
    <n v="0"/>
    <n v="1756.3999200000001"/>
    <n v="1756.3999200000001"/>
    <x v="0"/>
    <n v="0"/>
    <n v="0"/>
    <n v="0"/>
    <n v="1627.5999469999999"/>
  </r>
  <r>
    <x v="1"/>
    <x v="0"/>
    <x v="39"/>
    <x v="0"/>
    <x v="3"/>
    <x v="0"/>
    <x v="2"/>
    <x v="8"/>
    <x v="60"/>
    <x v="52"/>
    <n v="331"/>
    <n v="0"/>
    <n v="331"/>
    <x v="0"/>
    <n v="0"/>
    <n v="0"/>
    <n v="0"/>
    <n v="65.053094000000002"/>
  </r>
  <r>
    <x v="1"/>
    <x v="0"/>
    <x v="39"/>
    <x v="0"/>
    <x v="3"/>
    <x v="0"/>
    <x v="2"/>
    <x v="8"/>
    <x v="61"/>
    <x v="53"/>
    <n v="378.96199999999999"/>
    <n v="94.933105999999995"/>
    <n v="473.895106"/>
    <x v="0"/>
    <n v="0"/>
    <n v="0"/>
    <n v="0"/>
    <n v="473.895106"/>
  </r>
  <r>
    <x v="1"/>
    <x v="0"/>
    <x v="39"/>
    <x v="0"/>
    <x v="3"/>
    <x v="0"/>
    <x v="2"/>
    <x v="8"/>
    <x v="51"/>
    <x v="44"/>
    <n v="168.495"/>
    <n v="0"/>
    <n v="168.495"/>
    <x v="0"/>
    <n v="0"/>
    <n v="0"/>
    <n v="0"/>
    <n v="46.998361000000003"/>
  </r>
  <r>
    <x v="1"/>
    <x v="0"/>
    <x v="39"/>
    <x v="0"/>
    <x v="3"/>
    <x v="0"/>
    <x v="2"/>
    <x v="8"/>
    <x v="48"/>
    <x v="59"/>
    <n v="130468.92"/>
    <n v="-3466"/>
    <n v="127002.92"/>
    <x v="0"/>
    <n v="0"/>
    <n v="0"/>
    <n v="0"/>
    <n v="7004.1429889999999"/>
  </r>
  <r>
    <x v="1"/>
    <x v="0"/>
    <x v="39"/>
    <x v="0"/>
    <x v="3"/>
    <x v="0"/>
    <x v="2"/>
    <x v="8"/>
    <x v="50"/>
    <x v="43"/>
    <n v="878.45699999999999"/>
    <n v="1851.333026"/>
    <n v="2729.7900260000001"/>
    <x v="0"/>
    <n v="0"/>
    <n v="0"/>
    <n v="0"/>
    <n v="2213.5465079999999"/>
  </r>
  <r>
    <x v="1"/>
    <x v="0"/>
    <x v="39"/>
    <x v="0"/>
    <x v="4"/>
    <x v="0"/>
    <x v="2"/>
    <x v="8"/>
    <x v="46"/>
    <x v="39"/>
    <n v="878.45699999999999"/>
    <n v="1851.333026"/>
    <n v="2729.7900260000001"/>
    <x v="0"/>
    <n v="0"/>
    <n v="0"/>
    <n v="0"/>
    <n v="2317.206439"/>
  </r>
  <r>
    <x v="1"/>
    <x v="0"/>
    <x v="39"/>
    <x v="0"/>
    <x v="4"/>
    <x v="0"/>
    <x v="2"/>
    <x v="8"/>
    <x v="59"/>
    <x v="51"/>
    <n v="0"/>
    <n v="1756.3999200000001"/>
    <n v="1756.3999200000001"/>
    <x v="0"/>
    <n v="0"/>
    <n v="0"/>
    <n v="0"/>
    <n v="1627.5999469999999"/>
  </r>
  <r>
    <x v="1"/>
    <x v="0"/>
    <x v="39"/>
    <x v="0"/>
    <x v="4"/>
    <x v="0"/>
    <x v="2"/>
    <x v="8"/>
    <x v="60"/>
    <x v="52"/>
    <n v="331"/>
    <n v="0"/>
    <n v="331"/>
    <x v="0"/>
    <n v="0"/>
    <n v="0"/>
    <n v="0"/>
    <n v="156.690933"/>
  </r>
  <r>
    <x v="1"/>
    <x v="0"/>
    <x v="39"/>
    <x v="0"/>
    <x v="4"/>
    <x v="0"/>
    <x v="2"/>
    <x v="8"/>
    <x v="61"/>
    <x v="53"/>
    <n v="378.96199999999999"/>
    <n v="94.933105999999995"/>
    <n v="473.895106"/>
    <x v="0"/>
    <n v="0"/>
    <n v="0"/>
    <n v="0"/>
    <n v="473.895106"/>
  </r>
  <r>
    <x v="1"/>
    <x v="0"/>
    <x v="39"/>
    <x v="0"/>
    <x v="4"/>
    <x v="0"/>
    <x v="2"/>
    <x v="8"/>
    <x v="51"/>
    <x v="44"/>
    <n v="168.495"/>
    <n v="0"/>
    <n v="168.495"/>
    <x v="0"/>
    <n v="0"/>
    <n v="0"/>
    <n v="0"/>
    <n v="59.020453000000003"/>
  </r>
  <r>
    <x v="1"/>
    <x v="0"/>
    <x v="39"/>
    <x v="0"/>
    <x v="4"/>
    <x v="0"/>
    <x v="2"/>
    <x v="8"/>
    <x v="48"/>
    <x v="59"/>
    <n v="130468.92"/>
    <n v="-3466"/>
    <n v="127002.92"/>
    <x v="0"/>
    <n v="0"/>
    <n v="0"/>
    <n v="0"/>
    <n v="10297.464636999999"/>
  </r>
  <r>
    <x v="1"/>
    <x v="0"/>
    <x v="39"/>
    <x v="0"/>
    <x v="4"/>
    <x v="0"/>
    <x v="2"/>
    <x v="8"/>
    <x v="50"/>
    <x v="43"/>
    <n v="878.45699999999999"/>
    <n v="1851.333026"/>
    <n v="2729.7900260000001"/>
    <x v="0"/>
    <n v="0"/>
    <n v="0"/>
    <n v="0"/>
    <n v="2317.206439"/>
  </r>
  <r>
    <x v="1"/>
    <x v="0"/>
    <x v="39"/>
    <x v="0"/>
    <x v="5"/>
    <x v="2"/>
    <x v="2"/>
    <x v="8"/>
    <x v="46"/>
    <x v="39"/>
    <n v="878.45699999999999"/>
    <n v="1851.333026"/>
    <n v="2729.7900260000001"/>
    <x v="0"/>
    <n v="0"/>
    <n v="0"/>
    <n v="0"/>
    <n v="2434.9258369999998"/>
  </r>
  <r>
    <x v="1"/>
    <x v="0"/>
    <x v="39"/>
    <x v="0"/>
    <x v="5"/>
    <x v="2"/>
    <x v="2"/>
    <x v="8"/>
    <x v="59"/>
    <x v="51"/>
    <n v="0"/>
    <n v="1756.3999200000001"/>
    <n v="1756.3999200000001"/>
    <x v="0"/>
    <n v="0"/>
    <n v="0"/>
    <n v="0"/>
    <n v="1627.5999469999999"/>
  </r>
  <r>
    <x v="1"/>
    <x v="0"/>
    <x v="39"/>
    <x v="0"/>
    <x v="5"/>
    <x v="2"/>
    <x v="2"/>
    <x v="8"/>
    <x v="60"/>
    <x v="52"/>
    <n v="331"/>
    <n v="0"/>
    <n v="331"/>
    <x v="0"/>
    <n v="0"/>
    <n v="0"/>
    <n v="0"/>
    <n v="264.09672899999998"/>
  </r>
  <r>
    <x v="1"/>
    <x v="0"/>
    <x v="39"/>
    <x v="0"/>
    <x v="5"/>
    <x v="2"/>
    <x v="2"/>
    <x v="8"/>
    <x v="61"/>
    <x v="53"/>
    <n v="378.96199999999999"/>
    <n v="94.933105999999995"/>
    <n v="473.895106"/>
    <x v="0"/>
    <n v="0"/>
    <n v="0"/>
    <n v="0"/>
    <n v="473.895106"/>
  </r>
  <r>
    <x v="1"/>
    <x v="0"/>
    <x v="39"/>
    <x v="0"/>
    <x v="5"/>
    <x v="2"/>
    <x v="2"/>
    <x v="8"/>
    <x v="51"/>
    <x v="44"/>
    <n v="168.495"/>
    <n v="0"/>
    <n v="168.495"/>
    <x v="0"/>
    <n v="0"/>
    <n v="0"/>
    <n v="0"/>
    <n v="69.334055000000006"/>
  </r>
  <r>
    <x v="1"/>
    <x v="0"/>
    <x v="39"/>
    <x v="0"/>
    <x v="5"/>
    <x v="2"/>
    <x v="2"/>
    <x v="8"/>
    <x v="48"/>
    <x v="59"/>
    <n v="130468.92"/>
    <n v="-3466"/>
    <n v="127002.92"/>
    <x v="0"/>
    <n v="0"/>
    <n v="0"/>
    <n v="0"/>
    <n v="15445.790453"/>
  </r>
  <r>
    <x v="1"/>
    <x v="0"/>
    <x v="39"/>
    <x v="0"/>
    <x v="5"/>
    <x v="2"/>
    <x v="2"/>
    <x v="8"/>
    <x v="50"/>
    <x v="43"/>
    <n v="878.45699999999999"/>
    <n v="1851.333026"/>
    <n v="2729.7900260000001"/>
    <x v="0"/>
    <n v="0"/>
    <n v="0"/>
    <n v="0"/>
    <n v="2434.9258369999998"/>
  </r>
  <r>
    <x v="1"/>
    <x v="0"/>
    <x v="39"/>
    <x v="0"/>
    <x v="6"/>
    <x v="0"/>
    <x v="2"/>
    <x v="8"/>
    <x v="46"/>
    <x v="39"/>
    <n v="878.45699999999999"/>
    <n v="1851.333026"/>
    <n v="2729.7900260000001"/>
    <x v="0"/>
    <n v="0"/>
    <n v="0"/>
    <n v="0"/>
    <n v="2457.5543779999998"/>
  </r>
  <r>
    <x v="1"/>
    <x v="0"/>
    <x v="39"/>
    <x v="0"/>
    <x v="6"/>
    <x v="0"/>
    <x v="2"/>
    <x v="8"/>
    <x v="59"/>
    <x v="51"/>
    <n v="0"/>
    <n v="1756.3999200000001"/>
    <n v="1756.3999200000001"/>
    <x v="0"/>
    <n v="0"/>
    <n v="0"/>
    <n v="0"/>
    <n v="1627.5999469999999"/>
  </r>
  <r>
    <x v="1"/>
    <x v="0"/>
    <x v="39"/>
    <x v="0"/>
    <x v="6"/>
    <x v="0"/>
    <x v="2"/>
    <x v="8"/>
    <x v="60"/>
    <x v="52"/>
    <n v="331"/>
    <n v="0"/>
    <n v="331"/>
    <x v="0"/>
    <n v="0"/>
    <n v="0"/>
    <n v="0"/>
    <n v="275.27591799999999"/>
  </r>
  <r>
    <x v="1"/>
    <x v="0"/>
    <x v="39"/>
    <x v="0"/>
    <x v="6"/>
    <x v="0"/>
    <x v="2"/>
    <x v="8"/>
    <x v="61"/>
    <x v="53"/>
    <n v="378.96199999999999"/>
    <n v="94.933105999999995"/>
    <n v="473.895106"/>
    <x v="0"/>
    <n v="0"/>
    <n v="0"/>
    <n v="0"/>
    <n v="473.895106"/>
  </r>
  <r>
    <x v="1"/>
    <x v="0"/>
    <x v="39"/>
    <x v="0"/>
    <x v="6"/>
    <x v="0"/>
    <x v="2"/>
    <x v="8"/>
    <x v="51"/>
    <x v="44"/>
    <n v="168.495"/>
    <n v="0"/>
    <n v="168.495"/>
    <x v="0"/>
    <n v="0"/>
    <n v="0"/>
    <n v="0"/>
    <n v="80.783406999999997"/>
  </r>
  <r>
    <x v="1"/>
    <x v="0"/>
    <x v="39"/>
    <x v="0"/>
    <x v="6"/>
    <x v="0"/>
    <x v="2"/>
    <x v="8"/>
    <x v="48"/>
    <x v="59"/>
    <n v="130468.92"/>
    <n v="-3466"/>
    <n v="127002.92"/>
    <x v="0"/>
    <n v="0"/>
    <n v="0"/>
    <n v="0"/>
    <n v="24756.301085999999"/>
  </r>
  <r>
    <x v="1"/>
    <x v="0"/>
    <x v="39"/>
    <x v="0"/>
    <x v="6"/>
    <x v="0"/>
    <x v="2"/>
    <x v="8"/>
    <x v="50"/>
    <x v="43"/>
    <n v="878.45699999999999"/>
    <n v="1851.333026"/>
    <n v="2729.7900260000001"/>
    <x v="0"/>
    <n v="0"/>
    <n v="0"/>
    <n v="0"/>
    <n v="2457.5543779999998"/>
  </r>
  <r>
    <x v="1"/>
    <x v="0"/>
    <x v="39"/>
    <x v="0"/>
    <x v="7"/>
    <x v="0"/>
    <x v="2"/>
    <x v="8"/>
    <x v="46"/>
    <x v="39"/>
    <n v="878.45699999999999"/>
    <n v="1851.333026"/>
    <n v="2729.7900260000001"/>
    <x v="0"/>
    <n v="0"/>
    <n v="0"/>
    <n v="0"/>
    <n v="2688.3765819999999"/>
  </r>
  <r>
    <x v="1"/>
    <x v="0"/>
    <x v="39"/>
    <x v="0"/>
    <x v="7"/>
    <x v="0"/>
    <x v="2"/>
    <x v="8"/>
    <x v="59"/>
    <x v="51"/>
    <n v="0"/>
    <n v="1756.3999200000001"/>
    <n v="1756.3999200000001"/>
    <x v="0"/>
    <n v="0"/>
    <n v="0"/>
    <n v="0"/>
    <n v="1627.5999469999999"/>
  </r>
  <r>
    <x v="1"/>
    <x v="0"/>
    <x v="39"/>
    <x v="0"/>
    <x v="7"/>
    <x v="0"/>
    <x v="2"/>
    <x v="8"/>
    <x v="60"/>
    <x v="52"/>
    <n v="331"/>
    <n v="0"/>
    <n v="331"/>
    <x v="0"/>
    <n v="0"/>
    <n v="0"/>
    <n v="0"/>
    <n v="494.57047299999999"/>
  </r>
  <r>
    <x v="1"/>
    <x v="0"/>
    <x v="39"/>
    <x v="0"/>
    <x v="7"/>
    <x v="0"/>
    <x v="2"/>
    <x v="8"/>
    <x v="61"/>
    <x v="53"/>
    <n v="378.96199999999999"/>
    <n v="94.933105999999995"/>
    <n v="473.895106"/>
    <x v="0"/>
    <n v="0"/>
    <n v="0"/>
    <n v="0"/>
    <n v="473.895106"/>
  </r>
  <r>
    <x v="1"/>
    <x v="0"/>
    <x v="39"/>
    <x v="0"/>
    <x v="7"/>
    <x v="0"/>
    <x v="2"/>
    <x v="8"/>
    <x v="51"/>
    <x v="44"/>
    <n v="168.495"/>
    <n v="0"/>
    <n v="168.495"/>
    <x v="0"/>
    <n v="0"/>
    <n v="0"/>
    <n v="0"/>
    <n v="92.311055999999994"/>
  </r>
  <r>
    <x v="1"/>
    <x v="0"/>
    <x v="39"/>
    <x v="0"/>
    <x v="7"/>
    <x v="0"/>
    <x v="2"/>
    <x v="8"/>
    <x v="48"/>
    <x v="59"/>
    <n v="130468.92"/>
    <n v="-3466"/>
    <n v="127002.92"/>
    <x v="0"/>
    <n v="0"/>
    <n v="0"/>
    <n v="0"/>
    <n v="29402.298750999998"/>
  </r>
  <r>
    <x v="1"/>
    <x v="0"/>
    <x v="39"/>
    <x v="0"/>
    <x v="7"/>
    <x v="0"/>
    <x v="2"/>
    <x v="8"/>
    <x v="50"/>
    <x v="43"/>
    <n v="878.45699999999999"/>
    <n v="1851.333026"/>
    <n v="2729.7900260000001"/>
    <x v="0"/>
    <n v="0"/>
    <n v="0"/>
    <n v="0"/>
    <n v="2688.3765819999999"/>
  </r>
  <r>
    <x v="1"/>
    <x v="0"/>
    <x v="40"/>
    <x v="0"/>
    <x v="0"/>
    <x v="0"/>
    <x v="2"/>
    <x v="9"/>
    <x v="43"/>
    <x v="36"/>
    <n v="17609.43"/>
    <n v="0"/>
    <n v="17609.43"/>
    <x v="0"/>
    <n v="0"/>
    <n v="0"/>
    <n v="0"/>
    <n v="904.60623899999996"/>
  </r>
  <r>
    <x v="1"/>
    <x v="0"/>
    <x v="40"/>
    <x v="0"/>
    <x v="0"/>
    <x v="0"/>
    <x v="2"/>
    <x v="9"/>
    <x v="53"/>
    <x v="46"/>
    <n v="17609.43"/>
    <n v="0"/>
    <n v="17609.43"/>
    <x v="0"/>
    <n v="0"/>
    <n v="0"/>
    <n v="0"/>
    <n v="904.60623899999996"/>
  </r>
  <r>
    <x v="1"/>
    <x v="0"/>
    <x v="40"/>
    <x v="0"/>
    <x v="0"/>
    <x v="0"/>
    <x v="2"/>
    <x v="9"/>
    <x v="55"/>
    <x v="41"/>
    <n v="2700"/>
    <n v="0"/>
    <n v="2700"/>
    <x v="0"/>
    <n v="0"/>
    <n v="0"/>
    <n v="0"/>
    <n v="0"/>
  </r>
  <r>
    <x v="1"/>
    <x v="0"/>
    <x v="40"/>
    <x v="0"/>
    <x v="0"/>
    <x v="0"/>
    <x v="2"/>
    <x v="9"/>
    <x v="56"/>
    <x v="48"/>
    <n v="2700"/>
    <n v="0"/>
    <n v="2700"/>
    <x v="0"/>
    <n v="0"/>
    <n v="0"/>
    <n v="0"/>
    <n v="0"/>
  </r>
  <r>
    <x v="1"/>
    <x v="0"/>
    <x v="40"/>
    <x v="0"/>
    <x v="0"/>
    <x v="0"/>
    <x v="2"/>
    <x v="9"/>
    <x v="46"/>
    <x v="39"/>
    <n v="21311.621999999999"/>
    <n v="0"/>
    <n v="21311.621999999999"/>
    <x v="0"/>
    <n v="0"/>
    <n v="0"/>
    <n v="0"/>
    <n v="27.296883000000001"/>
  </r>
  <r>
    <x v="1"/>
    <x v="0"/>
    <x v="40"/>
    <x v="0"/>
    <x v="0"/>
    <x v="0"/>
    <x v="2"/>
    <x v="9"/>
    <x v="59"/>
    <x v="51"/>
    <n v="9713"/>
    <n v="0"/>
    <n v="9713"/>
    <x v="0"/>
    <n v="0"/>
    <n v="0"/>
    <n v="0"/>
    <n v="0"/>
  </r>
  <r>
    <x v="1"/>
    <x v="0"/>
    <x v="40"/>
    <x v="0"/>
    <x v="0"/>
    <x v="0"/>
    <x v="2"/>
    <x v="9"/>
    <x v="61"/>
    <x v="53"/>
    <n v="10585.123"/>
    <n v="0"/>
    <n v="10585.123"/>
    <x v="0"/>
    <n v="0"/>
    <n v="0"/>
    <n v="0"/>
    <n v="0"/>
  </r>
  <r>
    <x v="1"/>
    <x v="0"/>
    <x v="40"/>
    <x v="0"/>
    <x v="0"/>
    <x v="0"/>
    <x v="2"/>
    <x v="9"/>
    <x v="51"/>
    <x v="44"/>
    <n v="1013.499"/>
    <n v="0"/>
    <n v="1013.499"/>
    <x v="0"/>
    <n v="0"/>
    <n v="0"/>
    <n v="0"/>
    <n v="18.806925"/>
  </r>
  <r>
    <x v="1"/>
    <x v="0"/>
    <x v="40"/>
    <x v="0"/>
    <x v="0"/>
    <x v="0"/>
    <x v="2"/>
    <x v="9"/>
    <x v="47"/>
    <x v="40"/>
    <n v="0"/>
    <n v="0"/>
    <n v="0"/>
    <x v="0"/>
    <n v="0"/>
    <n v="0"/>
    <n v="0"/>
    <n v="8.4899579999999997"/>
  </r>
  <r>
    <x v="1"/>
    <x v="0"/>
    <x v="40"/>
    <x v="0"/>
    <x v="0"/>
    <x v="0"/>
    <x v="2"/>
    <x v="9"/>
    <x v="48"/>
    <x v="59"/>
    <n v="332409.13299999997"/>
    <n v="0"/>
    <n v="332409.13299999997"/>
    <x v="0"/>
    <n v="0"/>
    <n v="0"/>
    <n v="0"/>
    <n v="1632.1925719999999"/>
  </r>
  <r>
    <x v="1"/>
    <x v="0"/>
    <x v="40"/>
    <x v="0"/>
    <x v="0"/>
    <x v="0"/>
    <x v="2"/>
    <x v="9"/>
    <x v="50"/>
    <x v="43"/>
    <n v="41621.052000000003"/>
    <n v="0"/>
    <n v="41621.052000000003"/>
    <x v="0"/>
    <n v="0"/>
    <n v="0"/>
    <n v="0"/>
    <n v="931.90312200000005"/>
  </r>
  <r>
    <x v="1"/>
    <x v="0"/>
    <x v="40"/>
    <x v="0"/>
    <x v="1"/>
    <x v="0"/>
    <x v="2"/>
    <x v="9"/>
    <x v="43"/>
    <x v="36"/>
    <n v="17609.43"/>
    <n v="0"/>
    <n v="17609.43"/>
    <x v="0"/>
    <n v="0"/>
    <n v="0"/>
    <n v="0"/>
    <n v="5282.8773760000004"/>
  </r>
  <r>
    <x v="1"/>
    <x v="0"/>
    <x v="40"/>
    <x v="0"/>
    <x v="1"/>
    <x v="0"/>
    <x v="2"/>
    <x v="9"/>
    <x v="53"/>
    <x v="46"/>
    <n v="17609.43"/>
    <n v="0"/>
    <n v="17609.43"/>
    <x v="0"/>
    <n v="0"/>
    <n v="0"/>
    <n v="0"/>
    <n v="1331.517462"/>
  </r>
  <r>
    <x v="1"/>
    <x v="0"/>
    <x v="40"/>
    <x v="0"/>
    <x v="1"/>
    <x v="0"/>
    <x v="2"/>
    <x v="9"/>
    <x v="54"/>
    <x v="47"/>
    <n v="0"/>
    <n v="0"/>
    <n v="0"/>
    <x v="0"/>
    <n v="0"/>
    <n v="0"/>
    <n v="0"/>
    <n v="3951.3599140000001"/>
  </r>
  <r>
    <x v="1"/>
    <x v="0"/>
    <x v="40"/>
    <x v="0"/>
    <x v="1"/>
    <x v="0"/>
    <x v="2"/>
    <x v="9"/>
    <x v="55"/>
    <x v="41"/>
    <n v="2700"/>
    <n v="0"/>
    <n v="2700"/>
    <x v="0"/>
    <n v="0"/>
    <n v="0"/>
    <n v="0"/>
    <n v="4.4645000000000001"/>
  </r>
  <r>
    <x v="1"/>
    <x v="0"/>
    <x v="40"/>
    <x v="0"/>
    <x v="1"/>
    <x v="0"/>
    <x v="2"/>
    <x v="9"/>
    <x v="56"/>
    <x v="48"/>
    <n v="2700"/>
    <n v="0"/>
    <n v="2700"/>
    <x v="0"/>
    <n v="0"/>
    <n v="0"/>
    <n v="0"/>
    <n v="4.4645000000000001"/>
  </r>
  <r>
    <x v="1"/>
    <x v="0"/>
    <x v="40"/>
    <x v="0"/>
    <x v="1"/>
    <x v="0"/>
    <x v="2"/>
    <x v="9"/>
    <x v="46"/>
    <x v="39"/>
    <n v="21311.621999999999"/>
    <n v="2298.8607499999998"/>
    <n v="23610.482749999999"/>
    <x v="0"/>
    <n v="0"/>
    <n v="0"/>
    <n v="0"/>
    <n v="251.789153"/>
  </r>
  <r>
    <x v="1"/>
    <x v="0"/>
    <x v="40"/>
    <x v="0"/>
    <x v="1"/>
    <x v="0"/>
    <x v="2"/>
    <x v="9"/>
    <x v="59"/>
    <x v="51"/>
    <n v="9713"/>
    <n v="2298.8607499999998"/>
    <n v="12011.86075"/>
    <x v="0"/>
    <n v="0"/>
    <n v="0"/>
    <n v="0"/>
    <n v="0"/>
  </r>
  <r>
    <x v="1"/>
    <x v="0"/>
    <x v="40"/>
    <x v="0"/>
    <x v="1"/>
    <x v="0"/>
    <x v="2"/>
    <x v="9"/>
    <x v="61"/>
    <x v="53"/>
    <n v="10585.123"/>
    <n v="0"/>
    <n v="10585.123"/>
    <x v="0"/>
    <n v="0"/>
    <n v="0"/>
    <n v="0"/>
    <n v="0"/>
  </r>
  <r>
    <x v="1"/>
    <x v="0"/>
    <x v="40"/>
    <x v="0"/>
    <x v="1"/>
    <x v="0"/>
    <x v="2"/>
    <x v="9"/>
    <x v="51"/>
    <x v="44"/>
    <n v="1013.499"/>
    <n v="0"/>
    <n v="1013.499"/>
    <x v="0"/>
    <n v="0"/>
    <n v="0"/>
    <n v="0"/>
    <n v="242.73761999999999"/>
  </r>
  <r>
    <x v="1"/>
    <x v="0"/>
    <x v="40"/>
    <x v="0"/>
    <x v="1"/>
    <x v="0"/>
    <x v="2"/>
    <x v="9"/>
    <x v="47"/>
    <x v="40"/>
    <n v="0"/>
    <n v="0"/>
    <n v="0"/>
    <x v="0"/>
    <n v="0"/>
    <n v="0"/>
    <n v="0"/>
    <n v="9.0515329999999992"/>
  </r>
  <r>
    <x v="1"/>
    <x v="0"/>
    <x v="40"/>
    <x v="0"/>
    <x v="1"/>
    <x v="0"/>
    <x v="2"/>
    <x v="9"/>
    <x v="48"/>
    <x v="59"/>
    <n v="332409.13299999997"/>
    <n v="0"/>
    <n v="332409.13299999997"/>
    <x v="0"/>
    <n v="0"/>
    <n v="0"/>
    <n v="0"/>
    <n v="5456.4708460000002"/>
  </r>
  <r>
    <x v="1"/>
    <x v="0"/>
    <x v="40"/>
    <x v="0"/>
    <x v="1"/>
    <x v="0"/>
    <x v="2"/>
    <x v="9"/>
    <x v="50"/>
    <x v="43"/>
    <n v="41621.052000000003"/>
    <n v="2298.8607499999998"/>
    <n v="43919.912750000003"/>
    <x v="0"/>
    <n v="0"/>
    <n v="0"/>
    <n v="0"/>
    <n v="5539.1310290000001"/>
  </r>
  <r>
    <x v="1"/>
    <x v="0"/>
    <x v="40"/>
    <x v="0"/>
    <x v="2"/>
    <x v="1"/>
    <x v="2"/>
    <x v="9"/>
    <x v="43"/>
    <x v="36"/>
    <n v="17609.43"/>
    <n v="0"/>
    <n v="17609.43"/>
    <x v="0"/>
    <n v="0"/>
    <n v="0"/>
    <n v="0"/>
    <n v="8375.9046419999995"/>
  </r>
  <r>
    <x v="1"/>
    <x v="0"/>
    <x v="40"/>
    <x v="0"/>
    <x v="2"/>
    <x v="1"/>
    <x v="2"/>
    <x v="9"/>
    <x v="53"/>
    <x v="46"/>
    <n v="17609.43"/>
    <n v="0"/>
    <n v="17609.43"/>
    <x v="0"/>
    <n v="0"/>
    <n v="0"/>
    <n v="0"/>
    <n v="4424.5447279999998"/>
  </r>
  <r>
    <x v="1"/>
    <x v="0"/>
    <x v="40"/>
    <x v="0"/>
    <x v="2"/>
    <x v="1"/>
    <x v="2"/>
    <x v="9"/>
    <x v="54"/>
    <x v="47"/>
    <n v="0"/>
    <n v="0"/>
    <n v="0"/>
    <x v="0"/>
    <n v="0"/>
    <n v="0"/>
    <n v="0"/>
    <n v="3951.3599140000001"/>
  </r>
  <r>
    <x v="1"/>
    <x v="0"/>
    <x v="40"/>
    <x v="0"/>
    <x v="2"/>
    <x v="1"/>
    <x v="2"/>
    <x v="9"/>
    <x v="55"/>
    <x v="41"/>
    <n v="2700"/>
    <n v="0"/>
    <n v="2700"/>
    <x v="0"/>
    <n v="0"/>
    <n v="0"/>
    <n v="0"/>
    <n v="22.061976000000001"/>
  </r>
  <r>
    <x v="1"/>
    <x v="0"/>
    <x v="40"/>
    <x v="0"/>
    <x v="2"/>
    <x v="1"/>
    <x v="2"/>
    <x v="9"/>
    <x v="56"/>
    <x v="48"/>
    <n v="2700"/>
    <n v="0"/>
    <n v="2700"/>
    <x v="0"/>
    <n v="0"/>
    <n v="0"/>
    <n v="0"/>
    <n v="22.061976000000001"/>
  </r>
  <r>
    <x v="1"/>
    <x v="0"/>
    <x v="40"/>
    <x v="0"/>
    <x v="2"/>
    <x v="1"/>
    <x v="2"/>
    <x v="9"/>
    <x v="46"/>
    <x v="39"/>
    <n v="21311.621999999999"/>
    <n v="2298.8607499999998"/>
    <n v="23610.482749999999"/>
    <x v="0"/>
    <n v="0"/>
    <n v="0"/>
    <n v="0"/>
    <n v="10989.756412000001"/>
  </r>
  <r>
    <x v="1"/>
    <x v="0"/>
    <x v="40"/>
    <x v="0"/>
    <x v="2"/>
    <x v="1"/>
    <x v="2"/>
    <x v="9"/>
    <x v="59"/>
    <x v="51"/>
    <n v="9713"/>
    <n v="2298.8607499999998"/>
    <n v="12011.86075"/>
    <x v="0"/>
    <n v="0"/>
    <n v="0"/>
    <n v="0"/>
    <n v="0"/>
  </r>
  <r>
    <x v="1"/>
    <x v="0"/>
    <x v="40"/>
    <x v="0"/>
    <x v="2"/>
    <x v="1"/>
    <x v="2"/>
    <x v="9"/>
    <x v="61"/>
    <x v="53"/>
    <n v="10585.123"/>
    <n v="0"/>
    <n v="10585.123"/>
    <x v="0"/>
    <n v="0"/>
    <n v="0"/>
    <n v="0"/>
    <n v="10585.123"/>
  </r>
  <r>
    <x v="1"/>
    <x v="0"/>
    <x v="40"/>
    <x v="0"/>
    <x v="2"/>
    <x v="1"/>
    <x v="2"/>
    <x v="9"/>
    <x v="51"/>
    <x v="44"/>
    <n v="1013.499"/>
    <n v="0"/>
    <n v="1013.499"/>
    <x v="0"/>
    <n v="0"/>
    <n v="0"/>
    <n v="0"/>
    <n v="389.14528200000001"/>
  </r>
  <r>
    <x v="1"/>
    <x v="0"/>
    <x v="40"/>
    <x v="0"/>
    <x v="2"/>
    <x v="1"/>
    <x v="2"/>
    <x v="9"/>
    <x v="47"/>
    <x v="40"/>
    <n v="0"/>
    <n v="0"/>
    <n v="0"/>
    <x v="0"/>
    <n v="0"/>
    <n v="0"/>
    <n v="0"/>
    <n v="15.48813"/>
  </r>
  <r>
    <x v="1"/>
    <x v="0"/>
    <x v="40"/>
    <x v="0"/>
    <x v="2"/>
    <x v="1"/>
    <x v="2"/>
    <x v="9"/>
    <x v="48"/>
    <x v="59"/>
    <n v="332409.13299999997"/>
    <n v="0"/>
    <n v="332409.13299999997"/>
    <x v="0"/>
    <n v="0"/>
    <n v="0"/>
    <n v="0"/>
    <n v="14181.436222"/>
  </r>
  <r>
    <x v="1"/>
    <x v="0"/>
    <x v="40"/>
    <x v="0"/>
    <x v="2"/>
    <x v="1"/>
    <x v="2"/>
    <x v="9"/>
    <x v="50"/>
    <x v="43"/>
    <n v="41621.052000000003"/>
    <n v="2298.8607499999998"/>
    <n v="43919.912750000003"/>
    <x v="0"/>
    <n v="0"/>
    <n v="0"/>
    <n v="0"/>
    <n v="19387.723030000001"/>
  </r>
  <r>
    <x v="1"/>
    <x v="0"/>
    <x v="40"/>
    <x v="0"/>
    <x v="3"/>
    <x v="0"/>
    <x v="2"/>
    <x v="9"/>
    <x v="43"/>
    <x v="36"/>
    <n v="17609.43"/>
    <n v="0"/>
    <n v="17609.43"/>
    <x v="0"/>
    <n v="0"/>
    <n v="0"/>
    <n v="0"/>
    <n v="10929.586318"/>
  </r>
  <r>
    <x v="1"/>
    <x v="0"/>
    <x v="40"/>
    <x v="0"/>
    <x v="3"/>
    <x v="0"/>
    <x v="2"/>
    <x v="9"/>
    <x v="53"/>
    <x v="46"/>
    <n v="17609.43"/>
    <n v="0"/>
    <n v="17609.43"/>
    <x v="0"/>
    <n v="0"/>
    <n v="0"/>
    <n v="0"/>
    <n v="6978.226404"/>
  </r>
  <r>
    <x v="1"/>
    <x v="0"/>
    <x v="40"/>
    <x v="0"/>
    <x v="3"/>
    <x v="0"/>
    <x v="2"/>
    <x v="9"/>
    <x v="54"/>
    <x v="47"/>
    <n v="0"/>
    <n v="0"/>
    <n v="0"/>
    <x v="0"/>
    <n v="0"/>
    <n v="0"/>
    <n v="0"/>
    <n v="3951.3599140000001"/>
  </r>
  <r>
    <x v="1"/>
    <x v="0"/>
    <x v="40"/>
    <x v="0"/>
    <x v="3"/>
    <x v="0"/>
    <x v="2"/>
    <x v="9"/>
    <x v="55"/>
    <x v="41"/>
    <n v="2700"/>
    <n v="0"/>
    <n v="2700"/>
    <x v="0"/>
    <n v="0"/>
    <n v="0"/>
    <n v="0"/>
    <n v="37.459476000000002"/>
  </r>
  <r>
    <x v="1"/>
    <x v="0"/>
    <x v="40"/>
    <x v="0"/>
    <x v="3"/>
    <x v="0"/>
    <x v="2"/>
    <x v="9"/>
    <x v="56"/>
    <x v="48"/>
    <n v="2700"/>
    <n v="0"/>
    <n v="2700"/>
    <x v="0"/>
    <n v="0"/>
    <n v="0"/>
    <n v="0"/>
    <n v="37.459476000000002"/>
  </r>
  <r>
    <x v="1"/>
    <x v="0"/>
    <x v="40"/>
    <x v="0"/>
    <x v="3"/>
    <x v="0"/>
    <x v="2"/>
    <x v="9"/>
    <x v="46"/>
    <x v="39"/>
    <n v="21311.621999999999"/>
    <n v="2298.8607499999998"/>
    <n v="23610.482749999999"/>
    <x v="0"/>
    <n v="0"/>
    <n v="0"/>
    <n v="0"/>
    <n v="12424.688918"/>
  </r>
  <r>
    <x v="1"/>
    <x v="0"/>
    <x v="40"/>
    <x v="0"/>
    <x v="3"/>
    <x v="0"/>
    <x v="2"/>
    <x v="9"/>
    <x v="59"/>
    <x v="51"/>
    <n v="9713"/>
    <n v="2298.8607499999998"/>
    <n v="12011.86075"/>
    <x v="0"/>
    <n v="0"/>
    <n v="0"/>
    <n v="0"/>
    <n v="1340.914708"/>
  </r>
  <r>
    <x v="1"/>
    <x v="0"/>
    <x v="40"/>
    <x v="0"/>
    <x v="3"/>
    <x v="0"/>
    <x v="2"/>
    <x v="9"/>
    <x v="61"/>
    <x v="53"/>
    <n v="10585.123"/>
    <n v="0"/>
    <n v="10585.123"/>
    <x v="0"/>
    <n v="0"/>
    <n v="0"/>
    <n v="0"/>
    <n v="10585.123"/>
  </r>
  <r>
    <x v="1"/>
    <x v="0"/>
    <x v="40"/>
    <x v="0"/>
    <x v="3"/>
    <x v="0"/>
    <x v="2"/>
    <x v="9"/>
    <x v="51"/>
    <x v="44"/>
    <n v="1013.499"/>
    <n v="0"/>
    <n v="1013.499"/>
    <x v="0"/>
    <n v="0"/>
    <n v="0"/>
    <n v="0"/>
    <n v="443.99332399999997"/>
  </r>
  <r>
    <x v="1"/>
    <x v="0"/>
    <x v="40"/>
    <x v="0"/>
    <x v="3"/>
    <x v="0"/>
    <x v="2"/>
    <x v="9"/>
    <x v="47"/>
    <x v="40"/>
    <n v="0"/>
    <n v="0"/>
    <n v="0"/>
    <x v="0"/>
    <n v="0"/>
    <n v="0"/>
    <n v="0"/>
    <n v="54.657885999999998"/>
  </r>
  <r>
    <x v="1"/>
    <x v="0"/>
    <x v="40"/>
    <x v="0"/>
    <x v="3"/>
    <x v="0"/>
    <x v="2"/>
    <x v="9"/>
    <x v="48"/>
    <x v="59"/>
    <n v="332409.13299999997"/>
    <n v="-10144"/>
    <n v="322265.13299999997"/>
    <x v="0"/>
    <n v="0"/>
    <n v="0"/>
    <n v="0"/>
    <n v="29823.700419000001"/>
  </r>
  <r>
    <x v="1"/>
    <x v="0"/>
    <x v="40"/>
    <x v="0"/>
    <x v="3"/>
    <x v="0"/>
    <x v="2"/>
    <x v="9"/>
    <x v="50"/>
    <x v="43"/>
    <n v="41621.052000000003"/>
    <n v="2298.8607499999998"/>
    <n v="43919.912750000003"/>
    <x v="0"/>
    <n v="0"/>
    <n v="0"/>
    <n v="0"/>
    <n v="23391.734712000001"/>
  </r>
  <r>
    <x v="1"/>
    <x v="0"/>
    <x v="40"/>
    <x v="0"/>
    <x v="4"/>
    <x v="0"/>
    <x v="2"/>
    <x v="9"/>
    <x v="43"/>
    <x v="36"/>
    <n v="17609.43"/>
    <n v="0"/>
    <n v="17609.43"/>
    <x v="0"/>
    <n v="0"/>
    <n v="0"/>
    <n v="0"/>
    <n v="13862.401125"/>
  </r>
  <r>
    <x v="1"/>
    <x v="0"/>
    <x v="40"/>
    <x v="0"/>
    <x v="4"/>
    <x v="0"/>
    <x v="2"/>
    <x v="9"/>
    <x v="53"/>
    <x v="46"/>
    <n v="17609.43"/>
    <n v="0"/>
    <n v="17609.43"/>
    <x v="0"/>
    <n v="0"/>
    <n v="0"/>
    <n v="0"/>
    <n v="9911.0412109999997"/>
  </r>
  <r>
    <x v="1"/>
    <x v="0"/>
    <x v="40"/>
    <x v="0"/>
    <x v="4"/>
    <x v="0"/>
    <x v="2"/>
    <x v="9"/>
    <x v="54"/>
    <x v="47"/>
    <n v="0"/>
    <n v="0"/>
    <n v="0"/>
    <x v="0"/>
    <n v="0"/>
    <n v="0"/>
    <n v="0"/>
    <n v="3951.3599140000001"/>
  </r>
  <r>
    <x v="1"/>
    <x v="0"/>
    <x v="40"/>
    <x v="0"/>
    <x v="4"/>
    <x v="0"/>
    <x v="2"/>
    <x v="9"/>
    <x v="55"/>
    <x v="41"/>
    <n v="2700"/>
    <n v="0"/>
    <n v="2700"/>
    <x v="0"/>
    <n v="0"/>
    <n v="0"/>
    <n v="0"/>
    <n v="45.987470000000002"/>
  </r>
  <r>
    <x v="1"/>
    <x v="0"/>
    <x v="40"/>
    <x v="0"/>
    <x v="4"/>
    <x v="0"/>
    <x v="2"/>
    <x v="9"/>
    <x v="56"/>
    <x v="48"/>
    <n v="2700"/>
    <n v="0"/>
    <n v="2700"/>
    <x v="0"/>
    <n v="0"/>
    <n v="0"/>
    <n v="0"/>
    <n v="45.987470000000002"/>
  </r>
  <r>
    <x v="1"/>
    <x v="0"/>
    <x v="40"/>
    <x v="0"/>
    <x v="4"/>
    <x v="0"/>
    <x v="2"/>
    <x v="9"/>
    <x v="46"/>
    <x v="39"/>
    <n v="21311.621999999999"/>
    <n v="2298.8607499999998"/>
    <n v="23610.482749999999"/>
    <x v="0"/>
    <n v="0"/>
    <n v="0"/>
    <n v="0"/>
    <n v="14520.494964"/>
  </r>
  <r>
    <x v="1"/>
    <x v="0"/>
    <x v="40"/>
    <x v="0"/>
    <x v="4"/>
    <x v="0"/>
    <x v="2"/>
    <x v="9"/>
    <x v="59"/>
    <x v="51"/>
    <n v="9713"/>
    <n v="2298.8607499999998"/>
    <n v="12011.86075"/>
    <x v="0"/>
    <n v="0"/>
    <n v="0"/>
    <n v="0"/>
    <n v="3350.8536530000001"/>
  </r>
  <r>
    <x v="1"/>
    <x v="0"/>
    <x v="40"/>
    <x v="0"/>
    <x v="4"/>
    <x v="0"/>
    <x v="2"/>
    <x v="9"/>
    <x v="61"/>
    <x v="53"/>
    <n v="10585.123"/>
    <n v="0"/>
    <n v="10585.123"/>
    <x v="0"/>
    <n v="0"/>
    <n v="0"/>
    <n v="0"/>
    <n v="10585.123"/>
  </r>
  <r>
    <x v="1"/>
    <x v="0"/>
    <x v="40"/>
    <x v="0"/>
    <x v="4"/>
    <x v="0"/>
    <x v="2"/>
    <x v="9"/>
    <x v="51"/>
    <x v="44"/>
    <n v="1013.499"/>
    <n v="0"/>
    <n v="1013.499"/>
    <x v="0"/>
    <n v="0"/>
    <n v="0"/>
    <n v="0"/>
    <n v="529.52798499999994"/>
  </r>
  <r>
    <x v="1"/>
    <x v="0"/>
    <x v="40"/>
    <x v="0"/>
    <x v="4"/>
    <x v="0"/>
    <x v="2"/>
    <x v="9"/>
    <x v="47"/>
    <x v="40"/>
    <n v="0"/>
    <n v="0"/>
    <n v="0"/>
    <x v="0"/>
    <n v="0"/>
    <n v="0"/>
    <n v="0"/>
    <n v="54.990326000000003"/>
  </r>
  <r>
    <x v="1"/>
    <x v="0"/>
    <x v="40"/>
    <x v="0"/>
    <x v="4"/>
    <x v="0"/>
    <x v="2"/>
    <x v="9"/>
    <x v="48"/>
    <x v="59"/>
    <n v="332409.13299999997"/>
    <n v="-10144"/>
    <n v="322265.13299999997"/>
    <x v="0"/>
    <n v="0"/>
    <n v="0"/>
    <n v="0"/>
    <n v="50102.472778000003"/>
  </r>
  <r>
    <x v="1"/>
    <x v="0"/>
    <x v="40"/>
    <x v="0"/>
    <x v="4"/>
    <x v="0"/>
    <x v="2"/>
    <x v="9"/>
    <x v="50"/>
    <x v="43"/>
    <n v="41621.052000000003"/>
    <n v="2298.8607499999998"/>
    <n v="43919.912750000003"/>
    <x v="0"/>
    <n v="0"/>
    <n v="0"/>
    <n v="0"/>
    <n v="28428.883559000002"/>
  </r>
  <r>
    <x v="1"/>
    <x v="0"/>
    <x v="40"/>
    <x v="0"/>
    <x v="5"/>
    <x v="2"/>
    <x v="2"/>
    <x v="9"/>
    <x v="43"/>
    <x v="36"/>
    <n v="17609.43"/>
    <n v="0"/>
    <n v="17609.43"/>
    <x v="0"/>
    <n v="0"/>
    <n v="0"/>
    <n v="0"/>
    <n v="26162.824595999999"/>
  </r>
  <r>
    <x v="1"/>
    <x v="0"/>
    <x v="40"/>
    <x v="0"/>
    <x v="5"/>
    <x v="2"/>
    <x v="2"/>
    <x v="9"/>
    <x v="53"/>
    <x v="46"/>
    <n v="17609.43"/>
    <n v="0"/>
    <n v="17609.43"/>
    <x v="0"/>
    <n v="0"/>
    <n v="0"/>
    <n v="0"/>
    <n v="22211.464682000002"/>
  </r>
  <r>
    <x v="1"/>
    <x v="0"/>
    <x v="40"/>
    <x v="0"/>
    <x v="5"/>
    <x v="2"/>
    <x v="2"/>
    <x v="9"/>
    <x v="54"/>
    <x v="47"/>
    <n v="0"/>
    <n v="0"/>
    <n v="0"/>
    <x v="0"/>
    <n v="0"/>
    <n v="0"/>
    <n v="0"/>
    <n v="3951.3599140000001"/>
  </r>
  <r>
    <x v="1"/>
    <x v="0"/>
    <x v="40"/>
    <x v="0"/>
    <x v="5"/>
    <x v="2"/>
    <x v="2"/>
    <x v="9"/>
    <x v="55"/>
    <x v="41"/>
    <n v="2700"/>
    <n v="0"/>
    <n v="2700"/>
    <x v="0"/>
    <n v="0"/>
    <n v="0"/>
    <n v="0"/>
    <n v="51.439844000000001"/>
  </r>
  <r>
    <x v="1"/>
    <x v="0"/>
    <x v="40"/>
    <x v="0"/>
    <x v="5"/>
    <x v="2"/>
    <x v="2"/>
    <x v="9"/>
    <x v="56"/>
    <x v="48"/>
    <n v="2700"/>
    <n v="0"/>
    <n v="2700"/>
    <x v="0"/>
    <n v="0"/>
    <n v="0"/>
    <n v="0"/>
    <n v="51.439844000000001"/>
  </r>
  <r>
    <x v="1"/>
    <x v="0"/>
    <x v="40"/>
    <x v="0"/>
    <x v="5"/>
    <x v="2"/>
    <x v="2"/>
    <x v="9"/>
    <x v="46"/>
    <x v="39"/>
    <n v="21311.621999999999"/>
    <n v="2298.8607499999998"/>
    <n v="23610.482749999999"/>
    <x v="0"/>
    <n v="0"/>
    <n v="0"/>
    <n v="0"/>
    <n v="14556.529952999999"/>
  </r>
  <r>
    <x v="1"/>
    <x v="0"/>
    <x v="40"/>
    <x v="0"/>
    <x v="5"/>
    <x v="2"/>
    <x v="2"/>
    <x v="9"/>
    <x v="59"/>
    <x v="51"/>
    <n v="9713"/>
    <n v="2298.8607499999998"/>
    <n v="12011.86075"/>
    <x v="0"/>
    <n v="0"/>
    <n v="0"/>
    <n v="0"/>
    <n v="3350.8536530000001"/>
  </r>
  <r>
    <x v="1"/>
    <x v="0"/>
    <x v="40"/>
    <x v="0"/>
    <x v="5"/>
    <x v="2"/>
    <x v="2"/>
    <x v="9"/>
    <x v="61"/>
    <x v="53"/>
    <n v="10585.123"/>
    <n v="0"/>
    <n v="10585.123"/>
    <x v="0"/>
    <n v="0"/>
    <n v="0"/>
    <n v="0"/>
    <n v="10585.123"/>
  </r>
  <r>
    <x v="1"/>
    <x v="0"/>
    <x v="40"/>
    <x v="0"/>
    <x v="5"/>
    <x v="2"/>
    <x v="2"/>
    <x v="9"/>
    <x v="51"/>
    <x v="44"/>
    <n v="1013.499"/>
    <n v="0"/>
    <n v="1013.499"/>
    <x v="0"/>
    <n v="0"/>
    <n v="0"/>
    <n v="0"/>
    <n v="564.16756899999996"/>
  </r>
  <r>
    <x v="1"/>
    <x v="0"/>
    <x v="40"/>
    <x v="0"/>
    <x v="5"/>
    <x v="2"/>
    <x v="2"/>
    <x v="9"/>
    <x v="47"/>
    <x v="40"/>
    <n v="0"/>
    <n v="0"/>
    <n v="0"/>
    <x v="0"/>
    <n v="0"/>
    <n v="0"/>
    <n v="0"/>
    <n v="56.385731"/>
  </r>
  <r>
    <x v="1"/>
    <x v="0"/>
    <x v="40"/>
    <x v="0"/>
    <x v="5"/>
    <x v="2"/>
    <x v="2"/>
    <x v="9"/>
    <x v="48"/>
    <x v="59"/>
    <n v="332409.13299999997"/>
    <n v="-10144"/>
    <n v="322265.13299999997"/>
    <x v="0"/>
    <n v="0"/>
    <n v="0"/>
    <n v="0"/>
    <n v="68807.637730000002"/>
  </r>
  <r>
    <x v="1"/>
    <x v="0"/>
    <x v="40"/>
    <x v="0"/>
    <x v="5"/>
    <x v="2"/>
    <x v="2"/>
    <x v="9"/>
    <x v="50"/>
    <x v="43"/>
    <n v="41621.052000000003"/>
    <n v="2298.8607499999998"/>
    <n v="43919.912750000003"/>
    <x v="0"/>
    <n v="0"/>
    <n v="0"/>
    <n v="0"/>
    <n v="40770.794392999996"/>
  </r>
  <r>
    <x v="1"/>
    <x v="0"/>
    <x v="40"/>
    <x v="0"/>
    <x v="6"/>
    <x v="0"/>
    <x v="2"/>
    <x v="9"/>
    <x v="43"/>
    <x v="36"/>
    <n v="17609.43"/>
    <n v="0"/>
    <n v="17609.43"/>
    <x v="0"/>
    <n v="0"/>
    <n v="0"/>
    <n v="0"/>
    <n v="32788.586057"/>
  </r>
  <r>
    <x v="1"/>
    <x v="0"/>
    <x v="40"/>
    <x v="0"/>
    <x v="6"/>
    <x v="0"/>
    <x v="2"/>
    <x v="9"/>
    <x v="53"/>
    <x v="46"/>
    <n v="17609.43"/>
    <n v="0"/>
    <n v="17609.43"/>
    <x v="0"/>
    <n v="0"/>
    <n v="0"/>
    <n v="0"/>
    <n v="28837.226143"/>
  </r>
  <r>
    <x v="1"/>
    <x v="0"/>
    <x v="40"/>
    <x v="0"/>
    <x v="6"/>
    <x v="0"/>
    <x v="2"/>
    <x v="9"/>
    <x v="54"/>
    <x v="47"/>
    <n v="0"/>
    <n v="0"/>
    <n v="0"/>
    <x v="0"/>
    <n v="0"/>
    <n v="0"/>
    <n v="0"/>
    <n v="3951.3599140000001"/>
  </r>
  <r>
    <x v="1"/>
    <x v="0"/>
    <x v="40"/>
    <x v="0"/>
    <x v="6"/>
    <x v="0"/>
    <x v="2"/>
    <x v="9"/>
    <x v="55"/>
    <x v="41"/>
    <n v="2700"/>
    <n v="0"/>
    <n v="2700"/>
    <x v="0"/>
    <n v="0"/>
    <n v="0"/>
    <n v="0"/>
    <n v="64.302396000000002"/>
  </r>
  <r>
    <x v="1"/>
    <x v="0"/>
    <x v="40"/>
    <x v="0"/>
    <x v="6"/>
    <x v="0"/>
    <x v="2"/>
    <x v="9"/>
    <x v="56"/>
    <x v="48"/>
    <n v="2700"/>
    <n v="0"/>
    <n v="2700"/>
    <x v="0"/>
    <n v="0"/>
    <n v="0"/>
    <n v="0"/>
    <n v="64.302396000000002"/>
  </r>
  <r>
    <x v="1"/>
    <x v="0"/>
    <x v="40"/>
    <x v="0"/>
    <x v="6"/>
    <x v="0"/>
    <x v="2"/>
    <x v="9"/>
    <x v="46"/>
    <x v="39"/>
    <n v="21311.621999999999"/>
    <n v="2298.8607499999998"/>
    <n v="23610.482749999999"/>
    <x v="0"/>
    <n v="0"/>
    <n v="0"/>
    <n v="0"/>
    <n v="17442.607075"/>
  </r>
  <r>
    <x v="1"/>
    <x v="0"/>
    <x v="40"/>
    <x v="0"/>
    <x v="6"/>
    <x v="0"/>
    <x v="2"/>
    <x v="9"/>
    <x v="59"/>
    <x v="51"/>
    <n v="9713"/>
    <n v="2298.8607499999998"/>
    <n v="12011.86075"/>
    <x v="0"/>
    <n v="0"/>
    <n v="0"/>
    <n v="0"/>
    <n v="5993.2027630000002"/>
  </r>
  <r>
    <x v="1"/>
    <x v="0"/>
    <x v="40"/>
    <x v="0"/>
    <x v="6"/>
    <x v="0"/>
    <x v="2"/>
    <x v="9"/>
    <x v="61"/>
    <x v="53"/>
    <n v="10585.123"/>
    <n v="0"/>
    <n v="10585.123"/>
    <x v="0"/>
    <n v="0"/>
    <n v="0"/>
    <n v="0"/>
    <n v="10585.123"/>
  </r>
  <r>
    <x v="1"/>
    <x v="0"/>
    <x v="40"/>
    <x v="0"/>
    <x v="6"/>
    <x v="0"/>
    <x v="2"/>
    <x v="9"/>
    <x v="51"/>
    <x v="44"/>
    <n v="1013.499"/>
    <n v="0"/>
    <n v="1013.499"/>
    <x v="0"/>
    <n v="0"/>
    <n v="0"/>
    <n v="0"/>
    <n v="797.47959900000001"/>
  </r>
  <r>
    <x v="1"/>
    <x v="0"/>
    <x v="40"/>
    <x v="0"/>
    <x v="6"/>
    <x v="0"/>
    <x v="2"/>
    <x v="9"/>
    <x v="47"/>
    <x v="40"/>
    <n v="0"/>
    <n v="0"/>
    <n v="0"/>
    <x v="0"/>
    <n v="0"/>
    <n v="0"/>
    <n v="0"/>
    <n v="66.801713000000007"/>
  </r>
  <r>
    <x v="1"/>
    <x v="0"/>
    <x v="40"/>
    <x v="0"/>
    <x v="6"/>
    <x v="0"/>
    <x v="2"/>
    <x v="9"/>
    <x v="48"/>
    <x v="59"/>
    <n v="332409.13299999997"/>
    <n v="-10144"/>
    <n v="322265.13299999997"/>
    <x v="0"/>
    <n v="0"/>
    <n v="0"/>
    <n v="0"/>
    <n v="85356.318142999997"/>
  </r>
  <r>
    <x v="1"/>
    <x v="0"/>
    <x v="40"/>
    <x v="0"/>
    <x v="6"/>
    <x v="0"/>
    <x v="2"/>
    <x v="9"/>
    <x v="50"/>
    <x v="43"/>
    <n v="41621.052000000003"/>
    <n v="2298.8607499999998"/>
    <n v="43919.912750000003"/>
    <x v="0"/>
    <n v="0"/>
    <n v="0"/>
    <n v="0"/>
    <n v="50295.495527999999"/>
  </r>
  <r>
    <x v="1"/>
    <x v="0"/>
    <x v="40"/>
    <x v="0"/>
    <x v="7"/>
    <x v="0"/>
    <x v="2"/>
    <x v="9"/>
    <x v="43"/>
    <x v="36"/>
    <n v="17609.43"/>
    <n v="-103.454033"/>
    <n v="17505.975966999998"/>
    <x v="0"/>
    <n v="0"/>
    <n v="0"/>
    <n v="0"/>
    <n v="34104.588563999998"/>
  </r>
  <r>
    <x v="1"/>
    <x v="0"/>
    <x v="40"/>
    <x v="0"/>
    <x v="7"/>
    <x v="0"/>
    <x v="2"/>
    <x v="9"/>
    <x v="53"/>
    <x v="46"/>
    <n v="17609.43"/>
    <n v="-103.454033"/>
    <n v="17505.975966999998"/>
    <x v="0"/>
    <n v="0"/>
    <n v="0"/>
    <n v="0"/>
    <n v="30153.228650000001"/>
  </r>
  <r>
    <x v="1"/>
    <x v="0"/>
    <x v="40"/>
    <x v="0"/>
    <x v="7"/>
    <x v="0"/>
    <x v="2"/>
    <x v="9"/>
    <x v="54"/>
    <x v="47"/>
    <n v="0"/>
    <n v="0"/>
    <n v="0"/>
    <x v="0"/>
    <n v="0"/>
    <n v="0"/>
    <n v="0"/>
    <n v="3951.3599140000001"/>
  </r>
  <r>
    <x v="1"/>
    <x v="0"/>
    <x v="40"/>
    <x v="0"/>
    <x v="7"/>
    <x v="0"/>
    <x v="2"/>
    <x v="9"/>
    <x v="55"/>
    <x v="41"/>
    <n v="2700"/>
    <n v="0"/>
    <n v="2700"/>
    <x v="0"/>
    <n v="0"/>
    <n v="0"/>
    <n v="0"/>
    <n v="150.74056100000001"/>
  </r>
  <r>
    <x v="1"/>
    <x v="0"/>
    <x v="40"/>
    <x v="0"/>
    <x v="7"/>
    <x v="0"/>
    <x v="2"/>
    <x v="9"/>
    <x v="56"/>
    <x v="48"/>
    <n v="2700"/>
    <n v="0"/>
    <n v="2700"/>
    <x v="0"/>
    <n v="0"/>
    <n v="0"/>
    <n v="0"/>
    <n v="150.74056100000001"/>
  </r>
  <r>
    <x v="1"/>
    <x v="0"/>
    <x v="40"/>
    <x v="0"/>
    <x v="7"/>
    <x v="0"/>
    <x v="2"/>
    <x v="9"/>
    <x v="46"/>
    <x v="39"/>
    <n v="21311.621999999999"/>
    <n v="2402.3147829999998"/>
    <n v="23713.936783000001"/>
    <x v="0"/>
    <n v="0"/>
    <n v="0"/>
    <n v="0"/>
    <n v="17504.110482"/>
  </r>
  <r>
    <x v="1"/>
    <x v="0"/>
    <x v="40"/>
    <x v="0"/>
    <x v="7"/>
    <x v="0"/>
    <x v="2"/>
    <x v="9"/>
    <x v="59"/>
    <x v="51"/>
    <n v="9713"/>
    <n v="2298.8607499999998"/>
    <n v="12011.86075"/>
    <x v="0"/>
    <n v="0"/>
    <n v="0"/>
    <n v="0"/>
    <n v="5993.2027630000002"/>
  </r>
  <r>
    <x v="1"/>
    <x v="0"/>
    <x v="40"/>
    <x v="0"/>
    <x v="7"/>
    <x v="0"/>
    <x v="2"/>
    <x v="9"/>
    <x v="61"/>
    <x v="53"/>
    <n v="10585.123"/>
    <n v="103.454033"/>
    <n v="10688.577033"/>
    <x v="0"/>
    <n v="0"/>
    <n v="0"/>
    <n v="0"/>
    <n v="10585.123"/>
  </r>
  <r>
    <x v="1"/>
    <x v="0"/>
    <x v="40"/>
    <x v="0"/>
    <x v="7"/>
    <x v="0"/>
    <x v="2"/>
    <x v="9"/>
    <x v="51"/>
    <x v="44"/>
    <n v="1013.499"/>
    <n v="0"/>
    <n v="1013.499"/>
    <x v="0"/>
    <n v="0"/>
    <n v="0"/>
    <n v="0"/>
    <n v="850.43290400000001"/>
  </r>
  <r>
    <x v="1"/>
    <x v="0"/>
    <x v="40"/>
    <x v="0"/>
    <x v="7"/>
    <x v="0"/>
    <x v="2"/>
    <x v="9"/>
    <x v="47"/>
    <x v="40"/>
    <n v="0"/>
    <n v="0"/>
    <n v="0"/>
    <x v="0"/>
    <n v="0"/>
    <n v="0"/>
    <n v="0"/>
    <n v="75.351815000000002"/>
  </r>
  <r>
    <x v="1"/>
    <x v="0"/>
    <x v="40"/>
    <x v="0"/>
    <x v="7"/>
    <x v="0"/>
    <x v="2"/>
    <x v="9"/>
    <x v="48"/>
    <x v="59"/>
    <n v="332409.13299999997"/>
    <n v="-7529.6304840000003"/>
    <n v="324879.50251600001"/>
    <x v="0"/>
    <n v="0"/>
    <n v="0"/>
    <n v="0"/>
    <n v="108693.860403"/>
  </r>
  <r>
    <x v="1"/>
    <x v="0"/>
    <x v="40"/>
    <x v="0"/>
    <x v="7"/>
    <x v="0"/>
    <x v="2"/>
    <x v="9"/>
    <x v="50"/>
    <x v="43"/>
    <n v="41621.052000000003"/>
    <n v="2298.8607499999998"/>
    <n v="43919.912750000003"/>
    <x v="0"/>
    <n v="0"/>
    <n v="0"/>
    <n v="0"/>
    <n v="51759.439607"/>
  </r>
  <r>
    <x v="1"/>
    <x v="0"/>
    <x v="41"/>
    <x v="0"/>
    <x v="0"/>
    <x v="0"/>
    <x v="2"/>
    <x v="9"/>
    <x v="43"/>
    <x v="36"/>
    <n v="117.402"/>
    <n v="0"/>
    <n v="117.402"/>
    <x v="0"/>
    <n v="0"/>
    <n v="0"/>
    <n v="0"/>
    <n v="8.1929429999999996"/>
  </r>
  <r>
    <x v="1"/>
    <x v="0"/>
    <x v="41"/>
    <x v="0"/>
    <x v="0"/>
    <x v="0"/>
    <x v="2"/>
    <x v="9"/>
    <x v="45"/>
    <x v="38"/>
    <n v="117.402"/>
    <n v="0"/>
    <n v="117.402"/>
    <x v="0"/>
    <n v="0"/>
    <n v="0"/>
    <n v="0"/>
    <n v="8.1929429999999996"/>
  </r>
  <r>
    <x v="1"/>
    <x v="0"/>
    <x v="41"/>
    <x v="0"/>
    <x v="0"/>
    <x v="0"/>
    <x v="2"/>
    <x v="9"/>
    <x v="46"/>
    <x v="39"/>
    <n v="0.48"/>
    <n v="0"/>
    <n v="0.48"/>
    <x v="0"/>
    <n v="0"/>
    <n v="0"/>
    <n v="0"/>
    <n v="0.30926700000000001"/>
  </r>
  <r>
    <x v="1"/>
    <x v="0"/>
    <x v="41"/>
    <x v="0"/>
    <x v="0"/>
    <x v="0"/>
    <x v="2"/>
    <x v="9"/>
    <x v="51"/>
    <x v="44"/>
    <n v="0.48"/>
    <n v="0"/>
    <n v="0.48"/>
    <x v="0"/>
    <n v="0"/>
    <n v="0"/>
    <n v="0"/>
    <n v="0.30926700000000001"/>
  </r>
  <r>
    <x v="1"/>
    <x v="0"/>
    <x v="41"/>
    <x v="0"/>
    <x v="0"/>
    <x v="0"/>
    <x v="2"/>
    <x v="9"/>
    <x v="48"/>
    <x v="59"/>
    <n v="30907.256000000001"/>
    <n v="0"/>
    <n v="30907.256000000001"/>
    <x v="0"/>
    <n v="0"/>
    <n v="0"/>
    <n v="0"/>
    <n v="319.20513199999999"/>
  </r>
  <r>
    <x v="1"/>
    <x v="0"/>
    <x v="41"/>
    <x v="0"/>
    <x v="0"/>
    <x v="0"/>
    <x v="2"/>
    <x v="9"/>
    <x v="50"/>
    <x v="43"/>
    <n v="117.88200000000001"/>
    <n v="0"/>
    <n v="117.88200000000001"/>
    <x v="0"/>
    <n v="0"/>
    <n v="0"/>
    <n v="0"/>
    <n v="8.5022099999999998"/>
  </r>
  <r>
    <x v="1"/>
    <x v="0"/>
    <x v="41"/>
    <x v="0"/>
    <x v="1"/>
    <x v="0"/>
    <x v="2"/>
    <x v="9"/>
    <x v="43"/>
    <x v="36"/>
    <n v="117.402"/>
    <n v="0"/>
    <n v="117.402"/>
    <x v="0"/>
    <n v="0"/>
    <n v="0"/>
    <n v="0"/>
    <n v="7.4056030000000002"/>
  </r>
  <r>
    <x v="1"/>
    <x v="0"/>
    <x v="41"/>
    <x v="0"/>
    <x v="1"/>
    <x v="0"/>
    <x v="2"/>
    <x v="9"/>
    <x v="45"/>
    <x v="38"/>
    <n v="117.402"/>
    <n v="0"/>
    <n v="117.402"/>
    <x v="0"/>
    <n v="0"/>
    <n v="0"/>
    <n v="0"/>
    <n v="7.4056030000000002"/>
  </r>
  <r>
    <x v="1"/>
    <x v="0"/>
    <x v="41"/>
    <x v="0"/>
    <x v="1"/>
    <x v="0"/>
    <x v="2"/>
    <x v="9"/>
    <x v="46"/>
    <x v="39"/>
    <n v="0.48"/>
    <n v="0"/>
    <n v="0.48"/>
    <x v="0"/>
    <n v="0"/>
    <n v="0"/>
    <n v="0"/>
    <n v="2.9824E-2"/>
  </r>
  <r>
    <x v="1"/>
    <x v="0"/>
    <x v="41"/>
    <x v="0"/>
    <x v="1"/>
    <x v="0"/>
    <x v="2"/>
    <x v="9"/>
    <x v="51"/>
    <x v="44"/>
    <n v="0.48"/>
    <n v="0"/>
    <n v="0.48"/>
    <x v="0"/>
    <n v="0"/>
    <n v="0"/>
    <n v="0"/>
    <n v="2.9824E-2"/>
  </r>
  <r>
    <x v="1"/>
    <x v="0"/>
    <x v="41"/>
    <x v="0"/>
    <x v="1"/>
    <x v="0"/>
    <x v="2"/>
    <x v="9"/>
    <x v="48"/>
    <x v="59"/>
    <n v="30907.256000000001"/>
    <n v="0"/>
    <n v="30907.256000000001"/>
    <x v="0"/>
    <n v="0"/>
    <n v="0"/>
    <n v="0"/>
    <n v="116.125028"/>
  </r>
  <r>
    <x v="1"/>
    <x v="0"/>
    <x v="41"/>
    <x v="0"/>
    <x v="1"/>
    <x v="0"/>
    <x v="2"/>
    <x v="9"/>
    <x v="50"/>
    <x v="43"/>
    <n v="117.88200000000001"/>
    <n v="0"/>
    <n v="117.88200000000001"/>
    <x v="0"/>
    <n v="0"/>
    <n v="0"/>
    <n v="0"/>
    <n v="7.4354269999999998"/>
  </r>
  <r>
    <x v="1"/>
    <x v="0"/>
    <x v="41"/>
    <x v="0"/>
    <x v="2"/>
    <x v="1"/>
    <x v="2"/>
    <x v="9"/>
    <x v="43"/>
    <x v="36"/>
    <n v="117.402"/>
    <n v="0"/>
    <n v="117.402"/>
    <x v="0"/>
    <n v="0"/>
    <n v="0"/>
    <n v="0"/>
    <n v="14.431246"/>
  </r>
  <r>
    <x v="1"/>
    <x v="0"/>
    <x v="41"/>
    <x v="0"/>
    <x v="2"/>
    <x v="1"/>
    <x v="2"/>
    <x v="9"/>
    <x v="45"/>
    <x v="38"/>
    <n v="117.402"/>
    <n v="0"/>
    <n v="117.402"/>
    <x v="0"/>
    <n v="0"/>
    <n v="0"/>
    <n v="0"/>
    <n v="14.431246"/>
  </r>
  <r>
    <x v="1"/>
    <x v="0"/>
    <x v="41"/>
    <x v="0"/>
    <x v="2"/>
    <x v="1"/>
    <x v="2"/>
    <x v="9"/>
    <x v="46"/>
    <x v="39"/>
    <n v="0.48"/>
    <n v="0"/>
    <n v="0.48"/>
    <x v="0"/>
    <n v="0"/>
    <n v="0"/>
    <n v="0"/>
    <n v="0.27967500000000001"/>
  </r>
  <r>
    <x v="1"/>
    <x v="0"/>
    <x v="41"/>
    <x v="0"/>
    <x v="2"/>
    <x v="1"/>
    <x v="2"/>
    <x v="9"/>
    <x v="51"/>
    <x v="44"/>
    <n v="0.48"/>
    <n v="0"/>
    <n v="0.48"/>
    <x v="0"/>
    <n v="0"/>
    <n v="0"/>
    <n v="0"/>
    <n v="0.27967500000000001"/>
  </r>
  <r>
    <x v="1"/>
    <x v="0"/>
    <x v="41"/>
    <x v="0"/>
    <x v="2"/>
    <x v="1"/>
    <x v="2"/>
    <x v="9"/>
    <x v="48"/>
    <x v="59"/>
    <n v="30907.256000000001"/>
    <n v="0"/>
    <n v="30907.256000000001"/>
    <x v="0"/>
    <n v="0"/>
    <n v="0"/>
    <n v="0"/>
    <n v="1304.005731"/>
  </r>
  <r>
    <x v="1"/>
    <x v="0"/>
    <x v="41"/>
    <x v="0"/>
    <x v="2"/>
    <x v="1"/>
    <x v="2"/>
    <x v="9"/>
    <x v="50"/>
    <x v="43"/>
    <n v="117.88200000000001"/>
    <n v="0"/>
    <n v="117.88200000000001"/>
    <x v="0"/>
    <n v="0"/>
    <n v="0"/>
    <n v="0"/>
    <n v="14.710921000000001"/>
  </r>
  <r>
    <x v="1"/>
    <x v="0"/>
    <x v="41"/>
    <x v="0"/>
    <x v="3"/>
    <x v="0"/>
    <x v="2"/>
    <x v="9"/>
    <x v="43"/>
    <x v="36"/>
    <n v="117.402"/>
    <n v="0"/>
    <n v="117.402"/>
    <x v="0"/>
    <n v="0"/>
    <n v="0"/>
    <n v="0"/>
    <n v="35.397024999999999"/>
  </r>
  <r>
    <x v="1"/>
    <x v="0"/>
    <x v="41"/>
    <x v="0"/>
    <x v="3"/>
    <x v="0"/>
    <x v="2"/>
    <x v="9"/>
    <x v="45"/>
    <x v="38"/>
    <n v="117.402"/>
    <n v="0"/>
    <n v="117.402"/>
    <x v="0"/>
    <n v="0"/>
    <n v="0"/>
    <n v="0"/>
    <n v="35.397024999999999"/>
  </r>
  <r>
    <x v="1"/>
    <x v="0"/>
    <x v="41"/>
    <x v="0"/>
    <x v="3"/>
    <x v="0"/>
    <x v="2"/>
    <x v="9"/>
    <x v="46"/>
    <x v="39"/>
    <n v="0.48"/>
    <n v="0"/>
    <n v="0.48"/>
    <x v="0"/>
    <n v="0"/>
    <n v="0"/>
    <n v="0"/>
    <n v="1.19784"/>
  </r>
  <r>
    <x v="1"/>
    <x v="0"/>
    <x v="41"/>
    <x v="0"/>
    <x v="3"/>
    <x v="0"/>
    <x v="2"/>
    <x v="9"/>
    <x v="51"/>
    <x v="44"/>
    <n v="0.48"/>
    <n v="0"/>
    <n v="0.48"/>
    <x v="0"/>
    <n v="0"/>
    <n v="0"/>
    <n v="0"/>
    <n v="1.19784"/>
  </r>
  <r>
    <x v="1"/>
    <x v="0"/>
    <x v="41"/>
    <x v="0"/>
    <x v="3"/>
    <x v="0"/>
    <x v="2"/>
    <x v="9"/>
    <x v="48"/>
    <x v="59"/>
    <n v="30907.256000000001"/>
    <n v="0"/>
    <n v="30907.256000000001"/>
    <x v="0"/>
    <n v="0"/>
    <n v="0"/>
    <n v="0"/>
    <n v="3884.1400170000002"/>
  </r>
  <r>
    <x v="1"/>
    <x v="0"/>
    <x v="41"/>
    <x v="0"/>
    <x v="3"/>
    <x v="0"/>
    <x v="2"/>
    <x v="9"/>
    <x v="50"/>
    <x v="43"/>
    <n v="117.88200000000001"/>
    <n v="0"/>
    <n v="117.88200000000001"/>
    <x v="0"/>
    <n v="0"/>
    <n v="0"/>
    <n v="0"/>
    <n v="36.594864999999999"/>
  </r>
  <r>
    <x v="1"/>
    <x v="0"/>
    <x v="41"/>
    <x v="0"/>
    <x v="4"/>
    <x v="0"/>
    <x v="2"/>
    <x v="9"/>
    <x v="43"/>
    <x v="36"/>
    <n v="117.402"/>
    <n v="0"/>
    <n v="117.402"/>
    <x v="0"/>
    <n v="0"/>
    <n v="0"/>
    <n v="0"/>
    <n v="37.347025000000002"/>
  </r>
  <r>
    <x v="1"/>
    <x v="0"/>
    <x v="41"/>
    <x v="0"/>
    <x v="4"/>
    <x v="0"/>
    <x v="2"/>
    <x v="9"/>
    <x v="45"/>
    <x v="38"/>
    <n v="117.402"/>
    <n v="0"/>
    <n v="117.402"/>
    <x v="0"/>
    <n v="0"/>
    <n v="0"/>
    <n v="0"/>
    <n v="37.347025000000002"/>
  </r>
  <r>
    <x v="1"/>
    <x v="0"/>
    <x v="41"/>
    <x v="0"/>
    <x v="4"/>
    <x v="0"/>
    <x v="2"/>
    <x v="9"/>
    <x v="46"/>
    <x v="39"/>
    <n v="0.48"/>
    <n v="0"/>
    <n v="0.48"/>
    <x v="0"/>
    <n v="0"/>
    <n v="0"/>
    <n v="0"/>
    <n v="1.507579"/>
  </r>
  <r>
    <x v="1"/>
    <x v="0"/>
    <x v="41"/>
    <x v="0"/>
    <x v="4"/>
    <x v="0"/>
    <x v="2"/>
    <x v="9"/>
    <x v="51"/>
    <x v="44"/>
    <n v="0.48"/>
    <n v="0"/>
    <n v="0.48"/>
    <x v="0"/>
    <n v="0"/>
    <n v="0"/>
    <n v="0"/>
    <n v="1.507579"/>
  </r>
  <r>
    <x v="1"/>
    <x v="0"/>
    <x v="41"/>
    <x v="0"/>
    <x v="4"/>
    <x v="0"/>
    <x v="2"/>
    <x v="9"/>
    <x v="48"/>
    <x v="59"/>
    <n v="30907.256000000001"/>
    <n v="0"/>
    <n v="30907.256000000001"/>
    <x v="0"/>
    <n v="0"/>
    <n v="0"/>
    <n v="0"/>
    <n v="6066.5708180000001"/>
  </r>
  <r>
    <x v="1"/>
    <x v="0"/>
    <x v="41"/>
    <x v="0"/>
    <x v="4"/>
    <x v="0"/>
    <x v="2"/>
    <x v="9"/>
    <x v="50"/>
    <x v="43"/>
    <n v="117.88200000000001"/>
    <n v="0"/>
    <n v="117.88200000000001"/>
    <x v="0"/>
    <n v="0"/>
    <n v="0"/>
    <n v="0"/>
    <n v="38.854604000000002"/>
  </r>
  <r>
    <x v="1"/>
    <x v="0"/>
    <x v="41"/>
    <x v="0"/>
    <x v="5"/>
    <x v="2"/>
    <x v="2"/>
    <x v="9"/>
    <x v="43"/>
    <x v="36"/>
    <n v="117.402"/>
    <n v="0"/>
    <n v="117.402"/>
    <x v="0"/>
    <n v="0"/>
    <n v="0"/>
    <n v="0"/>
    <n v="48.017009000000002"/>
  </r>
  <r>
    <x v="1"/>
    <x v="0"/>
    <x v="41"/>
    <x v="0"/>
    <x v="5"/>
    <x v="2"/>
    <x v="2"/>
    <x v="9"/>
    <x v="45"/>
    <x v="38"/>
    <n v="117.402"/>
    <n v="0"/>
    <n v="117.402"/>
    <x v="0"/>
    <n v="0"/>
    <n v="0"/>
    <n v="0"/>
    <n v="48.017009000000002"/>
  </r>
  <r>
    <x v="1"/>
    <x v="0"/>
    <x v="41"/>
    <x v="0"/>
    <x v="5"/>
    <x v="2"/>
    <x v="2"/>
    <x v="9"/>
    <x v="46"/>
    <x v="39"/>
    <n v="0.48"/>
    <n v="0"/>
    <n v="0.48"/>
    <x v="0"/>
    <n v="0"/>
    <n v="0"/>
    <n v="0"/>
    <n v="1.8074429999999999"/>
  </r>
  <r>
    <x v="1"/>
    <x v="0"/>
    <x v="41"/>
    <x v="0"/>
    <x v="5"/>
    <x v="2"/>
    <x v="2"/>
    <x v="9"/>
    <x v="51"/>
    <x v="44"/>
    <n v="0.48"/>
    <n v="0"/>
    <n v="0.48"/>
    <x v="0"/>
    <n v="0"/>
    <n v="0"/>
    <n v="0"/>
    <n v="1.8074429999999999"/>
  </r>
  <r>
    <x v="1"/>
    <x v="0"/>
    <x v="41"/>
    <x v="0"/>
    <x v="5"/>
    <x v="2"/>
    <x v="2"/>
    <x v="9"/>
    <x v="48"/>
    <x v="59"/>
    <n v="30907.256000000001"/>
    <n v="0"/>
    <n v="30907.256000000001"/>
    <x v="0"/>
    <n v="0"/>
    <n v="0"/>
    <n v="0"/>
    <n v="9124.1568920000009"/>
  </r>
  <r>
    <x v="1"/>
    <x v="0"/>
    <x v="41"/>
    <x v="0"/>
    <x v="5"/>
    <x v="2"/>
    <x v="2"/>
    <x v="9"/>
    <x v="50"/>
    <x v="43"/>
    <n v="117.88200000000001"/>
    <n v="0"/>
    <n v="117.88200000000001"/>
    <x v="0"/>
    <n v="0"/>
    <n v="0"/>
    <n v="0"/>
    <n v="49.824452000000001"/>
  </r>
  <r>
    <x v="1"/>
    <x v="0"/>
    <x v="41"/>
    <x v="0"/>
    <x v="6"/>
    <x v="0"/>
    <x v="2"/>
    <x v="9"/>
    <x v="43"/>
    <x v="36"/>
    <n v="117.402"/>
    <n v="0"/>
    <n v="117.402"/>
    <x v="0"/>
    <n v="0"/>
    <n v="0"/>
    <n v="0"/>
    <n v="59.440292999999997"/>
  </r>
  <r>
    <x v="1"/>
    <x v="0"/>
    <x v="41"/>
    <x v="0"/>
    <x v="6"/>
    <x v="0"/>
    <x v="2"/>
    <x v="9"/>
    <x v="45"/>
    <x v="38"/>
    <n v="117.402"/>
    <n v="0"/>
    <n v="117.402"/>
    <x v="0"/>
    <n v="0"/>
    <n v="0"/>
    <n v="0"/>
    <n v="59.440292999999997"/>
  </r>
  <r>
    <x v="1"/>
    <x v="0"/>
    <x v="41"/>
    <x v="0"/>
    <x v="6"/>
    <x v="0"/>
    <x v="2"/>
    <x v="9"/>
    <x v="46"/>
    <x v="39"/>
    <n v="0.48"/>
    <n v="0"/>
    <n v="0.48"/>
    <x v="0"/>
    <n v="0"/>
    <n v="0"/>
    <n v="0"/>
    <n v="1.8074429999999999"/>
  </r>
  <r>
    <x v="1"/>
    <x v="0"/>
    <x v="41"/>
    <x v="0"/>
    <x v="6"/>
    <x v="0"/>
    <x v="2"/>
    <x v="9"/>
    <x v="51"/>
    <x v="44"/>
    <n v="0.48"/>
    <n v="0"/>
    <n v="0.48"/>
    <x v="0"/>
    <n v="0"/>
    <n v="0"/>
    <n v="0"/>
    <n v="1.8074429999999999"/>
  </r>
  <r>
    <x v="1"/>
    <x v="0"/>
    <x v="41"/>
    <x v="0"/>
    <x v="6"/>
    <x v="0"/>
    <x v="2"/>
    <x v="9"/>
    <x v="48"/>
    <x v="59"/>
    <n v="30907.256000000001"/>
    <n v="0"/>
    <n v="30907.256000000001"/>
    <x v="0"/>
    <n v="0"/>
    <n v="0"/>
    <n v="0"/>
    <n v="11484.466919"/>
  </r>
  <r>
    <x v="1"/>
    <x v="0"/>
    <x v="41"/>
    <x v="0"/>
    <x v="6"/>
    <x v="0"/>
    <x v="2"/>
    <x v="9"/>
    <x v="50"/>
    <x v="43"/>
    <n v="117.88200000000001"/>
    <n v="0"/>
    <n v="117.88200000000001"/>
    <x v="0"/>
    <n v="0"/>
    <n v="0"/>
    <n v="0"/>
    <n v="61.247736000000003"/>
  </r>
  <r>
    <x v="1"/>
    <x v="0"/>
    <x v="41"/>
    <x v="0"/>
    <x v="7"/>
    <x v="0"/>
    <x v="2"/>
    <x v="9"/>
    <x v="43"/>
    <x v="36"/>
    <n v="117.402"/>
    <n v="0"/>
    <n v="117.402"/>
    <x v="0"/>
    <n v="0"/>
    <n v="0"/>
    <n v="0"/>
    <n v="68.566660999999996"/>
  </r>
  <r>
    <x v="1"/>
    <x v="0"/>
    <x v="41"/>
    <x v="0"/>
    <x v="7"/>
    <x v="0"/>
    <x v="2"/>
    <x v="9"/>
    <x v="45"/>
    <x v="38"/>
    <n v="117.402"/>
    <n v="0"/>
    <n v="117.402"/>
    <x v="0"/>
    <n v="0"/>
    <n v="0"/>
    <n v="0"/>
    <n v="68.566660999999996"/>
  </r>
  <r>
    <x v="1"/>
    <x v="0"/>
    <x v="41"/>
    <x v="0"/>
    <x v="7"/>
    <x v="0"/>
    <x v="2"/>
    <x v="9"/>
    <x v="46"/>
    <x v="39"/>
    <n v="0.48"/>
    <n v="0"/>
    <n v="0.48"/>
    <x v="0"/>
    <n v="0"/>
    <n v="0"/>
    <n v="0"/>
    <n v="2.427524"/>
  </r>
  <r>
    <x v="1"/>
    <x v="0"/>
    <x v="41"/>
    <x v="0"/>
    <x v="7"/>
    <x v="0"/>
    <x v="2"/>
    <x v="9"/>
    <x v="51"/>
    <x v="44"/>
    <n v="0.48"/>
    <n v="0"/>
    <n v="0.48"/>
    <x v="0"/>
    <n v="0"/>
    <n v="0"/>
    <n v="0"/>
    <n v="2.427524"/>
  </r>
  <r>
    <x v="1"/>
    <x v="0"/>
    <x v="41"/>
    <x v="0"/>
    <x v="7"/>
    <x v="0"/>
    <x v="2"/>
    <x v="9"/>
    <x v="48"/>
    <x v="59"/>
    <n v="30907.256000000001"/>
    <n v="0"/>
    <n v="30907.256000000001"/>
    <x v="0"/>
    <n v="0"/>
    <n v="0"/>
    <n v="0"/>
    <n v="13935.837001"/>
  </r>
  <r>
    <x v="1"/>
    <x v="0"/>
    <x v="41"/>
    <x v="0"/>
    <x v="7"/>
    <x v="0"/>
    <x v="2"/>
    <x v="9"/>
    <x v="50"/>
    <x v="43"/>
    <n v="117.88200000000001"/>
    <n v="0"/>
    <n v="117.88200000000001"/>
    <x v="0"/>
    <n v="0"/>
    <n v="0"/>
    <n v="0"/>
    <n v="70.994185000000002"/>
  </r>
  <r>
    <x v="1"/>
    <x v="0"/>
    <x v="42"/>
    <x v="0"/>
    <x v="0"/>
    <x v="0"/>
    <x v="2"/>
    <x v="12"/>
    <x v="43"/>
    <x v="36"/>
    <n v="1688.9090000000001"/>
    <n v="0"/>
    <n v="1688.9090000000001"/>
    <x v="0"/>
    <n v="0"/>
    <n v="0"/>
    <n v="0"/>
    <n v="62.968800000000002"/>
  </r>
  <r>
    <x v="1"/>
    <x v="0"/>
    <x v="42"/>
    <x v="0"/>
    <x v="0"/>
    <x v="0"/>
    <x v="2"/>
    <x v="12"/>
    <x v="45"/>
    <x v="38"/>
    <n v="1688.9090000000001"/>
    <n v="0"/>
    <n v="1688.9090000000001"/>
    <x v="0"/>
    <n v="0"/>
    <n v="0"/>
    <n v="0"/>
    <n v="62.968800000000002"/>
  </r>
  <r>
    <x v="1"/>
    <x v="0"/>
    <x v="42"/>
    <x v="0"/>
    <x v="0"/>
    <x v="0"/>
    <x v="2"/>
    <x v="12"/>
    <x v="46"/>
    <x v="39"/>
    <n v="22489.106"/>
    <n v="0"/>
    <n v="22489.106"/>
    <x v="0"/>
    <n v="0"/>
    <n v="0"/>
    <n v="0"/>
    <n v="1835.553136"/>
  </r>
  <r>
    <x v="1"/>
    <x v="0"/>
    <x v="42"/>
    <x v="0"/>
    <x v="0"/>
    <x v="0"/>
    <x v="2"/>
    <x v="12"/>
    <x v="59"/>
    <x v="51"/>
    <n v="22489.106"/>
    <n v="0"/>
    <n v="22489.106"/>
    <x v="0"/>
    <n v="0"/>
    <n v="0"/>
    <n v="0"/>
    <n v="1835.553136"/>
  </r>
  <r>
    <x v="1"/>
    <x v="0"/>
    <x v="42"/>
    <x v="0"/>
    <x v="0"/>
    <x v="0"/>
    <x v="2"/>
    <x v="12"/>
    <x v="48"/>
    <x v="59"/>
    <n v="75399.383000000002"/>
    <n v="0"/>
    <n v="75399.383000000002"/>
    <x v="0"/>
    <n v="0"/>
    <n v="0"/>
    <n v="0"/>
    <n v="852.45899399999996"/>
  </r>
  <r>
    <x v="1"/>
    <x v="0"/>
    <x v="42"/>
    <x v="0"/>
    <x v="0"/>
    <x v="0"/>
    <x v="2"/>
    <x v="12"/>
    <x v="50"/>
    <x v="43"/>
    <n v="24178.014999999999"/>
    <n v="0"/>
    <n v="24178.014999999999"/>
    <x v="0"/>
    <n v="0"/>
    <n v="0"/>
    <n v="0"/>
    <n v="1898.5219360000001"/>
  </r>
  <r>
    <x v="1"/>
    <x v="0"/>
    <x v="42"/>
    <x v="0"/>
    <x v="1"/>
    <x v="0"/>
    <x v="2"/>
    <x v="12"/>
    <x v="43"/>
    <x v="36"/>
    <n v="1688.9090000000001"/>
    <n v="0"/>
    <n v="1688.9090000000001"/>
    <x v="0"/>
    <n v="0"/>
    <n v="0"/>
    <n v="0"/>
    <n v="118.3274"/>
  </r>
  <r>
    <x v="1"/>
    <x v="0"/>
    <x v="42"/>
    <x v="0"/>
    <x v="1"/>
    <x v="0"/>
    <x v="2"/>
    <x v="12"/>
    <x v="45"/>
    <x v="38"/>
    <n v="1688.9090000000001"/>
    <n v="0"/>
    <n v="1688.9090000000001"/>
    <x v="0"/>
    <n v="0"/>
    <n v="0"/>
    <n v="0"/>
    <n v="118.3274"/>
  </r>
  <r>
    <x v="1"/>
    <x v="0"/>
    <x v="42"/>
    <x v="0"/>
    <x v="1"/>
    <x v="0"/>
    <x v="2"/>
    <x v="12"/>
    <x v="46"/>
    <x v="39"/>
    <n v="22489.106"/>
    <n v="0"/>
    <n v="22489.106"/>
    <x v="0"/>
    <n v="0"/>
    <n v="0"/>
    <n v="0"/>
    <n v="2324.5953829999999"/>
  </r>
  <r>
    <x v="1"/>
    <x v="0"/>
    <x v="42"/>
    <x v="0"/>
    <x v="1"/>
    <x v="0"/>
    <x v="2"/>
    <x v="12"/>
    <x v="59"/>
    <x v="51"/>
    <n v="22489.106"/>
    <n v="0"/>
    <n v="22489.106"/>
    <x v="0"/>
    <n v="0"/>
    <n v="0"/>
    <n v="0"/>
    <n v="2324.5953829999999"/>
  </r>
  <r>
    <x v="1"/>
    <x v="0"/>
    <x v="42"/>
    <x v="0"/>
    <x v="1"/>
    <x v="0"/>
    <x v="2"/>
    <x v="12"/>
    <x v="48"/>
    <x v="59"/>
    <n v="75399.383000000002"/>
    <n v="0"/>
    <n v="75399.383000000002"/>
    <x v="0"/>
    <n v="0"/>
    <n v="0"/>
    <n v="0"/>
    <n v="2005.9913859999999"/>
  </r>
  <r>
    <x v="1"/>
    <x v="0"/>
    <x v="42"/>
    <x v="0"/>
    <x v="1"/>
    <x v="0"/>
    <x v="2"/>
    <x v="12"/>
    <x v="50"/>
    <x v="43"/>
    <n v="24178.014999999999"/>
    <n v="0"/>
    <n v="24178.014999999999"/>
    <x v="0"/>
    <n v="0"/>
    <n v="0"/>
    <n v="0"/>
    <n v="2442.922783"/>
  </r>
  <r>
    <x v="1"/>
    <x v="0"/>
    <x v="42"/>
    <x v="0"/>
    <x v="2"/>
    <x v="1"/>
    <x v="2"/>
    <x v="12"/>
    <x v="43"/>
    <x v="36"/>
    <n v="1688.9090000000001"/>
    <n v="0"/>
    <n v="1688.9090000000001"/>
    <x v="0"/>
    <n v="0"/>
    <n v="0"/>
    <n v="0"/>
    <n v="212.13140000000001"/>
  </r>
  <r>
    <x v="1"/>
    <x v="0"/>
    <x v="42"/>
    <x v="0"/>
    <x v="2"/>
    <x v="1"/>
    <x v="2"/>
    <x v="12"/>
    <x v="45"/>
    <x v="38"/>
    <n v="1688.9090000000001"/>
    <n v="0"/>
    <n v="1688.9090000000001"/>
    <x v="0"/>
    <n v="0"/>
    <n v="0"/>
    <n v="0"/>
    <n v="212.13140000000001"/>
  </r>
  <r>
    <x v="1"/>
    <x v="0"/>
    <x v="42"/>
    <x v="0"/>
    <x v="2"/>
    <x v="1"/>
    <x v="2"/>
    <x v="12"/>
    <x v="46"/>
    <x v="39"/>
    <n v="22489.106"/>
    <n v="0"/>
    <n v="22489.106"/>
    <x v="0"/>
    <n v="0"/>
    <n v="0"/>
    <n v="0"/>
    <n v="3685.0329109999998"/>
  </r>
  <r>
    <x v="1"/>
    <x v="0"/>
    <x v="42"/>
    <x v="0"/>
    <x v="2"/>
    <x v="1"/>
    <x v="2"/>
    <x v="12"/>
    <x v="59"/>
    <x v="51"/>
    <n v="22489.106"/>
    <n v="0"/>
    <n v="22489.106"/>
    <x v="0"/>
    <n v="0"/>
    <n v="0"/>
    <n v="0"/>
    <n v="3684.1388710000001"/>
  </r>
  <r>
    <x v="1"/>
    <x v="0"/>
    <x v="42"/>
    <x v="0"/>
    <x v="2"/>
    <x v="1"/>
    <x v="2"/>
    <x v="12"/>
    <x v="47"/>
    <x v="40"/>
    <n v="0"/>
    <n v="0"/>
    <n v="0"/>
    <x v="0"/>
    <n v="0"/>
    <n v="0"/>
    <n v="0"/>
    <n v="0.89403999999999995"/>
  </r>
  <r>
    <x v="1"/>
    <x v="0"/>
    <x v="42"/>
    <x v="0"/>
    <x v="2"/>
    <x v="1"/>
    <x v="2"/>
    <x v="12"/>
    <x v="48"/>
    <x v="59"/>
    <n v="75399.383000000002"/>
    <n v="0"/>
    <n v="75399.383000000002"/>
    <x v="0"/>
    <n v="0"/>
    <n v="0"/>
    <n v="0"/>
    <n v="3518.3732749999999"/>
  </r>
  <r>
    <x v="1"/>
    <x v="0"/>
    <x v="42"/>
    <x v="0"/>
    <x v="2"/>
    <x v="1"/>
    <x v="2"/>
    <x v="12"/>
    <x v="50"/>
    <x v="43"/>
    <n v="24178.014999999999"/>
    <n v="0"/>
    <n v="24178.014999999999"/>
    <x v="0"/>
    <n v="0"/>
    <n v="0"/>
    <n v="0"/>
    <n v="3897.164311"/>
  </r>
  <r>
    <x v="1"/>
    <x v="0"/>
    <x v="42"/>
    <x v="0"/>
    <x v="3"/>
    <x v="0"/>
    <x v="2"/>
    <x v="12"/>
    <x v="43"/>
    <x v="36"/>
    <n v="1688.9090000000001"/>
    <n v="0"/>
    <n v="1688.9090000000001"/>
    <x v="0"/>
    <n v="0"/>
    <n v="0"/>
    <n v="0"/>
    <n v="268.80860000000001"/>
  </r>
  <r>
    <x v="1"/>
    <x v="0"/>
    <x v="42"/>
    <x v="0"/>
    <x v="3"/>
    <x v="0"/>
    <x v="2"/>
    <x v="12"/>
    <x v="45"/>
    <x v="38"/>
    <n v="1688.9090000000001"/>
    <n v="0"/>
    <n v="1688.9090000000001"/>
    <x v="0"/>
    <n v="0"/>
    <n v="0"/>
    <n v="0"/>
    <n v="268.80860000000001"/>
  </r>
  <r>
    <x v="1"/>
    <x v="0"/>
    <x v="42"/>
    <x v="0"/>
    <x v="3"/>
    <x v="0"/>
    <x v="2"/>
    <x v="12"/>
    <x v="46"/>
    <x v="39"/>
    <n v="22489.106"/>
    <n v="0"/>
    <n v="22489.106"/>
    <x v="0"/>
    <n v="0"/>
    <n v="0"/>
    <n v="0"/>
    <n v="4162.9909180000004"/>
  </r>
  <r>
    <x v="1"/>
    <x v="0"/>
    <x v="42"/>
    <x v="0"/>
    <x v="3"/>
    <x v="0"/>
    <x v="2"/>
    <x v="12"/>
    <x v="59"/>
    <x v="51"/>
    <n v="22489.106"/>
    <n v="0"/>
    <n v="22489.106"/>
    <x v="0"/>
    <n v="0"/>
    <n v="0"/>
    <n v="0"/>
    <n v="4162.0968780000003"/>
  </r>
  <r>
    <x v="1"/>
    <x v="0"/>
    <x v="42"/>
    <x v="0"/>
    <x v="3"/>
    <x v="0"/>
    <x v="2"/>
    <x v="12"/>
    <x v="47"/>
    <x v="40"/>
    <n v="0"/>
    <n v="0"/>
    <n v="0"/>
    <x v="0"/>
    <n v="0"/>
    <n v="0"/>
    <n v="0"/>
    <n v="0.89403999999999995"/>
  </r>
  <r>
    <x v="1"/>
    <x v="0"/>
    <x v="42"/>
    <x v="0"/>
    <x v="3"/>
    <x v="0"/>
    <x v="2"/>
    <x v="12"/>
    <x v="48"/>
    <x v="59"/>
    <n v="75399.383000000002"/>
    <n v="-131"/>
    <n v="75268.383000000002"/>
    <x v="0"/>
    <n v="0"/>
    <n v="0"/>
    <n v="0"/>
    <n v="6270.3391419999998"/>
  </r>
  <r>
    <x v="1"/>
    <x v="0"/>
    <x v="42"/>
    <x v="0"/>
    <x v="3"/>
    <x v="0"/>
    <x v="2"/>
    <x v="12"/>
    <x v="50"/>
    <x v="43"/>
    <n v="24178.014999999999"/>
    <n v="0"/>
    <n v="24178.014999999999"/>
    <x v="0"/>
    <n v="0"/>
    <n v="0"/>
    <n v="0"/>
    <n v="4431.7995179999998"/>
  </r>
  <r>
    <x v="1"/>
    <x v="0"/>
    <x v="42"/>
    <x v="0"/>
    <x v="4"/>
    <x v="0"/>
    <x v="2"/>
    <x v="12"/>
    <x v="50"/>
    <x v="43"/>
    <n v="0"/>
    <n v="0"/>
    <n v="0"/>
    <x v="0"/>
    <n v="0"/>
    <n v="0"/>
    <n v="0"/>
    <n v="0"/>
  </r>
  <r>
    <x v="1"/>
    <x v="0"/>
    <x v="42"/>
    <x v="0"/>
    <x v="5"/>
    <x v="2"/>
    <x v="2"/>
    <x v="12"/>
    <x v="43"/>
    <x v="36"/>
    <n v="1688.9090000000001"/>
    <n v="0"/>
    <n v="1688.9090000000001"/>
    <x v="0"/>
    <n v="0"/>
    <n v="0"/>
    <n v="0"/>
    <n v="380.27976799999999"/>
  </r>
  <r>
    <x v="1"/>
    <x v="0"/>
    <x v="42"/>
    <x v="0"/>
    <x v="5"/>
    <x v="2"/>
    <x v="2"/>
    <x v="12"/>
    <x v="44"/>
    <x v="37"/>
    <n v="0"/>
    <n v="0"/>
    <n v="0"/>
    <x v="0"/>
    <n v="0"/>
    <n v="0"/>
    <n v="0"/>
    <n v="0.277368"/>
  </r>
  <r>
    <x v="1"/>
    <x v="0"/>
    <x v="42"/>
    <x v="0"/>
    <x v="5"/>
    <x v="2"/>
    <x v="2"/>
    <x v="12"/>
    <x v="45"/>
    <x v="38"/>
    <n v="1688.9090000000001"/>
    <n v="0"/>
    <n v="1688.9090000000001"/>
    <x v="0"/>
    <n v="0"/>
    <n v="0"/>
    <n v="0"/>
    <n v="380.00240000000002"/>
  </r>
  <r>
    <x v="1"/>
    <x v="0"/>
    <x v="42"/>
    <x v="0"/>
    <x v="5"/>
    <x v="2"/>
    <x v="2"/>
    <x v="12"/>
    <x v="46"/>
    <x v="39"/>
    <n v="22489.106"/>
    <n v="0"/>
    <n v="22489.106"/>
    <x v="0"/>
    <n v="0"/>
    <n v="0"/>
    <n v="0"/>
    <n v="10122.623704"/>
  </r>
  <r>
    <x v="1"/>
    <x v="0"/>
    <x v="42"/>
    <x v="0"/>
    <x v="5"/>
    <x v="2"/>
    <x v="2"/>
    <x v="12"/>
    <x v="59"/>
    <x v="51"/>
    <n v="22489.106"/>
    <n v="0"/>
    <n v="22489.106"/>
    <x v="0"/>
    <n v="0"/>
    <n v="0"/>
    <n v="0"/>
    <n v="10121.726783"/>
  </r>
  <r>
    <x v="1"/>
    <x v="0"/>
    <x v="42"/>
    <x v="0"/>
    <x v="5"/>
    <x v="2"/>
    <x v="2"/>
    <x v="12"/>
    <x v="47"/>
    <x v="40"/>
    <n v="0"/>
    <n v="0"/>
    <n v="0"/>
    <x v="0"/>
    <n v="0"/>
    <n v="0"/>
    <n v="0"/>
    <n v="0.89692099999999997"/>
  </r>
  <r>
    <x v="1"/>
    <x v="0"/>
    <x v="42"/>
    <x v="0"/>
    <x v="5"/>
    <x v="2"/>
    <x v="2"/>
    <x v="12"/>
    <x v="48"/>
    <x v="59"/>
    <n v="75399.383000000002"/>
    <n v="-131"/>
    <n v="75268.383000000002"/>
    <x v="0"/>
    <n v="0"/>
    <n v="0"/>
    <n v="0"/>
    <n v="17468.916388000001"/>
  </r>
  <r>
    <x v="1"/>
    <x v="0"/>
    <x v="42"/>
    <x v="0"/>
    <x v="5"/>
    <x v="2"/>
    <x v="2"/>
    <x v="12"/>
    <x v="50"/>
    <x v="43"/>
    <n v="24178.014999999999"/>
    <n v="0"/>
    <n v="24178.014999999999"/>
    <x v="0"/>
    <n v="0"/>
    <n v="0"/>
    <n v="0"/>
    <n v="10502.903472"/>
  </r>
  <r>
    <x v="1"/>
    <x v="0"/>
    <x v="42"/>
    <x v="0"/>
    <x v="6"/>
    <x v="0"/>
    <x v="2"/>
    <x v="12"/>
    <x v="43"/>
    <x v="36"/>
    <n v="1688.9090000000001"/>
    <n v="0"/>
    <n v="1688.9090000000001"/>
    <x v="0"/>
    <n v="0"/>
    <n v="0"/>
    <n v="0"/>
    <n v="451.689368"/>
  </r>
  <r>
    <x v="1"/>
    <x v="0"/>
    <x v="42"/>
    <x v="0"/>
    <x v="6"/>
    <x v="0"/>
    <x v="2"/>
    <x v="12"/>
    <x v="44"/>
    <x v="37"/>
    <n v="0"/>
    <n v="0"/>
    <n v="0"/>
    <x v="0"/>
    <n v="0"/>
    <n v="0"/>
    <n v="0"/>
    <n v="0.277368"/>
  </r>
  <r>
    <x v="1"/>
    <x v="0"/>
    <x v="42"/>
    <x v="0"/>
    <x v="6"/>
    <x v="0"/>
    <x v="2"/>
    <x v="12"/>
    <x v="45"/>
    <x v="38"/>
    <n v="1688.9090000000001"/>
    <n v="0"/>
    <n v="1688.9090000000001"/>
    <x v="0"/>
    <n v="0"/>
    <n v="0"/>
    <n v="0"/>
    <n v="451.41199999999998"/>
  </r>
  <r>
    <x v="1"/>
    <x v="0"/>
    <x v="42"/>
    <x v="0"/>
    <x v="6"/>
    <x v="0"/>
    <x v="2"/>
    <x v="12"/>
    <x v="46"/>
    <x v="39"/>
    <n v="22489.106"/>
    <n v="0"/>
    <n v="22489.106"/>
    <x v="0"/>
    <n v="0"/>
    <n v="0"/>
    <n v="0"/>
    <n v="10841.518625999999"/>
  </r>
  <r>
    <x v="1"/>
    <x v="0"/>
    <x v="42"/>
    <x v="0"/>
    <x v="6"/>
    <x v="0"/>
    <x v="2"/>
    <x v="12"/>
    <x v="59"/>
    <x v="51"/>
    <n v="22489.106"/>
    <n v="0"/>
    <n v="22489.106"/>
    <x v="0"/>
    <n v="0"/>
    <n v="0"/>
    <n v="0"/>
    <n v="10840.599398"/>
  </r>
  <r>
    <x v="1"/>
    <x v="0"/>
    <x v="42"/>
    <x v="0"/>
    <x v="6"/>
    <x v="0"/>
    <x v="2"/>
    <x v="12"/>
    <x v="47"/>
    <x v="40"/>
    <n v="0"/>
    <n v="0"/>
    <n v="0"/>
    <x v="0"/>
    <n v="0"/>
    <n v="0"/>
    <n v="0"/>
    <n v="0.91922800000000005"/>
  </r>
  <r>
    <x v="1"/>
    <x v="0"/>
    <x v="42"/>
    <x v="0"/>
    <x v="6"/>
    <x v="0"/>
    <x v="2"/>
    <x v="12"/>
    <x v="48"/>
    <x v="59"/>
    <n v="75399.383000000002"/>
    <n v="-131"/>
    <n v="75268.383000000002"/>
    <x v="0"/>
    <n v="0"/>
    <n v="0"/>
    <n v="0"/>
    <n v="22575.159723000001"/>
  </r>
  <r>
    <x v="1"/>
    <x v="0"/>
    <x v="42"/>
    <x v="0"/>
    <x v="6"/>
    <x v="0"/>
    <x v="2"/>
    <x v="12"/>
    <x v="50"/>
    <x v="43"/>
    <n v="24178.014999999999"/>
    <n v="0"/>
    <n v="24178.014999999999"/>
    <x v="0"/>
    <n v="0"/>
    <n v="0"/>
    <n v="0"/>
    <n v="11293.207994"/>
  </r>
  <r>
    <x v="1"/>
    <x v="0"/>
    <x v="42"/>
    <x v="0"/>
    <x v="7"/>
    <x v="0"/>
    <x v="2"/>
    <x v="12"/>
    <x v="43"/>
    <x v="36"/>
    <n v="1688.9090000000001"/>
    <n v="0"/>
    <n v="1688.9090000000001"/>
    <x v="0"/>
    <n v="0"/>
    <n v="0"/>
    <n v="0"/>
    <n v="546.29736800000001"/>
  </r>
  <r>
    <x v="1"/>
    <x v="0"/>
    <x v="42"/>
    <x v="0"/>
    <x v="7"/>
    <x v="0"/>
    <x v="2"/>
    <x v="12"/>
    <x v="44"/>
    <x v="37"/>
    <n v="0"/>
    <n v="0"/>
    <n v="0"/>
    <x v="0"/>
    <n v="0"/>
    <n v="0"/>
    <n v="0"/>
    <n v="0.277368"/>
  </r>
  <r>
    <x v="1"/>
    <x v="0"/>
    <x v="42"/>
    <x v="0"/>
    <x v="7"/>
    <x v="0"/>
    <x v="2"/>
    <x v="12"/>
    <x v="45"/>
    <x v="38"/>
    <n v="1688.9090000000001"/>
    <n v="0"/>
    <n v="1688.9090000000001"/>
    <x v="0"/>
    <n v="0"/>
    <n v="0"/>
    <n v="0"/>
    <n v="546.02"/>
  </r>
  <r>
    <x v="1"/>
    <x v="0"/>
    <x v="42"/>
    <x v="0"/>
    <x v="7"/>
    <x v="0"/>
    <x v="2"/>
    <x v="12"/>
    <x v="46"/>
    <x v="39"/>
    <n v="22489.106"/>
    <n v="0"/>
    <n v="22489.106"/>
    <x v="0"/>
    <n v="0"/>
    <n v="0"/>
    <n v="0"/>
    <n v="11393.558349999999"/>
  </r>
  <r>
    <x v="1"/>
    <x v="0"/>
    <x v="42"/>
    <x v="0"/>
    <x v="7"/>
    <x v="0"/>
    <x v="2"/>
    <x v="12"/>
    <x v="59"/>
    <x v="51"/>
    <n v="22489.106"/>
    <n v="0"/>
    <n v="22489.106"/>
    <x v="0"/>
    <n v="0"/>
    <n v="0"/>
    <n v="0"/>
    <n v="11392.639122"/>
  </r>
  <r>
    <x v="1"/>
    <x v="0"/>
    <x v="42"/>
    <x v="0"/>
    <x v="7"/>
    <x v="0"/>
    <x v="2"/>
    <x v="12"/>
    <x v="47"/>
    <x v="40"/>
    <n v="0"/>
    <n v="0"/>
    <n v="0"/>
    <x v="0"/>
    <n v="0"/>
    <n v="0"/>
    <n v="0"/>
    <n v="0.91922800000000005"/>
  </r>
  <r>
    <x v="1"/>
    <x v="0"/>
    <x v="42"/>
    <x v="0"/>
    <x v="7"/>
    <x v="0"/>
    <x v="2"/>
    <x v="12"/>
    <x v="48"/>
    <x v="59"/>
    <n v="75399.383000000002"/>
    <n v="-131"/>
    <n v="75268.383000000002"/>
    <x v="0"/>
    <n v="0"/>
    <n v="0"/>
    <n v="0"/>
    <n v="28469.693574000001"/>
  </r>
  <r>
    <x v="1"/>
    <x v="0"/>
    <x v="42"/>
    <x v="0"/>
    <x v="7"/>
    <x v="0"/>
    <x v="2"/>
    <x v="12"/>
    <x v="50"/>
    <x v="43"/>
    <n v="24178.014999999999"/>
    <n v="0"/>
    <n v="24178.014999999999"/>
    <x v="0"/>
    <n v="0"/>
    <n v="0"/>
    <n v="0"/>
    <n v="11939.855718000001"/>
  </r>
  <r>
    <x v="1"/>
    <x v="0"/>
    <x v="43"/>
    <x v="0"/>
    <x v="0"/>
    <x v="0"/>
    <x v="2"/>
    <x v="9"/>
    <x v="43"/>
    <x v="36"/>
    <n v="28"/>
    <n v="0"/>
    <n v="28"/>
    <x v="0"/>
    <n v="0"/>
    <n v="0"/>
    <n v="0"/>
    <n v="3.5"/>
  </r>
  <r>
    <x v="1"/>
    <x v="0"/>
    <x v="43"/>
    <x v="0"/>
    <x v="0"/>
    <x v="0"/>
    <x v="2"/>
    <x v="9"/>
    <x v="45"/>
    <x v="38"/>
    <n v="28"/>
    <n v="0"/>
    <n v="28"/>
    <x v="0"/>
    <n v="0"/>
    <n v="0"/>
    <n v="0"/>
    <n v="3.5"/>
  </r>
  <r>
    <x v="1"/>
    <x v="0"/>
    <x v="43"/>
    <x v="0"/>
    <x v="0"/>
    <x v="0"/>
    <x v="2"/>
    <x v="9"/>
    <x v="46"/>
    <x v="39"/>
    <n v="1012.915"/>
    <n v="0"/>
    <n v="1012.915"/>
    <x v="0"/>
    <n v="0"/>
    <n v="0"/>
    <n v="0"/>
    <n v="11.416501999999999"/>
  </r>
  <r>
    <x v="1"/>
    <x v="0"/>
    <x v="43"/>
    <x v="0"/>
    <x v="0"/>
    <x v="0"/>
    <x v="2"/>
    <x v="9"/>
    <x v="61"/>
    <x v="53"/>
    <n v="925.77"/>
    <n v="0"/>
    <n v="925.77"/>
    <x v="0"/>
    <n v="0"/>
    <n v="0"/>
    <n v="0"/>
    <n v="0"/>
  </r>
  <r>
    <x v="1"/>
    <x v="0"/>
    <x v="43"/>
    <x v="0"/>
    <x v="0"/>
    <x v="0"/>
    <x v="2"/>
    <x v="9"/>
    <x v="51"/>
    <x v="44"/>
    <n v="2"/>
    <n v="0"/>
    <n v="2"/>
    <x v="0"/>
    <n v="0"/>
    <n v="0"/>
    <n v="0"/>
    <n v="6.9419999999999996E-2"/>
  </r>
  <r>
    <x v="1"/>
    <x v="0"/>
    <x v="43"/>
    <x v="0"/>
    <x v="0"/>
    <x v="0"/>
    <x v="2"/>
    <x v="9"/>
    <x v="47"/>
    <x v="40"/>
    <n v="85.144999999999996"/>
    <n v="0"/>
    <n v="85.144999999999996"/>
    <x v="0"/>
    <n v="0"/>
    <n v="0"/>
    <n v="0"/>
    <n v="11.347082"/>
  </r>
  <r>
    <x v="1"/>
    <x v="0"/>
    <x v="43"/>
    <x v="0"/>
    <x v="0"/>
    <x v="0"/>
    <x v="2"/>
    <x v="9"/>
    <x v="48"/>
    <x v="59"/>
    <n v="13780.365"/>
    <n v="0"/>
    <n v="13780.365"/>
    <x v="0"/>
    <n v="0"/>
    <n v="0"/>
    <n v="0"/>
    <n v="256.74941899999999"/>
  </r>
  <r>
    <x v="1"/>
    <x v="0"/>
    <x v="43"/>
    <x v="0"/>
    <x v="0"/>
    <x v="0"/>
    <x v="2"/>
    <x v="9"/>
    <x v="50"/>
    <x v="43"/>
    <n v="1040.915"/>
    <n v="0"/>
    <n v="1040.915"/>
    <x v="0"/>
    <n v="0"/>
    <n v="0"/>
    <n v="0"/>
    <n v="14.916501999999999"/>
  </r>
  <r>
    <x v="1"/>
    <x v="0"/>
    <x v="43"/>
    <x v="0"/>
    <x v="1"/>
    <x v="0"/>
    <x v="2"/>
    <x v="9"/>
    <x v="43"/>
    <x v="36"/>
    <n v="28"/>
    <n v="0"/>
    <n v="28"/>
    <x v="0"/>
    <n v="0"/>
    <n v="0"/>
    <n v="0"/>
    <n v="7"/>
  </r>
  <r>
    <x v="1"/>
    <x v="0"/>
    <x v="43"/>
    <x v="0"/>
    <x v="1"/>
    <x v="0"/>
    <x v="2"/>
    <x v="9"/>
    <x v="45"/>
    <x v="38"/>
    <n v="28"/>
    <n v="0"/>
    <n v="28"/>
    <x v="0"/>
    <n v="0"/>
    <n v="0"/>
    <n v="0"/>
    <n v="7"/>
  </r>
  <r>
    <x v="1"/>
    <x v="0"/>
    <x v="43"/>
    <x v="0"/>
    <x v="1"/>
    <x v="0"/>
    <x v="2"/>
    <x v="9"/>
    <x v="46"/>
    <x v="39"/>
    <n v="1012.915"/>
    <n v="0"/>
    <n v="1012.915"/>
    <x v="0"/>
    <n v="0"/>
    <n v="0"/>
    <n v="0"/>
    <n v="12.629625000000001"/>
  </r>
  <r>
    <x v="1"/>
    <x v="0"/>
    <x v="43"/>
    <x v="0"/>
    <x v="1"/>
    <x v="0"/>
    <x v="2"/>
    <x v="9"/>
    <x v="61"/>
    <x v="53"/>
    <n v="925.77"/>
    <n v="0"/>
    <n v="925.77"/>
    <x v="0"/>
    <n v="0"/>
    <n v="0"/>
    <n v="0"/>
    <n v="0"/>
  </r>
  <r>
    <x v="1"/>
    <x v="0"/>
    <x v="43"/>
    <x v="0"/>
    <x v="1"/>
    <x v="0"/>
    <x v="2"/>
    <x v="9"/>
    <x v="51"/>
    <x v="44"/>
    <n v="2"/>
    <n v="0"/>
    <n v="2"/>
    <x v="0"/>
    <n v="0"/>
    <n v="0"/>
    <n v="0"/>
    <n v="1.282543"/>
  </r>
  <r>
    <x v="1"/>
    <x v="0"/>
    <x v="43"/>
    <x v="0"/>
    <x v="1"/>
    <x v="0"/>
    <x v="2"/>
    <x v="9"/>
    <x v="47"/>
    <x v="40"/>
    <n v="85.144999999999996"/>
    <n v="0"/>
    <n v="85.144999999999996"/>
    <x v="0"/>
    <n v="0"/>
    <n v="0"/>
    <n v="0"/>
    <n v="11.347082"/>
  </r>
  <r>
    <x v="1"/>
    <x v="0"/>
    <x v="43"/>
    <x v="0"/>
    <x v="1"/>
    <x v="0"/>
    <x v="2"/>
    <x v="9"/>
    <x v="48"/>
    <x v="59"/>
    <n v="13780.365"/>
    <n v="0"/>
    <n v="13780.365"/>
    <x v="0"/>
    <n v="0"/>
    <n v="0"/>
    <n v="0"/>
    <n v="523.28954599999997"/>
  </r>
  <r>
    <x v="1"/>
    <x v="0"/>
    <x v="43"/>
    <x v="0"/>
    <x v="1"/>
    <x v="0"/>
    <x v="2"/>
    <x v="9"/>
    <x v="50"/>
    <x v="43"/>
    <n v="1040.915"/>
    <n v="0"/>
    <n v="1040.915"/>
    <x v="0"/>
    <n v="0"/>
    <n v="0"/>
    <n v="0"/>
    <n v="19.629625000000001"/>
  </r>
  <r>
    <x v="1"/>
    <x v="0"/>
    <x v="43"/>
    <x v="0"/>
    <x v="2"/>
    <x v="1"/>
    <x v="2"/>
    <x v="9"/>
    <x v="43"/>
    <x v="36"/>
    <n v="28"/>
    <n v="0"/>
    <n v="28"/>
    <x v="0"/>
    <n v="0"/>
    <n v="0"/>
    <n v="0"/>
    <n v="10.5"/>
  </r>
  <r>
    <x v="1"/>
    <x v="0"/>
    <x v="43"/>
    <x v="0"/>
    <x v="2"/>
    <x v="1"/>
    <x v="2"/>
    <x v="9"/>
    <x v="45"/>
    <x v="38"/>
    <n v="28"/>
    <n v="0"/>
    <n v="28"/>
    <x v="0"/>
    <n v="0"/>
    <n v="0"/>
    <n v="0"/>
    <n v="10.5"/>
  </r>
  <r>
    <x v="1"/>
    <x v="0"/>
    <x v="43"/>
    <x v="0"/>
    <x v="2"/>
    <x v="1"/>
    <x v="2"/>
    <x v="9"/>
    <x v="46"/>
    <x v="39"/>
    <n v="1012.915"/>
    <n v="0"/>
    <n v="1012.915"/>
    <x v="0"/>
    <n v="0"/>
    <n v="0"/>
    <n v="0"/>
    <n v="12.698233999999999"/>
  </r>
  <r>
    <x v="1"/>
    <x v="0"/>
    <x v="43"/>
    <x v="0"/>
    <x v="2"/>
    <x v="1"/>
    <x v="2"/>
    <x v="9"/>
    <x v="61"/>
    <x v="53"/>
    <n v="925.77"/>
    <n v="0"/>
    <n v="925.77"/>
    <x v="0"/>
    <n v="0"/>
    <n v="0"/>
    <n v="0"/>
    <n v="0"/>
  </r>
  <r>
    <x v="1"/>
    <x v="0"/>
    <x v="43"/>
    <x v="0"/>
    <x v="2"/>
    <x v="1"/>
    <x v="2"/>
    <x v="9"/>
    <x v="51"/>
    <x v="44"/>
    <n v="2"/>
    <n v="0"/>
    <n v="2"/>
    <x v="0"/>
    <n v="0"/>
    <n v="0"/>
    <n v="0"/>
    <n v="1.3511519999999999"/>
  </r>
  <r>
    <x v="1"/>
    <x v="0"/>
    <x v="43"/>
    <x v="0"/>
    <x v="2"/>
    <x v="1"/>
    <x v="2"/>
    <x v="9"/>
    <x v="47"/>
    <x v="40"/>
    <n v="85.144999999999996"/>
    <n v="0"/>
    <n v="85.144999999999996"/>
    <x v="0"/>
    <n v="0"/>
    <n v="0"/>
    <n v="0"/>
    <n v="11.347082"/>
  </r>
  <r>
    <x v="1"/>
    <x v="0"/>
    <x v="43"/>
    <x v="0"/>
    <x v="2"/>
    <x v="1"/>
    <x v="2"/>
    <x v="9"/>
    <x v="48"/>
    <x v="59"/>
    <n v="13780.365"/>
    <n v="0"/>
    <n v="13780.365"/>
    <x v="0"/>
    <n v="0"/>
    <n v="0"/>
    <n v="0"/>
    <n v="1242.241773"/>
  </r>
  <r>
    <x v="1"/>
    <x v="0"/>
    <x v="43"/>
    <x v="0"/>
    <x v="2"/>
    <x v="1"/>
    <x v="2"/>
    <x v="9"/>
    <x v="50"/>
    <x v="43"/>
    <n v="1040.915"/>
    <n v="0"/>
    <n v="1040.915"/>
    <x v="0"/>
    <n v="0"/>
    <n v="0"/>
    <n v="0"/>
    <n v="23.198233999999999"/>
  </r>
  <r>
    <x v="1"/>
    <x v="0"/>
    <x v="43"/>
    <x v="0"/>
    <x v="3"/>
    <x v="0"/>
    <x v="2"/>
    <x v="9"/>
    <x v="43"/>
    <x v="36"/>
    <n v="28"/>
    <n v="0"/>
    <n v="28"/>
    <x v="0"/>
    <n v="0"/>
    <n v="0"/>
    <n v="0"/>
    <n v="14"/>
  </r>
  <r>
    <x v="1"/>
    <x v="0"/>
    <x v="43"/>
    <x v="0"/>
    <x v="3"/>
    <x v="0"/>
    <x v="2"/>
    <x v="9"/>
    <x v="45"/>
    <x v="38"/>
    <n v="28"/>
    <n v="0"/>
    <n v="28"/>
    <x v="0"/>
    <n v="0"/>
    <n v="0"/>
    <n v="0"/>
    <n v="14"/>
  </r>
  <r>
    <x v="1"/>
    <x v="0"/>
    <x v="43"/>
    <x v="0"/>
    <x v="3"/>
    <x v="0"/>
    <x v="2"/>
    <x v="9"/>
    <x v="46"/>
    <x v="39"/>
    <n v="1012.915"/>
    <n v="0"/>
    <n v="1012.915"/>
    <x v="0"/>
    <n v="0"/>
    <n v="0"/>
    <n v="0"/>
    <n v="15.765464"/>
  </r>
  <r>
    <x v="1"/>
    <x v="0"/>
    <x v="43"/>
    <x v="0"/>
    <x v="3"/>
    <x v="0"/>
    <x v="2"/>
    <x v="9"/>
    <x v="61"/>
    <x v="53"/>
    <n v="925.77"/>
    <n v="0"/>
    <n v="925.77"/>
    <x v="0"/>
    <n v="0"/>
    <n v="0"/>
    <n v="0"/>
    <n v="0"/>
  </r>
  <r>
    <x v="1"/>
    <x v="0"/>
    <x v="43"/>
    <x v="0"/>
    <x v="3"/>
    <x v="0"/>
    <x v="2"/>
    <x v="9"/>
    <x v="51"/>
    <x v="44"/>
    <n v="2"/>
    <n v="0"/>
    <n v="2"/>
    <x v="0"/>
    <n v="0"/>
    <n v="0"/>
    <n v="0"/>
    <n v="1.418382"/>
  </r>
  <r>
    <x v="1"/>
    <x v="0"/>
    <x v="43"/>
    <x v="0"/>
    <x v="3"/>
    <x v="0"/>
    <x v="2"/>
    <x v="9"/>
    <x v="47"/>
    <x v="40"/>
    <n v="85.144999999999996"/>
    <n v="0"/>
    <n v="85.144999999999996"/>
    <x v="0"/>
    <n v="0"/>
    <n v="0"/>
    <n v="0"/>
    <n v="14.347082"/>
  </r>
  <r>
    <x v="1"/>
    <x v="0"/>
    <x v="43"/>
    <x v="0"/>
    <x v="3"/>
    <x v="0"/>
    <x v="2"/>
    <x v="9"/>
    <x v="48"/>
    <x v="59"/>
    <n v="13780.365"/>
    <n v="-33"/>
    <n v="13747.365"/>
    <x v="0"/>
    <n v="0"/>
    <n v="0"/>
    <n v="0"/>
    <n v="1975.07891"/>
  </r>
  <r>
    <x v="1"/>
    <x v="0"/>
    <x v="43"/>
    <x v="0"/>
    <x v="3"/>
    <x v="0"/>
    <x v="2"/>
    <x v="9"/>
    <x v="50"/>
    <x v="43"/>
    <n v="1040.915"/>
    <n v="0"/>
    <n v="1040.915"/>
    <x v="0"/>
    <n v="0"/>
    <n v="0"/>
    <n v="0"/>
    <n v="29.765464000000001"/>
  </r>
  <r>
    <x v="1"/>
    <x v="0"/>
    <x v="43"/>
    <x v="0"/>
    <x v="4"/>
    <x v="0"/>
    <x v="2"/>
    <x v="9"/>
    <x v="43"/>
    <x v="36"/>
    <n v="28"/>
    <n v="0"/>
    <n v="28"/>
    <x v="0"/>
    <n v="0"/>
    <n v="0"/>
    <n v="0"/>
    <n v="17.5"/>
  </r>
  <r>
    <x v="1"/>
    <x v="0"/>
    <x v="43"/>
    <x v="0"/>
    <x v="4"/>
    <x v="0"/>
    <x v="2"/>
    <x v="9"/>
    <x v="45"/>
    <x v="38"/>
    <n v="28"/>
    <n v="0"/>
    <n v="28"/>
    <x v="0"/>
    <n v="0"/>
    <n v="0"/>
    <n v="0"/>
    <n v="17.5"/>
  </r>
  <r>
    <x v="1"/>
    <x v="0"/>
    <x v="43"/>
    <x v="0"/>
    <x v="4"/>
    <x v="0"/>
    <x v="2"/>
    <x v="9"/>
    <x v="46"/>
    <x v="39"/>
    <n v="1012.915"/>
    <n v="0"/>
    <n v="1012.915"/>
    <x v="0"/>
    <n v="0"/>
    <n v="0"/>
    <n v="0"/>
    <n v="16.692460000000001"/>
  </r>
  <r>
    <x v="1"/>
    <x v="0"/>
    <x v="43"/>
    <x v="0"/>
    <x v="4"/>
    <x v="0"/>
    <x v="2"/>
    <x v="9"/>
    <x v="61"/>
    <x v="53"/>
    <n v="925.77"/>
    <n v="0"/>
    <n v="925.77"/>
    <x v="0"/>
    <n v="0"/>
    <n v="0"/>
    <n v="0"/>
    <n v="0"/>
  </r>
  <r>
    <x v="1"/>
    <x v="0"/>
    <x v="43"/>
    <x v="0"/>
    <x v="4"/>
    <x v="0"/>
    <x v="2"/>
    <x v="9"/>
    <x v="51"/>
    <x v="44"/>
    <n v="2"/>
    <n v="0"/>
    <n v="2"/>
    <x v="0"/>
    <n v="0"/>
    <n v="0"/>
    <n v="0"/>
    <n v="1.4761470000000001"/>
  </r>
  <r>
    <x v="1"/>
    <x v="0"/>
    <x v="43"/>
    <x v="0"/>
    <x v="4"/>
    <x v="0"/>
    <x v="2"/>
    <x v="9"/>
    <x v="47"/>
    <x v="40"/>
    <n v="85.144999999999996"/>
    <n v="0"/>
    <n v="85.144999999999996"/>
    <x v="0"/>
    <n v="0"/>
    <n v="0"/>
    <n v="0"/>
    <n v="15.216313"/>
  </r>
  <r>
    <x v="1"/>
    <x v="0"/>
    <x v="43"/>
    <x v="0"/>
    <x v="4"/>
    <x v="0"/>
    <x v="2"/>
    <x v="9"/>
    <x v="48"/>
    <x v="59"/>
    <n v="13780.365"/>
    <n v="-33"/>
    <n v="13747.365"/>
    <x v="0"/>
    <n v="0"/>
    <n v="0"/>
    <n v="0"/>
    <n v="2708.4102039999998"/>
  </r>
  <r>
    <x v="1"/>
    <x v="0"/>
    <x v="43"/>
    <x v="0"/>
    <x v="4"/>
    <x v="0"/>
    <x v="2"/>
    <x v="9"/>
    <x v="50"/>
    <x v="43"/>
    <n v="1040.915"/>
    <n v="0"/>
    <n v="1040.915"/>
    <x v="0"/>
    <n v="0"/>
    <n v="0"/>
    <n v="0"/>
    <n v="34.192459999999997"/>
  </r>
  <r>
    <x v="1"/>
    <x v="0"/>
    <x v="43"/>
    <x v="0"/>
    <x v="5"/>
    <x v="2"/>
    <x v="2"/>
    <x v="9"/>
    <x v="43"/>
    <x v="36"/>
    <n v="28"/>
    <n v="0"/>
    <n v="28"/>
    <x v="0"/>
    <n v="0"/>
    <n v="0"/>
    <n v="0"/>
    <n v="21"/>
  </r>
  <r>
    <x v="1"/>
    <x v="0"/>
    <x v="43"/>
    <x v="0"/>
    <x v="5"/>
    <x v="2"/>
    <x v="2"/>
    <x v="9"/>
    <x v="45"/>
    <x v="38"/>
    <n v="28"/>
    <n v="0"/>
    <n v="28"/>
    <x v="0"/>
    <n v="0"/>
    <n v="0"/>
    <n v="0"/>
    <n v="21"/>
  </r>
  <r>
    <x v="1"/>
    <x v="0"/>
    <x v="43"/>
    <x v="0"/>
    <x v="5"/>
    <x v="2"/>
    <x v="2"/>
    <x v="9"/>
    <x v="46"/>
    <x v="39"/>
    <n v="1012.915"/>
    <n v="0"/>
    <n v="1012.915"/>
    <x v="0"/>
    <n v="0"/>
    <n v="0"/>
    <n v="0"/>
    <n v="19.941378"/>
  </r>
  <r>
    <x v="1"/>
    <x v="0"/>
    <x v="43"/>
    <x v="0"/>
    <x v="5"/>
    <x v="2"/>
    <x v="2"/>
    <x v="9"/>
    <x v="61"/>
    <x v="53"/>
    <n v="925.77"/>
    <n v="0"/>
    <n v="925.77"/>
    <x v="0"/>
    <n v="0"/>
    <n v="0"/>
    <n v="0"/>
    <n v="0"/>
  </r>
  <r>
    <x v="1"/>
    <x v="0"/>
    <x v="43"/>
    <x v="0"/>
    <x v="5"/>
    <x v="2"/>
    <x v="2"/>
    <x v="9"/>
    <x v="51"/>
    <x v="44"/>
    <n v="2"/>
    <n v="0"/>
    <n v="2"/>
    <x v="0"/>
    <n v="0"/>
    <n v="0"/>
    <n v="0"/>
    <n v="1.513576"/>
  </r>
  <r>
    <x v="1"/>
    <x v="0"/>
    <x v="43"/>
    <x v="0"/>
    <x v="5"/>
    <x v="2"/>
    <x v="2"/>
    <x v="9"/>
    <x v="47"/>
    <x v="40"/>
    <n v="85.144999999999996"/>
    <n v="0"/>
    <n v="85.144999999999996"/>
    <x v="0"/>
    <n v="0"/>
    <n v="0"/>
    <n v="0"/>
    <n v="18.427802"/>
  </r>
  <r>
    <x v="1"/>
    <x v="0"/>
    <x v="43"/>
    <x v="0"/>
    <x v="5"/>
    <x v="2"/>
    <x v="2"/>
    <x v="9"/>
    <x v="48"/>
    <x v="59"/>
    <n v="13780.365"/>
    <n v="-33"/>
    <n v="13747.365"/>
    <x v="0"/>
    <n v="0"/>
    <n v="0"/>
    <n v="0"/>
    <n v="3907.6446350000001"/>
  </r>
  <r>
    <x v="1"/>
    <x v="0"/>
    <x v="43"/>
    <x v="0"/>
    <x v="5"/>
    <x v="2"/>
    <x v="2"/>
    <x v="9"/>
    <x v="50"/>
    <x v="43"/>
    <n v="1040.915"/>
    <n v="0"/>
    <n v="1040.915"/>
    <x v="0"/>
    <n v="0"/>
    <n v="0"/>
    <n v="0"/>
    <n v="40.941378"/>
  </r>
  <r>
    <x v="1"/>
    <x v="0"/>
    <x v="43"/>
    <x v="0"/>
    <x v="6"/>
    <x v="0"/>
    <x v="2"/>
    <x v="9"/>
    <x v="43"/>
    <x v="36"/>
    <n v="28"/>
    <n v="0"/>
    <n v="28"/>
    <x v="0"/>
    <n v="0"/>
    <n v="0"/>
    <n v="0"/>
    <n v="24.5"/>
  </r>
  <r>
    <x v="1"/>
    <x v="0"/>
    <x v="43"/>
    <x v="0"/>
    <x v="6"/>
    <x v="0"/>
    <x v="2"/>
    <x v="9"/>
    <x v="45"/>
    <x v="38"/>
    <n v="28"/>
    <n v="0"/>
    <n v="28"/>
    <x v="0"/>
    <n v="0"/>
    <n v="0"/>
    <n v="0"/>
    <n v="24.5"/>
  </r>
  <r>
    <x v="1"/>
    <x v="0"/>
    <x v="43"/>
    <x v="0"/>
    <x v="6"/>
    <x v="0"/>
    <x v="2"/>
    <x v="9"/>
    <x v="46"/>
    <x v="39"/>
    <n v="1012.915"/>
    <n v="0"/>
    <n v="1012.915"/>
    <x v="0"/>
    <n v="0"/>
    <n v="0"/>
    <n v="0"/>
    <n v="19.979987000000001"/>
  </r>
  <r>
    <x v="1"/>
    <x v="0"/>
    <x v="43"/>
    <x v="0"/>
    <x v="6"/>
    <x v="0"/>
    <x v="2"/>
    <x v="9"/>
    <x v="61"/>
    <x v="53"/>
    <n v="925.77"/>
    <n v="0"/>
    <n v="925.77"/>
    <x v="0"/>
    <n v="0"/>
    <n v="0"/>
    <n v="0"/>
    <n v="0"/>
  </r>
  <r>
    <x v="1"/>
    <x v="0"/>
    <x v="43"/>
    <x v="0"/>
    <x v="6"/>
    <x v="0"/>
    <x v="2"/>
    <x v="9"/>
    <x v="51"/>
    <x v="44"/>
    <n v="2"/>
    <n v="0"/>
    <n v="2"/>
    <x v="0"/>
    <n v="0"/>
    <n v="0"/>
    <n v="0"/>
    <n v="1.5521849999999999"/>
  </r>
  <r>
    <x v="1"/>
    <x v="0"/>
    <x v="43"/>
    <x v="0"/>
    <x v="6"/>
    <x v="0"/>
    <x v="2"/>
    <x v="9"/>
    <x v="47"/>
    <x v="40"/>
    <n v="85.144999999999996"/>
    <n v="0"/>
    <n v="85.144999999999996"/>
    <x v="0"/>
    <n v="0"/>
    <n v="0"/>
    <n v="0"/>
    <n v="18.427802"/>
  </r>
  <r>
    <x v="1"/>
    <x v="0"/>
    <x v="43"/>
    <x v="0"/>
    <x v="6"/>
    <x v="0"/>
    <x v="2"/>
    <x v="9"/>
    <x v="48"/>
    <x v="59"/>
    <n v="13780.365"/>
    <n v="-33"/>
    <n v="13747.365"/>
    <x v="0"/>
    <n v="0"/>
    <n v="0"/>
    <n v="0"/>
    <n v="4995.3263779999997"/>
  </r>
  <r>
    <x v="1"/>
    <x v="0"/>
    <x v="43"/>
    <x v="0"/>
    <x v="6"/>
    <x v="0"/>
    <x v="2"/>
    <x v="9"/>
    <x v="50"/>
    <x v="43"/>
    <n v="1040.915"/>
    <n v="0"/>
    <n v="1040.915"/>
    <x v="0"/>
    <n v="0"/>
    <n v="0"/>
    <n v="0"/>
    <n v="44.479987000000001"/>
  </r>
  <r>
    <x v="1"/>
    <x v="0"/>
    <x v="43"/>
    <x v="0"/>
    <x v="7"/>
    <x v="0"/>
    <x v="2"/>
    <x v="9"/>
    <x v="43"/>
    <x v="36"/>
    <n v="28"/>
    <n v="0"/>
    <n v="28"/>
    <x v="0"/>
    <n v="0"/>
    <n v="0"/>
    <n v="0"/>
    <n v="28.07"/>
  </r>
  <r>
    <x v="1"/>
    <x v="0"/>
    <x v="43"/>
    <x v="0"/>
    <x v="7"/>
    <x v="0"/>
    <x v="2"/>
    <x v="9"/>
    <x v="45"/>
    <x v="38"/>
    <n v="28"/>
    <n v="0"/>
    <n v="28"/>
    <x v="0"/>
    <n v="0"/>
    <n v="0"/>
    <n v="0"/>
    <n v="28.07"/>
  </r>
  <r>
    <x v="1"/>
    <x v="0"/>
    <x v="43"/>
    <x v="0"/>
    <x v="7"/>
    <x v="0"/>
    <x v="2"/>
    <x v="9"/>
    <x v="46"/>
    <x v="39"/>
    <n v="1012.915"/>
    <n v="651.11468500000001"/>
    <n v="1664.029685"/>
    <x v="0"/>
    <n v="0"/>
    <n v="0"/>
    <n v="0"/>
    <n v="232.17866799999999"/>
  </r>
  <r>
    <x v="1"/>
    <x v="0"/>
    <x v="43"/>
    <x v="0"/>
    <x v="7"/>
    <x v="0"/>
    <x v="2"/>
    <x v="9"/>
    <x v="59"/>
    <x v="51"/>
    <n v="0"/>
    <n v="651.11468500000001"/>
    <n v="651.11468500000001"/>
    <x v="0"/>
    <n v="0"/>
    <n v="0"/>
    <n v="0"/>
    <n v="211.1"/>
  </r>
  <r>
    <x v="1"/>
    <x v="0"/>
    <x v="43"/>
    <x v="0"/>
    <x v="7"/>
    <x v="0"/>
    <x v="2"/>
    <x v="9"/>
    <x v="61"/>
    <x v="53"/>
    <n v="925.77"/>
    <n v="-83.351840999999993"/>
    <n v="842.41815899999995"/>
    <x v="0"/>
    <n v="0"/>
    <n v="0"/>
    <n v="0"/>
    <n v="0"/>
  </r>
  <r>
    <x v="1"/>
    <x v="0"/>
    <x v="43"/>
    <x v="0"/>
    <x v="7"/>
    <x v="0"/>
    <x v="2"/>
    <x v="9"/>
    <x v="51"/>
    <x v="44"/>
    <n v="2"/>
    <n v="0"/>
    <n v="2"/>
    <x v="0"/>
    <n v="0"/>
    <n v="0"/>
    <n v="0"/>
    <n v="2.6508660000000002"/>
  </r>
  <r>
    <x v="1"/>
    <x v="0"/>
    <x v="43"/>
    <x v="0"/>
    <x v="7"/>
    <x v="0"/>
    <x v="2"/>
    <x v="9"/>
    <x v="52"/>
    <x v="45"/>
    <n v="0"/>
    <n v="157.14975899999999"/>
    <n v="157.14975899999999"/>
    <x v="0"/>
    <n v="0"/>
    <n v="0"/>
    <n v="0"/>
    <n v="0"/>
  </r>
  <r>
    <x v="1"/>
    <x v="0"/>
    <x v="43"/>
    <x v="0"/>
    <x v="7"/>
    <x v="0"/>
    <x v="2"/>
    <x v="9"/>
    <x v="47"/>
    <x v="40"/>
    <n v="85.144999999999996"/>
    <n v="-73.797917999999996"/>
    <n v="11.347082"/>
    <x v="0"/>
    <n v="0"/>
    <n v="0"/>
    <n v="0"/>
    <n v="18.427802"/>
  </r>
  <r>
    <x v="1"/>
    <x v="0"/>
    <x v="43"/>
    <x v="0"/>
    <x v="7"/>
    <x v="0"/>
    <x v="2"/>
    <x v="9"/>
    <x v="48"/>
    <x v="59"/>
    <n v="13780.365"/>
    <n v="-33"/>
    <n v="13747.365"/>
    <x v="0"/>
    <n v="0"/>
    <n v="0"/>
    <n v="0"/>
    <n v="6313.4483309999996"/>
  </r>
  <r>
    <x v="1"/>
    <x v="0"/>
    <x v="43"/>
    <x v="0"/>
    <x v="7"/>
    <x v="0"/>
    <x v="2"/>
    <x v="9"/>
    <x v="50"/>
    <x v="43"/>
    <n v="1040.915"/>
    <n v="651.11468500000001"/>
    <n v="1692.029685"/>
    <x v="0"/>
    <n v="0"/>
    <n v="0"/>
    <n v="0"/>
    <n v="260.24866800000001"/>
  </r>
  <r>
    <x v="1"/>
    <x v="0"/>
    <x v="44"/>
    <x v="0"/>
    <x v="0"/>
    <x v="0"/>
    <x v="2"/>
    <x v="9"/>
    <x v="43"/>
    <x v="36"/>
    <n v="86.2"/>
    <n v="0"/>
    <n v="86.2"/>
    <x v="0"/>
    <n v="0"/>
    <n v="0"/>
    <n v="0"/>
    <n v="0.52683899999999995"/>
  </r>
  <r>
    <x v="1"/>
    <x v="0"/>
    <x v="44"/>
    <x v="0"/>
    <x v="0"/>
    <x v="0"/>
    <x v="2"/>
    <x v="9"/>
    <x v="45"/>
    <x v="38"/>
    <n v="86.2"/>
    <n v="0"/>
    <n v="86.2"/>
    <x v="0"/>
    <n v="0"/>
    <n v="0"/>
    <n v="0"/>
    <n v="0.52683899999999995"/>
  </r>
  <r>
    <x v="1"/>
    <x v="0"/>
    <x v="44"/>
    <x v="0"/>
    <x v="0"/>
    <x v="0"/>
    <x v="2"/>
    <x v="9"/>
    <x v="46"/>
    <x v="39"/>
    <n v="162.40299999999999"/>
    <n v="0"/>
    <n v="162.40299999999999"/>
    <x v="0"/>
    <n v="0"/>
    <n v="0"/>
    <n v="0"/>
    <n v="0"/>
  </r>
  <r>
    <x v="1"/>
    <x v="0"/>
    <x v="44"/>
    <x v="0"/>
    <x v="0"/>
    <x v="0"/>
    <x v="2"/>
    <x v="9"/>
    <x v="61"/>
    <x v="53"/>
    <n v="162.40299999999999"/>
    <n v="0"/>
    <n v="162.40299999999999"/>
    <x v="0"/>
    <n v="0"/>
    <n v="0"/>
    <n v="0"/>
    <n v="0"/>
  </r>
  <r>
    <x v="1"/>
    <x v="0"/>
    <x v="44"/>
    <x v="0"/>
    <x v="0"/>
    <x v="0"/>
    <x v="2"/>
    <x v="9"/>
    <x v="48"/>
    <x v="59"/>
    <n v="59518.906999999999"/>
    <n v="0"/>
    <n v="59518.906999999999"/>
    <x v="0"/>
    <n v="0"/>
    <n v="0"/>
    <n v="0"/>
    <n v="867.77308700000003"/>
  </r>
  <r>
    <x v="1"/>
    <x v="0"/>
    <x v="44"/>
    <x v="0"/>
    <x v="0"/>
    <x v="0"/>
    <x v="2"/>
    <x v="9"/>
    <x v="50"/>
    <x v="43"/>
    <n v="248.60300000000001"/>
    <n v="0"/>
    <n v="248.60300000000001"/>
    <x v="0"/>
    <n v="0"/>
    <n v="0"/>
    <n v="0"/>
    <n v="0.52683899999999995"/>
  </r>
  <r>
    <x v="1"/>
    <x v="0"/>
    <x v="44"/>
    <x v="0"/>
    <x v="1"/>
    <x v="0"/>
    <x v="2"/>
    <x v="9"/>
    <x v="43"/>
    <x v="36"/>
    <n v="86.2"/>
    <n v="0"/>
    <n v="86.2"/>
    <x v="0"/>
    <n v="0"/>
    <n v="0"/>
    <n v="0"/>
    <n v="0.52683899999999995"/>
  </r>
  <r>
    <x v="1"/>
    <x v="0"/>
    <x v="44"/>
    <x v="0"/>
    <x v="1"/>
    <x v="0"/>
    <x v="2"/>
    <x v="9"/>
    <x v="45"/>
    <x v="38"/>
    <n v="86.2"/>
    <n v="0"/>
    <n v="86.2"/>
    <x v="0"/>
    <n v="0"/>
    <n v="0"/>
    <n v="0"/>
    <n v="0.52683899999999995"/>
  </r>
  <r>
    <x v="1"/>
    <x v="0"/>
    <x v="44"/>
    <x v="0"/>
    <x v="1"/>
    <x v="0"/>
    <x v="2"/>
    <x v="9"/>
    <x v="46"/>
    <x v="39"/>
    <n v="162.40299999999999"/>
    <n v="0"/>
    <n v="162.40299999999999"/>
    <x v="0"/>
    <n v="0"/>
    <n v="0"/>
    <n v="0"/>
    <n v="162.40299999999999"/>
  </r>
  <r>
    <x v="1"/>
    <x v="0"/>
    <x v="44"/>
    <x v="0"/>
    <x v="1"/>
    <x v="0"/>
    <x v="2"/>
    <x v="9"/>
    <x v="61"/>
    <x v="53"/>
    <n v="162.40299999999999"/>
    <n v="0"/>
    <n v="162.40299999999999"/>
    <x v="0"/>
    <n v="0"/>
    <n v="0"/>
    <n v="0"/>
    <n v="162.40299999999999"/>
  </r>
  <r>
    <x v="1"/>
    <x v="0"/>
    <x v="44"/>
    <x v="0"/>
    <x v="1"/>
    <x v="0"/>
    <x v="2"/>
    <x v="9"/>
    <x v="48"/>
    <x v="59"/>
    <n v="59518.906999999999"/>
    <n v="0"/>
    <n v="59518.906999999999"/>
    <x v="0"/>
    <n v="0"/>
    <n v="0"/>
    <n v="0"/>
    <n v="2540.6570339999998"/>
  </r>
  <r>
    <x v="1"/>
    <x v="0"/>
    <x v="44"/>
    <x v="0"/>
    <x v="1"/>
    <x v="0"/>
    <x v="2"/>
    <x v="9"/>
    <x v="50"/>
    <x v="43"/>
    <n v="248.60300000000001"/>
    <n v="0"/>
    <n v="248.60300000000001"/>
    <x v="0"/>
    <n v="0"/>
    <n v="0"/>
    <n v="0"/>
    <n v="162.92983899999999"/>
  </r>
  <r>
    <x v="1"/>
    <x v="0"/>
    <x v="44"/>
    <x v="0"/>
    <x v="2"/>
    <x v="1"/>
    <x v="2"/>
    <x v="9"/>
    <x v="43"/>
    <x v="36"/>
    <n v="86.2"/>
    <n v="0"/>
    <n v="86.2"/>
    <x v="0"/>
    <n v="0"/>
    <n v="0"/>
    <n v="0"/>
    <n v="1.133381"/>
  </r>
  <r>
    <x v="1"/>
    <x v="0"/>
    <x v="44"/>
    <x v="0"/>
    <x v="2"/>
    <x v="1"/>
    <x v="2"/>
    <x v="9"/>
    <x v="45"/>
    <x v="38"/>
    <n v="86.2"/>
    <n v="0"/>
    <n v="86.2"/>
    <x v="0"/>
    <n v="0"/>
    <n v="0"/>
    <n v="0"/>
    <n v="1.133381"/>
  </r>
  <r>
    <x v="1"/>
    <x v="0"/>
    <x v="44"/>
    <x v="0"/>
    <x v="2"/>
    <x v="1"/>
    <x v="2"/>
    <x v="9"/>
    <x v="46"/>
    <x v="39"/>
    <n v="162.40299999999999"/>
    <n v="0"/>
    <n v="162.40299999999999"/>
    <x v="0"/>
    <n v="0"/>
    <n v="0"/>
    <n v="0"/>
    <n v="162.40299999999999"/>
  </r>
  <r>
    <x v="1"/>
    <x v="0"/>
    <x v="44"/>
    <x v="0"/>
    <x v="2"/>
    <x v="1"/>
    <x v="2"/>
    <x v="9"/>
    <x v="61"/>
    <x v="53"/>
    <n v="162.40299999999999"/>
    <n v="0"/>
    <n v="162.40299999999999"/>
    <x v="0"/>
    <n v="0"/>
    <n v="0"/>
    <n v="0"/>
    <n v="162.40299999999999"/>
  </r>
  <r>
    <x v="1"/>
    <x v="0"/>
    <x v="44"/>
    <x v="0"/>
    <x v="2"/>
    <x v="1"/>
    <x v="2"/>
    <x v="9"/>
    <x v="48"/>
    <x v="59"/>
    <n v="59518.906999999999"/>
    <n v="0"/>
    <n v="59518.906999999999"/>
    <x v="0"/>
    <n v="0"/>
    <n v="0"/>
    <n v="0"/>
    <n v="4544.0689640000001"/>
  </r>
  <r>
    <x v="1"/>
    <x v="0"/>
    <x v="44"/>
    <x v="0"/>
    <x v="2"/>
    <x v="1"/>
    <x v="2"/>
    <x v="9"/>
    <x v="50"/>
    <x v="43"/>
    <n v="248.60300000000001"/>
    <n v="0"/>
    <n v="248.60300000000001"/>
    <x v="0"/>
    <n v="0"/>
    <n v="0"/>
    <n v="0"/>
    <n v="163.53638100000001"/>
  </r>
  <r>
    <x v="1"/>
    <x v="0"/>
    <x v="44"/>
    <x v="0"/>
    <x v="3"/>
    <x v="0"/>
    <x v="2"/>
    <x v="9"/>
    <x v="43"/>
    <x v="36"/>
    <n v="86.2"/>
    <n v="0"/>
    <n v="86.2"/>
    <x v="0"/>
    <n v="0"/>
    <n v="0"/>
    <n v="0"/>
    <n v="1.133381"/>
  </r>
  <r>
    <x v="1"/>
    <x v="0"/>
    <x v="44"/>
    <x v="0"/>
    <x v="3"/>
    <x v="0"/>
    <x v="2"/>
    <x v="9"/>
    <x v="45"/>
    <x v="38"/>
    <n v="86.2"/>
    <n v="0"/>
    <n v="86.2"/>
    <x v="0"/>
    <n v="0"/>
    <n v="0"/>
    <n v="0"/>
    <n v="1.133381"/>
  </r>
  <r>
    <x v="1"/>
    <x v="0"/>
    <x v="44"/>
    <x v="0"/>
    <x v="3"/>
    <x v="0"/>
    <x v="2"/>
    <x v="9"/>
    <x v="46"/>
    <x v="39"/>
    <n v="162.40299999999999"/>
    <n v="0"/>
    <n v="162.40299999999999"/>
    <x v="0"/>
    <n v="0"/>
    <n v="0"/>
    <n v="0"/>
    <n v="162.40299999999999"/>
  </r>
  <r>
    <x v="1"/>
    <x v="0"/>
    <x v="44"/>
    <x v="0"/>
    <x v="3"/>
    <x v="0"/>
    <x v="2"/>
    <x v="9"/>
    <x v="61"/>
    <x v="53"/>
    <n v="162.40299999999999"/>
    <n v="0"/>
    <n v="162.40299999999999"/>
    <x v="0"/>
    <n v="0"/>
    <n v="0"/>
    <n v="0"/>
    <n v="162.40299999999999"/>
  </r>
  <r>
    <x v="1"/>
    <x v="0"/>
    <x v="44"/>
    <x v="0"/>
    <x v="3"/>
    <x v="0"/>
    <x v="2"/>
    <x v="9"/>
    <x v="48"/>
    <x v="59"/>
    <n v="59518.906999999999"/>
    <n v="-44"/>
    <n v="59474.906999999999"/>
    <x v="0"/>
    <n v="0"/>
    <n v="0"/>
    <n v="0"/>
    <n v="6952.6400320000002"/>
  </r>
  <r>
    <x v="1"/>
    <x v="0"/>
    <x v="44"/>
    <x v="0"/>
    <x v="3"/>
    <x v="0"/>
    <x v="2"/>
    <x v="9"/>
    <x v="50"/>
    <x v="43"/>
    <n v="248.60300000000001"/>
    <n v="0"/>
    <n v="248.60300000000001"/>
    <x v="0"/>
    <n v="0"/>
    <n v="0"/>
    <n v="0"/>
    <n v="163.53638100000001"/>
  </r>
  <r>
    <x v="1"/>
    <x v="0"/>
    <x v="44"/>
    <x v="0"/>
    <x v="4"/>
    <x v="0"/>
    <x v="2"/>
    <x v="9"/>
    <x v="43"/>
    <x v="36"/>
    <n v="86.2"/>
    <n v="0"/>
    <n v="86.2"/>
    <x v="0"/>
    <n v="0"/>
    <n v="0"/>
    <n v="0"/>
    <n v="1.133381"/>
  </r>
  <r>
    <x v="1"/>
    <x v="0"/>
    <x v="44"/>
    <x v="0"/>
    <x v="4"/>
    <x v="0"/>
    <x v="2"/>
    <x v="9"/>
    <x v="45"/>
    <x v="38"/>
    <n v="86.2"/>
    <n v="0"/>
    <n v="86.2"/>
    <x v="0"/>
    <n v="0"/>
    <n v="0"/>
    <n v="0"/>
    <n v="1.133381"/>
  </r>
  <r>
    <x v="1"/>
    <x v="0"/>
    <x v="44"/>
    <x v="0"/>
    <x v="4"/>
    <x v="0"/>
    <x v="2"/>
    <x v="9"/>
    <x v="46"/>
    <x v="39"/>
    <n v="162.40299999999999"/>
    <n v="0"/>
    <n v="162.40299999999999"/>
    <x v="0"/>
    <n v="0"/>
    <n v="0"/>
    <n v="0"/>
    <n v="162.40299999999999"/>
  </r>
  <r>
    <x v="1"/>
    <x v="0"/>
    <x v="44"/>
    <x v="0"/>
    <x v="4"/>
    <x v="0"/>
    <x v="2"/>
    <x v="9"/>
    <x v="61"/>
    <x v="53"/>
    <n v="162.40299999999999"/>
    <n v="0"/>
    <n v="162.40299999999999"/>
    <x v="0"/>
    <n v="0"/>
    <n v="0"/>
    <n v="0"/>
    <n v="162.40299999999999"/>
  </r>
  <r>
    <x v="1"/>
    <x v="0"/>
    <x v="44"/>
    <x v="0"/>
    <x v="4"/>
    <x v="0"/>
    <x v="2"/>
    <x v="9"/>
    <x v="48"/>
    <x v="59"/>
    <n v="59518.906999999999"/>
    <n v="-44"/>
    <n v="59474.906999999999"/>
    <x v="0"/>
    <n v="0"/>
    <n v="0"/>
    <n v="0"/>
    <n v="11112.033880999999"/>
  </r>
  <r>
    <x v="1"/>
    <x v="0"/>
    <x v="44"/>
    <x v="0"/>
    <x v="4"/>
    <x v="0"/>
    <x v="2"/>
    <x v="9"/>
    <x v="50"/>
    <x v="43"/>
    <n v="248.60300000000001"/>
    <n v="0"/>
    <n v="248.60300000000001"/>
    <x v="0"/>
    <n v="0"/>
    <n v="0"/>
    <n v="0"/>
    <n v="163.53638100000001"/>
  </r>
  <r>
    <x v="1"/>
    <x v="0"/>
    <x v="44"/>
    <x v="0"/>
    <x v="5"/>
    <x v="2"/>
    <x v="2"/>
    <x v="9"/>
    <x v="43"/>
    <x v="36"/>
    <n v="86.2"/>
    <n v="0"/>
    <n v="86.2"/>
    <x v="0"/>
    <n v="0"/>
    <n v="0"/>
    <n v="0"/>
    <n v="1.133381"/>
  </r>
  <r>
    <x v="1"/>
    <x v="0"/>
    <x v="44"/>
    <x v="0"/>
    <x v="5"/>
    <x v="2"/>
    <x v="2"/>
    <x v="9"/>
    <x v="45"/>
    <x v="38"/>
    <n v="86.2"/>
    <n v="0"/>
    <n v="86.2"/>
    <x v="0"/>
    <n v="0"/>
    <n v="0"/>
    <n v="0"/>
    <n v="1.133381"/>
  </r>
  <r>
    <x v="1"/>
    <x v="0"/>
    <x v="44"/>
    <x v="0"/>
    <x v="5"/>
    <x v="2"/>
    <x v="2"/>
    <x v="9"/>
    <x v="46"/>
    <x v="39"/>
    <n v="162.40299999999999"/>
    <n v="0"/>
    <n v="162.40299999999999"/>
    <x v="0"/>
    <n v="0"/>
    <n v="0"/>
    <n v="0"/>
    <n v="162.40299999999999"/>
  </r>
  <r>
    <x v="1"/>
    <x v="0"/>
    <x v="44"/>
    <x v="0"/>
    <x v="5"/>
    <x v="2"/>
    <x v="2"/>
    <x v="9"/>
    <x v="61"/>
    <x v="53"/>
    <n v="162.40299999999999"/>
    <n v="0"/>
    <n v="162.40299999999999"/>
    <x v="0"/>
    <n v="0"/>
    <n v="0"/>
    <n v="0"/>
    <n v="162.40299999999999"/>
  </r>
  <r>
    <x v="1"/>
    <x v="0"/>
    <x v="44"/>
    <x v="0"/>
    <x v="5"/>
    <x v="2"/>
    <x v="2"/>
    <x v="9"/>
    <x v="48"/>
    <x v="59"/>
    <n v="59518.906999999999"/>
    <n v="-44"/>
    <n v="59474.906999999999"/>
    <x v="0"/>
    <n v="0"/>
    <n v="0"/>
    <n v="0"/>
    <n v="17253.15596"/>
  </r>
  <r>
    <x v="1"/>
    <x v="0"/>
    <x v="44"/>
    <x v="0"/>
    <x v="5"/>
    <x v="2"/>
    <x v="2"/>
    <x v="9"/>
    <x v="50"/>
    <x v="43"/>
    <n v="248.60300000000001"/>
    <n v="0"/>
    <n v="248.60300000000001"/>
    <x v="0"/>
    <n v="0"/>
    <n v="0"/>
    <n v="0"/>
    <n v="163.53638100000001"/>
  </r>
  <r>
    <x v="1"/>
    <x v="0"/>
    <x v="44"/>
    <x v="0"/>
    <x v="6"/>
    <x v="0"/>
    <x v="2"/>
    <x v="9"/>
    <x v="43"/>
    <x v="36"/>
    <n v="86.2"/>
    <n v="0"/>
    <n v="86.2"/>
    <x v="0"/>
    <n v="0"/>
    <n v="0"/>
    <n v="0"/>
    <n v="1.133381"/>
  </r>
  <r>
    <x v="1"/>
    <x v="0"/>
    <x v="44"/>
    <x v="0"/>
    <x v="6"/>
    <x v="0"/>
    <x v="2"/>
    <x v="9"/>
    <x v="45"/>
    <x v="38"/>
    <n v="86.2"/>
    <n v="0"/>
    <n v="86.2"/>
    <x v="0"/>
    <n v="0"/>
    <n v="0"/>
    <n v="0"/>
    <n v="1.133381"/>
  </r>
  <r>
    <x v="1"/>
    <x v="0"/>
    <x v="44"/>
    <x v="0"/>
    <x v="6"/>
    <x v="0"/>
    <x v="2"/>
    <x v="9"/>
    <x v="46"/>
    <x v="39"/>
    <n v="162.40299999999999"/>
    <n v="0"/>
    <n v="162.40299999999999"/>
    <x v="0"/>
    <n v="0"/>
    <n v="0"/>
    <n v="0"/>
    <n v="162.40299999999999"/>
  </r>
  <r>
    <x v="1"/>
    <x v="0"/>
    <x v="44"/>
    <x v="0"/>
    <x v="6"/>
    <x v="0"/>
    <x v="2"/>
    <x v="9"/>
    <x v="61"/>
    <x v="53"/>
    <n v="162.40299999999999"/>
    <n v="0"/>
    <n v="162.40299999999999"/>
    <x v="0"/>
    <n v="0"/>
    <n v="0"/>
    <n v="0"/>
    <n v="162.40299999999999"/>
  </r>
  <r>
    <x v="1"/>
    <x v="0"/>
    <x v="44"/>
    <x v="0"/>
    <x v="6"/>
    <x v="0"/>
    <x v="2"/>
    <x v="9"/>
    <x v="48"/>
    <x v="59"/>
    <n v="59518.906999999999"/>
    <n v="-44"/>
    <n v="59474.906999999999"/>
    <x v="0"/>
    <n v="0"/>
    <n v="0"/>
    <n v="0"/>
    <n v="21486.206085999998"/>
  </r>
  <r>
    <x v="1"/>
    <x v="0"/>
    <x v="44"/>
    <x v="0"/>
    <x v="6"/>
    <x v="0"/>
    <x v="2"/>
    <x v="9"/>
    <x v="50"/>
    <x v="43"/>
    <n v="248.60300000000001"/>
    <n v="0"/>
    <n v="248.60300000000001"/>
    <x v="0"/>
    <n v="0"/>
    <n v="0"/>
    <n v="0"/>
    <n v="163.53638100000001"/>
  </r>
  <r>
    <x v="1"/>
    <x v="0"/>
    <x v="44"/>
    <x v="0"/>
    <x v="7"/>
    <x v="0"/>
    <x v="2"/>
    <x v="9"/>
    <x v="43"/>
    <x v="36"/>
    <n v="86.2"/>
    <n v="0"/>
    <n v="86.2"/>
    <x v="0"/>
    <n v="0"/>
    <n v="0"/>
    <n v="0"/>
    <n v="1.133381"/>
  </r>
  <r>
    <x v="1"/>
    <x v="0"/>
    <x v="44"/>
    <x v="0"/>
    <x v="7"/>
    <x v="0"/>
    <x v="2"/>
    <x v="9"/>
    <x v="45"/>
    <x v="38"/>
    <n v="86.2"/>
    <n v="0"/>
    <n v="86.2"/>
    <x v="0"/>
    <n v="0"/>
    <n v="0"/>
    <n v="0"/>
    <n v="1.133381"/>
  </r>
  <r>
    <x v="1"/>
    <x v="0"/>
    <x v="44"/>
    <x v="0"/>
    <x v="7"/>
    <x v="0"/>
    <x v="2"/>
    <x v="9"/>
    <x v="46"/>
    <x v="39"/>
    <n v="162.40299999999999"/>
    <n v="0"/>
    <n v="162.40299999999999"/>
    <x v="0"/>
    <n v="0"/>
    <n v="0"/>
    <n v="0"/>
    <n v="162.40299999999999"/>
  </r>
  <r>
    <x v="1"/>
    <x v="0"/>
    <x v="44"/>
    <x v="0"/>
    <x v="7"/>
    <x v="0"/>
    <x v="2"/>
    <x v="9"/>
    <x v="61"/>
    <x v="53"/>
    <n v="162.40299999999999"/>
    <n v="0"/>
    <n v="162.40299999999999"/>
    <x v="0"/>
    <n v="0"/>
    <n v="0"/>
    <n v="0"/>
    <n v="162.40299999999999"/>
  </r>
  <r>
    <x v="1"/>
    <x v="0"/>
    <x v="44"/>
    <x v="0"/>
    <x v="7"/>
    <x v="0"/>
    <x v="2"/>
    <x v="9"/>
    <x v="48"/>
    <x v="59"/>
    <n v="59518.906999999999"/>
    <n v="-44"/>
    <n v="59474.906999999999"/>
    <x v="0"/>
    <n v="0"/>
    <n v="0"/>
    <n v="0"/>
    <n v="26308.441722"/>
  </r>
  <r>
    <x v="1"/>
    <x v="0"/>
    <x v="44"/>
    <x v="0"/>
    <x v="7"/>
    <x v="0"/>
    <x v="2"/>
    <x v="9"/>
    <x v="50"/>
    <x v="43"/>
    <n v="248.60300000000001"/>
    <n v="0"/>
    <n v="248.60300000000001"/>
    <x v="0"/>
    <n v="0"/>
    <n v="0"/>
    <n v="0"/>
    <n v="163.53638100000001"/>
  </r>
  <r>
    <x v="1"/>
    <x v="0"/>
    <x v="75"/>
    <x v="0"/>
    <x v="0"/>
    <x v="0"/>
    <x v="2"/>
    <x v="14"/>
    <x v="50"/>
    <x v="43"/>
    <n v="0"/>
    <n v="0"/>
    <n v="0"/>
    <x v="0"/>
    <n v="0"/>
    <n v="0"/>
    <n v="0"/>
    <n v="0"/>
  </r>
  <r>
    <x v="1"/>
    <x v="0"/>
    <x v="75"/>
    <x v="0"/>
    <x v="1"/>
    <x v="0"/>
    <x v="2"/>
    <x v="14"/>
    <x v="50"/>
    <x v="43"/>
    <n v="0"/>
    <n v="0"/>
    <n v="0"/>
    <x v="0"/>
    <n v="0"/>
    <n v="0"/>
    <n v="0"/>
    <n v="0"/>
  </r>
  <r>
    <x v="1"/>
    <x v="0"/>
    <x v="75"/>
    <x v="0"/>
    <x v="2"/>
    <x v="1"/>
    <x v="2"/>
    <x v="14"/>
    <x v="50"/>
    <x v="43"/>
    <n v="0"/>
    <n v="0"/>
    <n v="0"/>
    <x v="0"/>
    <n v="0"/>
    <n v="0"/>
    <n v="0"/>
    <n v="0"/>
  </r>
  <r>
    <x v="1"/>
    <x v="0"/>
    <x v="75"/>
    <x v="0"/>
    <x v="3"/>
    <x v="0"/>
    <x v="2"/>
    <x v="14"/>
    <x v="50"/>
    <x v="43"/>
    <n v="0"/>
    <n v="0"/>
    <n v="0"/>
    <x v="0"/>
    <n v="0"/>
    <n v="0"/>
    <n v="0"/>
    <n v="0"/>
  </r>
  <r>
    <x v="1"/>
    <x v="0"/>
    <x v="75"/>
    <x v="0"/>
    <x v="4"/>
    <x v="0"/>
    <x v="2"/>
    <x v="14"/>
    <x v="50"/>
    <x v="43"/>
    <n v="0"/>
    <n v="0"/>
    <n v="0"/>
    <x v="0"/>
    <n v="0"/>
    <n v="0"/>
    <n v="0"/>
    <n v="0"/>
  </r>
  <r>
    <x v="1"/>
    <x v="0"/>
    <x v="75"/>
    <x v="0"/>
    <x v="5"/>
    <x v="2"/>
    <x v="2"/>
    <x v="14"/>
    <x v="50"/>
    <x v="43"/>
    <n v="0"/>
    <n v="0"/>
    <n v="0"/>
    <x v="0"/>
    <n v="0"/>
    <n v="0"/>
    <n v="0"/>
    <n v="0"/>
  </r>
  <r>
    <x v="1"/>
    <x v="0"/>
    <x v="75"/>
    <x v="0"/>
    <x v="6"/>
    <x v="0"/>
    <x v="2"/>
    <x v="14"/>
    <x v="50"/>
    <x v="43"/>
    <n v="0"/>
    <n v="0"/>
    <n v="0"/>
    <x v="0"/>
    <n v="0"/>
    <n v="0"/>
    <n v="0"/>
    <n v="0"/>
  </r>
  <r>
    <x v="1"/>
    <x v="0"/>
    <x v="75"/>
    <x v="0"/>
    <x v="7"/>
    <x v="0"/>
    <x v="2"/>
    <x v="14"/>
    <x v="50"/>
    <x v="43"/>
    <n v="0"/>
    <n v="0"/>
    <n v="0"/>
    <x v="0"/>
    <n v="0"/>
    <n v="0"/>
    <n v="0"/>
    <n v="0"/>
  </r>
  <r>
    <x v="1"/>
    <x v="0"/>
    <x v="45"/>
    <x v="0"/>
    <x v="0"/>
    <x v="0"/>
    <x v="2"/>
    <x v="13"/>
    <x v="43"/>
    <x v="36"/>
    <n v="1000"/>
    <n v="0"/>
    <n v="1000"/>
    <x v="0"/>
    <n v="0"/>
    <n v="0"/>
    <n v="0"/>
    <n v="4.2931080000000001"/>
  </r>
  <r>
    <x v="1"/>
    <x v="0"/>
    <x v="45"/>
    <x v="0"/>
    <x v="0"/>
    <x v="0"/>
    <x v="2"/>
    <x v="13"/>
    <x v="45"/>
    <x v="38"/>
    <n v="1000"/>
    <n v="0"/>
    <n v="1000"/>
    <x v="0"/>
    <n v="0"/>
    <n v="0"/>
    <n v="0"/>
    <n v="4.2931080000000001"/>
  </r>
  <r>
    <x v="1"/>
    <x v="0"/>
    <x v="45"/>
    <x v="0"/>
    <x v="0"/>
    <x v="0"/>
    <x v="2"/>
    <x v="13"/>
    <x v="46"/>
    <x v="39"/>
    <n v="2991.07"/>
    <n v="0"/>
    <n v="2991.07"/>
    <x v="0"/>
    <n v="0"/>
    <n v="0"/>
    <n v="0"/>
    <n v="0"/>
  </r>
  <r>
    <x v="1"/>
    <x v="0"/>
    <x v="45"/>
    <x v="0"/>
    <x v="0"/>
    <x v="0"/>
    <x v="2"/>
    <x v="13"/>
    <x v="61"/>
    <x v="53"/>
    <n v="2991.07"/>
    <n v="0"/>
    <n v="2991.07"/>
    <x v="0"/>
    <n v="0"/>
    <n v="0"/>
    <n v="0"/>
    <n v="0"/>
  </r>
  <r>
    <x v="1"/>
    <x v="0"/>
    <x v="45"/>
    <x v="0"/>
    <x v="0"/>
    <x v="0"/>
    <x v="2"/>
    <x v="13"/>
    <x v="48"/>
    <x v="59"/>
    <n v="57269.927000000003"/>
    <n v="0"/>
    <n v="57269.927000000003"/>
    <x v="0"/>
    <n v="0"/>
    <n v="0"/>
    <n v="0"/>
    <n v="384.84095100000002"/>
  </r>
  <r>
    <x v="1"/>
    <x v="0"/>
    <x v="45"/>
    <x v="0"/>
    <x v="0"/>
    <x v="0"/>
    <x v="2"/>
    <x v="13"/>
    <x v="50"/>
    <x v="43"/>
    <n v="3991.07"/>
    <n v="0"/>
    <n v="3991.07"/>
    <x v="0"/>
    <n v="0"/>
    <n v="0"/>
    <n v="0"/>
    <n v="4.2931080000000001"/>
  </r>
  <r>
    <x v="1"/>
    <x v="0"/>
    <x v="45"/>
    <x v="0"/>
    <x v="1"/>
    <x v="0"/>
    <x v="2"/>
    <x v="13"/>
    <x v="43"/>
    <x v="36"/>
    <n v="1000"/>
    <n v="0"/>
    <n v="1000"/>
    <x v="0"/>
    <n v="0"/>
    <n v="0"/>
    <n v="0"/>
    <n v="12.843425999999999"/>
  </r>
  <r>
    <x v="1"/>
    <x v="0"/>
    <x v="45"/>
    <x v="0"/>
    <x v="1"/>
    <x v="0"/>
    <x v="2"/>
    <x v="13"/>
    <x v="45"/>
    <x v="38"/>
    <n v="1000"/>
    <n v="0"/>
    <n v="1000"/>
    <x v="0"/>
    <n v="0"/>
    <n v="0"/>
    <n v="0"/>
    <n v="12.843425999999999"/>
  </r>
  <r>
    <x v="1"/>
    <x v="0"/>
    <x v="45"/>
    <x v="0"/>
    <x v="1"/>
    <x v="0"/>
    <x v="2"/>
    <x v="13"/>
    <x v="46"/>
    <x v="39"/>
    <n v="2991.07"/>
    <n v="0"/>
    <n v="2991.07"/>
    <x v="0"/>
    <n v="0"/>
    <n v="0"/>
    <n v="0"/>
    <n v="0"/>
  </r>
  <r>
    <x v="1"/>
    <x v="0"/>
    <x v="45"/>
    <x v="0"/>
    <x v="1"/>
    <x v="0"/>
    <x v="2"/>
    <x v="13"/>
    <x v="61"/>
    <x v="53"/>
    <n v="2991.07"/>
    <n v="0"/>
    <n v="2991.07"/>
    <x v="0"/>
    <n v="0"/>
    <n v="0"/>
    <n v="0"/>
    <n v="0"/>
  </r>
  <r>
    <x v="1"/>
    <x v="0"/>
    <x v="45"/>
    <x v="0"/>
    <x v="1"/>
    <x v="0"/>
    <x v="2"/>
    <x v="13"/>
    <x v="48"/>
    <x v="59"/>
    <n v="57269.927000000003"/>
    <n v="0"/>
    <n v="57269.927000000003"/>
    <x v="0"/>
    <n v="0"/>
    <n v="0"/>
    <n v="0"/>
    <n v="778.330738"/>
  </r>
  <r>
    <x v="1"/>
    <x v="0"/>
    <x v="45"/>
    <x v="0"/>
    <x v="1"/>
    <x v="0"/>
    <x v="2"/>
    <x v="13"/>
    <x v="50"/>
    <x v="43"/>
    <n v="3991.07"/>
    <n v="0"/>
    <n v="3991.07"/>
    <x v="0"/>
    <n v="0"/>
    <n v="0"/>
    <n v="0"/>
    <n v="12.843425999999999"/>
  </r>
  <r>
    <x v="1"/>
    <x v="0"/>
    <x v="45"/>
    <x v="0"/>
    <x v="2"/>
    <x v="1"/>
    <x v="2"/>
    <x v="13"/>
    <x v="43"/>
    <x v="36"/>
    <n v="1000"/>
    <n v="0"/>
    <n v="1000"/>
    <x v="0"/>
    <n v="0"/>
    <n v="0"/>
    <n v="0"/>
    <n v="43.367114000000001"/>
  </r>
  <r>
    <x v="1"/>
    <x v="0"/>
    <x v="45"/>
    <x v="0"/>
    <x v="2"/>
    <x v="1"/>
    <x v="2"/>
    <x v="13"/>
    <x v="45"/>
    <x v="38"/>
    <n v="1000"/>
    <n v="0"/>
    <n v="1000"/>
    <x v="0"/>
    <n v="0"/>
    <n v="0"/>
    <n v="0"/>
    <n v="43.367114000000001"/>
  </r>
  <r>
    <x v="1"/>
    <x v="0"/>
    <x v="45"/>
    <x v="0"/>
    <x v="2"/>
    <x v="1"/>
    <x v="2"/>
    <x v="13"/>
    <x v="46"/>
    <x v="39"/>
    <n v="2991.07"/>
    <n v="0"/>
    <n v="2991.07"/>
    <x v="0"/>
    <n v="0"/>
    <n v="0"/>
    <n v="0"/>
    <n v="770.93904399999997"/>
  </r>
  <r>
    <x v="1"/>
    <x v="0"/>
    <x v="45"/>
    <x v="0"/>
    <x v="2"/>
    <x v="1"/>
    <x v="2"/>
    <x v="13"/>
    <x v="61"/>
    <x v="53"/>
    <n v="2991.07"/>
    <n v="0"/>
    <n v="2991.07"/>
    <x v="0"/>
    <n v="0"/>
    <n v="0"/>
    <n v="0"/>
    <n v="770.93904399999997"/>
  </r>
  <r>
    <x v="1"/>
    <x v="0"/>
    <x v="45"/>
    <x v="0"/>
    <x v="2"/>
    <x v="1"/>
    <x v="2"/>
    <x v="13"/>
    <x v="48"/>
    <x v="59"/>
    <n v="57269.927000000003"/>
    <n v="0"/>
    <n v="57269.927000000003"/>
    <x v="0"/>
    <n v="0"/>
    <n v="0"/>
    <n v="0"/>
    <n v="1435.821917"/>
  </r>
  <r>
    <x v="1"/>
    <x v="0"/>
    <x v="45"/>
    <x v="0"/>
    <x v="2"/>
    <x v="1"/>
    <x v="2"/>
    <x v="13"/>
    <x v="50"/>
    <x v="43"/>
    <n v="3991.07"/>
    <n v="0"/>
    <n v="3991.07"/>
    <x v="0"/>
    <n v="0"/>
    <n v="0"/>
    <n v="0"/>
    <n v="814.30615799999998"/>
  </r>
  <r>
    <x v="1"/>
    <x v="0"/>
    <x v="45"/>
    <x v="0"/>
    <x v="3"/>
    <x v="0"/>
    <x v="2"/>
    <x v="13"/>
    <x v="43"/>
    <x v="36"/>
    <n v="1000"/>
    <n v="0"/>
    <n v="1000"/>
    <x v="0"/>
    <n v="0"/>
    <n v="0"/>
    <n v="0"/>
    <n v="59.393507"/>
  </r>
  <r>
    <x v="1"/>
    <x v="0"/>
    <x v="45"/>
    <x v="0"/>
    <x v="3"/>
    <x v="0"/>
    <x v="2"/>
    <x v="13"/>
    <x v="45"/>
    <x v="38"/>
    <n v="1000"/>
    <n v="0"/>
    <n v="1000"/>
    <x v="0"/>
    <n v="0"/>
    <n v="0"/>
    <n v="0"/>
    <n v="59.393507"/>
  </r>
  <r>
    <x v="1"/>
    <x v="0"/>
    <x v="45"/>
    <x v="0"/>
    <x v="3"/>
    <x v="0"/>
    <x v="2"/>
    <x v="13"/>
    <x v="46"/>
    <x v="39"/>
    <n v="2991.07"/>
    <n v="0"/>
    <n v="2991.07"/>
    <x v="0"/>
    <n v="0"/>
    <n v="0"/>
    <n v="0"/>
    <n v="770.93904399999997"/>
  </r>
  <r>
    <x v="1"/>
    <x v="0"/>
    <x v="45"/>
    <x v="0"/>
    <x v="3"/>
    <x v="0"/>
    <x v="2"/>
    <x v="13"/>
    <x v="61"/>
    <x v="53"/>
    <n v="2991.07"/>
    <n v="0"/>
    <n v="2991.07"/>
    <x v="0"/>
    <n v="0"/>
    <n v="0"/>
    <n v="0"/>
    <n v="770.93904399999997"/>
  </r>
  <r>
    <x v="1"/>
    <x v="0"/>
    <x v="45"/>
    <x v="0"/>
    <x v="3"/>
    <x v="0"/>
    <x v="2"/>
    <x v="13"/>
    <x v="48"/>
    <x v="59"/>
    <n v="57269.927000000003"/>
    <n v="-6779"/>
    <n v="50490.927000000003"/>
    <x v="0"/>
    <n v="0"/>
    <n v="0"/>
    <n v="0"/>
    <n v="3319.5952699999998"/>
  </r>
  <r>
    <x v="1"/>
    <x v="0"/>
    <x v="45"/>
    <x v="0"/>
    <x v="3"/>
    <x v="0"/>
    <x v="2"/>
    <x v="13"/>
    <x v="50"/>
    <x v="43"/>
    <n v="3991.07"/>
    <n v="0"/>
    <n v="3991.07"/>
    <x v="0"/>
    <n v="0"/>
    <n v="0"/>
    <n v="0"/>
    <n v="830.33255099999997"/>
  </r>
  <r>
    <x v="1"/>
    <x v="0"/>
    <x v="45"/>
    <x v="0"/>
    <x v="4"/>
    <x v="0"/>
    <x v="2"/>
    <x v="13"/>
    <x v="43"/>
    <x v="36"/>
    <n v="1000"/>
    <n v="0"/>
    <n v="1000"/>
    <x v="0"/>
    <n v="0"/>
    <n v="0"/>
    <n v="0"/>
    <n v="210.91077799999999"/>
  </r>
  <r>
    <x v="1"/>
    <x v="0"/>
    <x v="45"/>
    <x v="0"/>
    <x v="4"/>
    <x v="0"/>
    <x v="2"/>
    <x v="13"/>
    <x v="45"/>
    <x v="38"/>
    <n v="1000"/>
    <n v="0"/>
    <n v="1000"/>
    <x v="0"/>
    <n v="0"/>
    <n v="0"/>
    <n v="0"/>
    <n v="210.91077799999999"/>
  </r>
  <r>
    <x v="1"/>
    <x v="0"/>
    <x v="45"/>
    <x v="0"/>
    <x v="4"/>
    <x v="0"/>
    <x v="2"/>
    <x v="13"/>
    <x v="46"/>
    <x v="39"/>
    <n v="2991.07"/>
    <n v="0"/>
    <n v="2991.07"/>
    <x v="0"/>
    <n v="0"/>
    <n v="0"/>
    <n v="0"/>
    <n v="770.93904399999997"/>
  </r>
  <r>
    <x v="1"/>
    <x v="0"/>
    <x v="45"/>
    <x v="0"/>
    <x v="4"/>
    <x v="0"/>
    <x v="2"/>
    <x v="13"/>
    <x v="61"/>
    <x v="53"/>
    <n v="2991.07"/>
    <n v="0"/>
    <n v="2991.07"/>
    <x v="0"/>
    <n v="0"/>
    <n v="0"/>
    <n v="0"/>
    <n v="770.93904399999997"/>
  </r>
  <r>
    <x v="1"/>
    <x v="0"/>
    <x v="45"/>
    <x v="0"/>
    <x v="4"/>
    <x v="0"/>
    <x v="2"/>
    <x v="13"/>
    <x v="48"/>
    <x v="59"/>
    <n v="57269.927000000003"/>
    <n v="-6779"/>
    <n v="50490.927000000003"/>
    <x v="0"/>
    <n v="0"/>
    <n v="0"/>
    <n v="0"/>
    <n v="5719.7769870000002"/>
  </r>
  <r>
    <x v="1"/>
    <x v="0"/>
    <x v="45"/>
    <x v="0"/>
    <x v="4"/>
    <x v="0"/>
    <x v="2"/>
    <x v="13"/>
    <x v="50"/>
    <x v="43"/>
    <n v="3991.07"/>
    <n v="0"/>
    <n v="3991.07"/>
    <x v="0"/>
    <n v="0"/>
    <n v="0"/>
    <n v="0"/>
    <n v="981.84982200000002"/>
  </r>
  <r>
    <x v="1"/>
    <x v="0"/>
    <x v="45"/>
    <x v="0"/>
    <x v="5"/>
    <x v="2"/>
    <x v="2"/>
    <x v="13"/>
    <x v="43"/>
    <x v="36"/>
    <n v="1000"/>
    <n v="0"/>
    <n v="1000"/>
    <x v="0"/>
    <n v="0"/>
    <n v="0"/>
    <n v="0"/>
    <n v="328.43209899999999"/>
  </r>
  <r>
    <x v="1"/>
    <x v="0"/>
    <x v="45"/>
    <x v="0"/>
    <x v="5"/>
    <x v="2"/>
    <x v="2"/>
    <x v="13"/>
    <x v="45"/>
    <x v="38"/>
    <n v="1000"/>
    <n v="0"/>
    <n v="1000"/>
    <x v="0"/>
    <n v="0"/>
    <n v="0"/>
    <n v="0"/>
    <n v="328.43209899999999"/>
  </r>
  <r>
    <x v="1"/>
    <x v="0"/>
    <x v="45"/>
    <x v="0"/>
    <x v="5"/>
    <x v="2"/>
    <x v="2"/>
    <x v="13"/>
    <x v="46"/>
    <x v="39"/>
    <n v="2991.07"/>
    <n v="0"/>
    <n v="2991.07"/>
    <x v="0"/>
    <n v="0"/>
    <n v="0"/>
    <n v="0"/>
    <n v="770.93904399999997"/>
  </r>
  <r>
    <x v="1"/>
    <x v="0"/>
    <x v="45"/>
    <x v="0"/>
    <x v="5"/>
    <x v="2"/>
    <x v="2"/>
    <x v="13"/>
    <x v="61"/>
    <x v="53"/>
    <n v="2991.07"/>
    <n v="0"/>
    <n v="2991.07"/>
    <x v="0"/>
    <n v="0"/>
    <n v="0"/>
    <n v="0"/>
    <n v="770.93904399999997"/>
  </r>
  <r>
    <x v="1"/>
    <x v="0"/>
    <x v="45"/>
    <x v="0"/>
    <x v="5"/>
    <x v="2"/>
    <x v="2"/>
    <x v="13"/>
    <x v="48"/>
    <x v="59"/>
    <n v="57269.927000000003"/>
    <n v="-6779"/>
    <n v="50490.927000000003"/>
    <x v="0"/>
    <n v="0"/>
    <n v="0"/>
    <n v="0"/>
    <n v="8705.8787950000005"/>
  </r>
  <r>
    <x v="1"/>
    <x v="0"/>
    <x v="45"/>
    <x v="0"/>
    <x v="5"/>
    <x v="2"/>
    <x v="2"/>
    <x v="13"/>
    <x v="50"/>
    <x v="43"/>
    <n v="3991.07"/>
    <n v="0"/>
    <n v="3991.07"/>
    <x v="0"/>
    <n v="0"/>
    <n v="0"/>
    <n v="0"/>
    <n v="1099.3711430000001"/>
  </r>
  <r>
    <x v="1"/>
    <x v="0"/>
    <x v="45"/>
    <x v="0"/>
    <x v="6"/>
    <x v="0"/>
    <x v="2"/>
    <x v="13"/>
    <x v="43"/>
    <x v="36"/>
    <n v="1000"/>
    <n v="0"/>
    <n v="1000"/>
    <x v="0"/>
    <n v="0"/>
    <n v="0"/>
    <n v="0"/>
    <n v="449.19705599999998"/>
  </r>
  <r>
    <x v="1"/>
    <x v="0"/>
    <x v="45"/>
    <x v="0"/>
    <x v="6"/>
    <x v="0"/>
    <x v="2"/>
    <x v="13"/>
    <x v="45"/>
    <x v="38"/>
    <n v="1000"/>
    <n v="0"/>
    <n v="1000"/>
    <x v="0"/>
    <n v="0"/>
    <n v="0"/>
    <n v="0"/>
    <n v="449.19705599999998"/>
  </r>
  <r>
    <x v="1"/>
    <x v="0"/>
    <x v="45"/>
    <x v="0"/>
    <x v="6"/>
    <x v="0"/>
    <x v="2"/>
    <x v="13"/>
    <x v="46"/>
    <x v="39"/>
    <n v="2991.07"/>
    <n v="0"/>
    <n v="2991.07"/>
    <x v="0"/>
    <n v="0"/>
    <n v="0"/>
    <n v="0"/>
    <n v="770.93904399999997"/>
  </r>
  <r>
    <x v="1"/>
    <x v="0"/>
    <x v="45"/>
    <x v="0"/>
    <x v="6"/>
    <x v="0"/>
    <x v="2"/>
    <x v="13"/>
    <x v="59"/>
    <x v="51"/>
    <n v="0"/>
    <n v="2000"/>
    <n v="2000"/>
    <x v="0"/>
    <n v="0"/>
    <n v="0"/>
    <n v="0"/>
    <n v="0"/>
  </r>
  <r>
    <x v="1"/>
    <x v="0"/>
    <x v="45"/>
    <x v="0"/>
    <x v="6"/>
    <x v="0"/>
    <x v="2"/>
    <x v="13"/>
    <x v="61"/>
    <x v="53"/>
    <n v="2991.07"/>
    <n v="-2000"/>
    <n v="991.07"/>
    <x v="0"/>
    <n v="0"/>
    <n v="0"/>
    <n v="0"/>
    <n v="770.93904399999997"/>
  </r>
  <r>
    <x v="1"/>
    <x v="0"/>
    <x v="45"/>
    <x v="0"/>
    <x v="6"/>
    <x v="0"/>
    <x v="2"/>
    <x v="13"/>
    <x v="48"/>
    <x v="59"/>
    <n v="57269.927000000003"/>
    <n v="-6779"/>
    <n v="50490.927000000003"/>
    <x v="0"/>
    <n v="0"/>
    <n v="0"/>
    <n v="0"/>
    <n v="11728.289441999999"/>
  </r>
  <r>
    <x v="1"/>
    <x v="0"/>
    <x v="45"/>
    <x v="0"/>
    <x v="6"/>
    <x v="0"/>
    <x v="2"/>
    <x v="13"/>
    <x v="50"/>
    <x v="43"/>
    <n v="3991.07"/>
    <n v="0"/>
    <n v="3991.07"/>
    <x v="0"/>
    <n v="0"/>
    <n v="0"/>
    <n v="0"/>
    <n v="1220.1360999999999"/>
  </r>
  <r>
    <x v="1"/>
    <x v="0"/>
    <x v="45"/>
    <x v="0"/>
    <x v="7"/>
    <x v="0"/>
    <x v="2"/>
    <x v="13"/>
    <x v="43"/>
    <x v="36"/>
    <n v="1000"/>
    <n v="0"/>
    <n v="1000"/>
    <x v="0"/>
    <n v="0"/>
    <n v="0"/>
    <n v="0"/>
    <n v="599.60566400000005"/>
  </r>
  <r>
    <x v="1"/>
    <x v="0"/>
    <x v="45"/>
    <x v="0"/>
    <x v="7"/>
    <x v="0"/>
    <x v="2"/>
    <x v="13"/>
    <x v="45"/>
    <x v="38"/>
    <n v="1000"/>
    <n v="0"/>
    <n v="1000"/>
    <x v="0"/>
    <n v="0"/>
    <n v="0"/>
    <n v="0"/>
    <n v="599.60566400000005"/>
  </r>
  <r>
    <x v="1"/>
    <x v="0"/>
    <x v="45"/>
    <x v="0"/>
    <x v="7"/>
    <x v="0"/>
    <x v="2"/>
    <x v="13"/>
    <x v="46"/>
    <x v="39"/>
    <n v="2991.07"/>
    <n v="0"/>
    <n v="2991.07"/>
    <x v="0"/>
    <n v="0"/>
    <n v="0"/>
    <n v="0"/>
    <n v="1069.6401129999999"/>
  </r>
  <r>
    <x v="1"/>
    <x v="0"/>
    <x v="45"/>
    <x v="0"/>
    <x v="7"/>
    <x v="0"/>
    <x v="2"/>
    <x v="13"/>
    <x v="59"/>
    <x v="51"/>
    <n v="0"/>
    <n v="2000"/>
    <n v="2000"/>
    <x v="0"/>
    <n v="0"/>
    <n v="0"/>
    <n v="0"/>
    <n v="78.570113000000006"/>
  </r>
  <r>
    <x v="1"/>
    <x v="0"/>
    <x v="45"/>
    <x v="0"/>
    <x v="7"/>
    <x v="0"/>
    <x v="2"/>
    <x v="13"/>
    <x v="61"/>
    <x v="53"/>
    <n v="2991.07"/>
    <n v="-2000"/>
    <n v="991.07"/>
    <x v="0"/>
    <n v="0"/>
    <n v="0"/>
    <n v="0"/>
    <n v="991.07"/>
  </r>
  <r>
    <x v="1"/>
    <x v="0"/>
    <x v="45"/>
    <x v="0"/>
    <x v="7"/>
    <x v="0"/>
    <x v="2"/>
    <x v="13"/>
    <x v="48"/>
    <x v="59"/>
    <n v="57269.927000000003"/>
    <n v="-6779"/>
    <n v="50490.927000000003"/>
    <x v="0"/>
    <n v="0"/>
    <n v="0"/>
    <n v="0"/>
    <n v="14700.569196"/>
  </r>
  <r>
    <x v="1"/>
    <x v="0"/>
    <x v="45"/>
    <x v="0"/>
    <x v="7"/>
    <x v="0"/>
    <x v="2"/>
    <x v="13"/>
    <x v="50"/>
    <x v="43"/>
    <n v="3991.07"/>
    <n v="0"/>
    <n v="3991.07"/>
    <x v="0"/>
    <n v="0"/>
    <n v="0"/>
    <n v="0"/>
    <n v="1669.2457770000001"/>
  </r>
  <r>
    <x v="1"/>
    <x v="0"/>
    <x v="46"/>
    <x v="0"/>
    <x v="0"/>
    <x v="0"/>
    <x v="2"/>
    <x v="4"/>
    <x v="46"/>
    <x v="39"/>
    <n v="1334.114"/>
    <n v="0"/>
    <n v="1334.114"/>
    <x v="0"/>
    <n v="0"/>
    <n v="0"/>
    <n v="0"/>
    <n v="34.135575000000003"/>
  </r>
  <r>
    <x v="1"/>
    <x v="0"/>
    <x v="46"/>
    <x v="0"/>
    <x v="0"/>
    <x v="0"/>
    <x v="2"/>
    <x v="4"/>
    <x v="59"/>
    <x v="51"/>
    <n v="1300"/>
    <n v="0"/>
    <n v="1300"/>
    <x v="0"/>
    <n v="0"/>
    <n v="0"/>
    <n v="0"/>
    <n v="0"/>
  </r>
  <r>
    <x v="1"/>
    <x v="0"/>
    <x v="46"/>
    <x v="0"/>
    <x v="0"/>
    <x v="0"/>
    <x v="2"/>
    <x v="4"/>
    <x v="61"/>
    <x v="53"/>
    <n v="34.113999999999997"/>
    <n v="0"/>
    <n v="34.113999999999997"/>
    <x v="0"/>
    <n v="0"/>
    <n v="0"/>
    <n v="0"/>
    <n v="34.113999999999997"/>
  </r>
  <r>
    <x v="1"/>
    <x v="0"/>
    <x v="46"/>
    <x v="0"/>
    <x v="0"/>
    <x v="0"/>
    <x v="2"/>
    <x v="4"/>
    <x v="51"/>
    <x v="44"/>
    <n v="0"/>
    <n v="0"/>
    <n v="0"/>
    <x v="0"/>
    <n v="0"/>
    <n v="0"/>
    <n v="0"/>
    <n v="2.1575E-2"/>
  </r>
  <r>
    <x v="1"/>
    <x v="0"/>
    <x v="46"/>
    <x v="0"/>
    <x v="0"/>
    <x v="0"/>
    <x v="2"/>
    <x v="4"/>
    <x v="48"/>
    <x v="59"/>
    <n v="11113.411"/>
    <n v="0"/>
    <n v="11113.411"/>
    <x v="0"/>
    <n v="0"/>
    <n v="0"/>
    <n v="0"/>
    <n v="338.62512199999998"/>
  </r>
  <r>
    <x v="1"/>
    <x v="0"/>
    <x v="46"/>
    <x v="0"/>
    <x v="0"/>
    <x v="0"/>
    <x v="2"/>
    <x v="4"/>
    <x v="50"/>
    <x v="43"/>
    <n v="1334.114"/>
    <n v="0"/>
    <n v="1334.114"/>
    <x v="0"/>
    <n v="0"/>
    <n v="0"/>
    <n v="0"/>
    <n v="34.135575000000003"/>
  </r>
  <r>
    <x v="1"/>
    <x v="0"/>
    <x v="46"/>
    <x v="0"/>
    <x v="1"/>
    <x v="0"/>
    <x v="2"/>
    <x v="4"/>
    <x v="46"/>
    <x v="39"/>
    <n v="1334.114"/>
    <n v="0"/>
    <n v="1334.114"/>
    <x v="0"/>
    <n v="0"/>
    <n v="0"/>
    <n v="0"/>
    <n v="55.755940000000002"/>
  </r>
  <r>
    <x v="1"/>
    <x v="0"/>
    <x v="46"/>
    <x v="0"/>
    <x v="1"/>
    <x v="0"/>
    <x v="2"/>
    <x v="4"/>
    <x v="59"/>
    <x v="51"/>
    <n v="1300"/>
    <n v="0"/>
    <n v="1300"/>
    <x v="0"/>
    <n v="0"/>
    <n v="0"/>
    <n v="0"/>
    <n v="21.6"/>
  </r>
  <r>
    <x v="1"/>
    <x v="0"/>
    <x v="46"/>
    <x v="0"/>
    <x v="1"/>
    <x v="0"/>
    <x v="2"/>
    <x v="4"/>
    <x v="61"/>
    <x v="53"/>
    <n v="34.113999999999997"/>
    <n v="0"/>
    <n v="34.113999999999997"/>
    <x v="0"/>
    <n v="0"/>
    <n v="0"/>
    <n v="0"/>
    <n v="34.113999999999997"/>
  </r>
  <r>
    <x v="1"/>
    <x v="0"/>
    <x v="46"/>
    <x v="0"/>
    <x v="1"/>
    <x v="0"/>
    <x v="2"/>
    <x v="4"/>
    <x v="51"/>
    <x v="44"/>
    <n v="0"/>
    <n v="0"/>
    <n v="0"/>
    <x v="0"/>
    <n v="0"/>
    <n v="0"/>
    <n v="0"/>
    <n v="4.1939999999999998E-2"/>
  </r>
  <r>
    <x v="1"/>
    <x v="0"/>
    <x v="46"/>
    <x v="0"/>
    <x v="1"/>
    <x v="0"/>
    <x v="2"/>
    <x v="4"/>
    <x v="48"/>
    <x v="59"/>
    <n v="11113.411"/>
    <n v="0"/>
    <n v="11113.411"/>
    <x v="0"/>
    <n v="0"/>
    <n v="0"/>
    <n v="0"/>
    <n v="772.46526500000004"/>
  </r>
  <r>
    <x v="1"/>
    <x v="0"/>
    <x v="46"/>
    <x v="0"/>
    <x v="1"/>
    <x v="0"/>
    <x v="2"/>
    <x v="4"/>
    <x v="50"/>
    <x v="43"/>
    <n v="1334.114"/>
    <n v="0"/>
    <n v="1334.114"/>
    <x v="0"/>
    <n v="0"/>
    <n v="0"/>
    <n v="0"/>
    <n v="55.755940000000002"/>
  </r>
  <r>
    <x v="1"/>
    <x v="0"/>
    <x v="46"/>
    <x v="0"/>
    <x v="2"/>
    <x v="1"/>
    <x v="2"/>
    <x v="4"/>
    <x v="46"/>
    <x v="39"/>
    <n v="1334.114"/>
    <n v="0"/>
    <n v="1334.114"/>
    <x v="0"/>
    <n v="0"/>
    <n v="0"/>
    <n v="0"/>
    <n v="55.779606999999999"/>
  </r>
  <r>
    <x v="1"/>
    <x v="0"/>
    <x v="46"/>
    <x v="0"/>
    <x v="2"/>
    <x v="1"/>
    <x v="2"/>
    <x v="4"/>
    <x v="59"/>
    <x v="51"/>
    <n v="1300"/>
    <n v="0"/>
    <n v="1300"/>
    <x v="0"/>
    <n v="0"/>
    <n v="0"/>
    <n v="0"/>
    <n v="21.6"/>
  </r>
  <r>
    <x v="1"/>
    <x v="0"/>
    <x v="46"/>
    <x v="0"/>
    <x v="2"/>
    <x v="1"/>
    <x v="2"/>
    <x v="4"/>
    <x v="61"/>
    <x v="53"/>
    <n v="34.113999999999997"/>
    <n v="0"/>
    <n v="34.113999999999997"/>
    <x v="0"/>
    <n v="0"/>
    <n v="0"/>
    <n v="0"/>
    <n v="34.113999999999997"/>
  </r>
  <r>
    <x v="1"/>
    <x v="0"/>
    <x v="46"/>
    <x v="0"/>
    <x v="2"/>
    <x v="1"/>
    <x v="2"/>
    <x v="4"/>
    <x v="51"/>
    <x v="44"/>
    <n v="0"/>
    <n v="0"/>
    <n v="0"/>
    <x v="0"/>
    <n v="0"/>
    <n v="0"/>
    <n v="0"/>
    <n v="6.5606999999999999E-2"/>
  </r>
  <r>
    <x v="1"/>
    <x v="0"/>
    <x v="46"/>
    <x v="0"/>
    <x v="2"/>
    <x v="1"/>
    <x v="2"/>
    <x v="4"/>
    <x v="48"/>
    <x v="59"/>
    <n v="11113.411"/>
    <n v="0"/>
    <n v="11113.411"/>
    <x v="0"/>
    <n v="0"/>
    <n v="0"/>
    <n v="0"/>
    <n v="1387.1307879999999"/>
  </r>
  <r>
    <x v="1"/>
    <x v="0"/>
    <x v="46"/>
    <x v="0"/>
    <x v="2"/>
    <x v="1"/>
    <x v="2"/>
    <x v="4"/>
    <x v="50"/>
    <x v="43"/>
    <n v="1334.114"/>
    <n v="0"/>
    <n v="1334.114"/>
    <x v="0"/>
    <n v="0"/>
    <n v="0"/>
    <n v="0"/>
    <n v="55.779606999999999"/>
  </r>
  <r>
    <x v="1"/>
    <x v="0"/>
    <x v="46"/>
    <x v="0"/>
    <x v="3"/>
    <x v="0"/>
    <x v="2"/>
    <x v="4"/>
    <x v="46"/>
    <x v="39"/>
    <n v="1334.114"/>
    <n v="0"/>
    <n v="1334.114"/>
    <x v="0"/>
    <n v="0"/>
    <n v="0"/>
    <n v="0"/>
    <n v="55.779606999999999"/>
  </r>
  <r>
    <x v="1"/>
    <x v="0"/>
    <x v="46"/>
    <x v="0"/>
    <x v="3"/>
    <x v="0"/>
    <x v="2"/>
    <x v="4"/>
    <x v="59"/>
    <x v="51"/>
    <n v="1300"/>
    <n v="0"/>
    <n v="1300"/>
    <x v="0"/>
    <n v="0"/>
    <n v="0"/>
    <n v="0"/>
    <n v="21.6"/>
  </r>
  <r>
    <x v="1"/>
    <x v="0"/>
    <x v="46"/>
    <x v="0"/>
    <x v="3"/>
    <x v="0"/>
    <x v="2"/>
    <x v="4"/>
    <x v="61"/>
    <x v="53"/>
    <n v="34.113999999999997"/>
    <n v="0"/>
    <n v="34.113999999999997"/>
    <x v="0"/>
    <n v="0"/>
    <n v="0"/>
    <n v="0"/>
    <n v="34.113999999999997"/>
  </r>
  <r>
    <x v="1"/>
    <x v="0"/>
    <x v="46"/>
    <x v="0"/>
    <x v="3"/>
    <x v="0"/>
    <x v="2"/>
    <x v="4"/>
    <x v="51"/>
    <x v="44"/>
    <n v="0"/>
    <n v="0"/>
    <n v="0"/>
    <x v="0"/>
    <n v="0"/>
    <n v="0"/>
    <n v="0"/>
    <n v="6.5606999999999999E-2"/>
  </r>
  <r>
    <x v="1"/>
    <x v="0"/>
    <x v="46"/>
    <x v="0"/>
    <x v="3"/>
    <x v="0"/>
    <x v="2"/>
    <x v="4"/>
    <x v="48"/>
    <x v="59"/>
    <n v="11113.411"/>
    <n v="0"/>
    <n v="11113.411"/>
    <x v="0"/>
    <n v="0"/>
    <n v="0"/>
    <n v="0"/>
    <n v="2005.9191740000001"/>
  </r>
  <r>
    <x v="1"/>
    <x v="0"/>
    <x v="46"/>
    <x v="0"/>
    <x v="3"/>
    <x v="0"/>
    <x v="2"/>
    <x v="4"/>
    <x v="50"/>
    <x v="43"/>
    <n v="1334.114"/>
    <n v="0"/>
    <n v="1334.114"/>
    <x v="0"/>
    <n v="0"/>
    <n v="0"/>
    <n v="0"/>
    <n v="55.779606999999999"/>
  </r>
  <r>
    <x v="1"/>
    <x v="0"/>
    <x v="46"/>
    <x v="0"/>
    <x v="4"/>
    <x v="0"/>
    <x v="2"/>
    <x v="4"/>
    <x v="46"/>
    <x v="39"/>
    <n v="1334.114"/>
    <n v="0"/>
    <n v="1334.114"/>
    <x v="0"/>
    <n v="0"/>
    <n v="0"/>
    <n v="0"/>
    <n v="70.226223000000005"/>
  </r>
  <r>
    <x v="1"/>
    <x v="0"/>
    <x v="46"/>
    <x v="0"/>
    <x v="4"/>
    <x v="0"/>
    <x v="2"/>
    <x v="4"/>
    <x v="59"/>
    <x v="51"/>
    <n v="1300"/>
    <n v="0"/>
    <n v="1300"/>
    <x v="0"/>
    <n v="0"/>
    <n v="0"/>
    <n v="0"/>
    <n v="36"/>
  </r>
  <r>
    <x v="1"/>
    <x v="0"/>
    <x v="46"/>
    <x v="0"/>
    <x v="4"/>
    <x v="0"/>
    <x v="2"/>
    <x v="4"/>
    <x v="61"/>
    <x v="53"/>
    <n v="34.113999999999997"/>
    <n v="0"/>
    <n v="34.113999999999997"/>
    <x v="0"/>
    <n v="0"/>
    <n v="0"/>
    <n v="0"/>
    <n v="34.113999999999997"/>
  </r>
  <r>
    <x v="1"/>
    <x v="0"/>
    <x v="46"/>
    <x v="0"/>
    <x v="4"/>
    <x v="0"/>
    <x v="2"/>
    <x v="4"/>
    <x v="51"/>
    <x v="44"/>
    <n v="0"/>
    <n v="0"/>
    <n v="0"/>
    <x v="0"/>
    <n v="0"/>
    <n v="0"/>
    <n v="0"/>
    <n v="0.112223"/>
  </r>
  <r>
    <x v="1"/>
    <x v="0"/>
    <x v="46"/>
    <x v="0"/>
    <x v="4"/>
    <x v="0"/>
    <x v="2"/>
    <x v="4"/>
    <x v="48"/>
    <x v="59"/>
    <n v="11113.411"/>
    <n v="0"/>
    <n v="11113.411"/>
    <x v="0"/>
    <n v="0"/>
    <n v="0"/>
    <n v="0"/>
    <n v="2729.1528239999998"/>
  </r>
  <r>
    <x v="1"/>
    <x v="0"/>
    <x v="46"/>
    <x v="0"/>
    <x v="4"/>
    <x v="0"/>
    <x v="2"/>
    <x v="4"/>
    <x v="50"/>
    <x v="43"/>
    <n v="1334.114"/>
    <n v="0"/>
    <n v="1334.114"/>
    <x v="0"/>
    <n v="0"/>
    <n v="0"/>
    <n v="0"/>
    <n v="70.226223000000005"/>
  </r>
  <r>
    <x v="1"/>
    <x v="0"/>
    <x v="46"/>
    <x v="0"/>
    <x v="5"/>
    <x v="2"/>
    <x v="2"/>
    <x v="4"/>
    <x v="46"/>
    <x v="39"/>
    <n v="1334.114"/>
    <n v="0"/>
    <n v="1334.114"/>
    <x v="0"/>
    <n v="0"/>
    <n v="0"/>
    <n v="0"/>
    <n v="70.249172000000002"/>
  </r>
  <r>
    <x v="1"/>
    <x v="0"/>
    <x v="46"/>
    <x v="0"/>
    <x v="5"/>
    <x v="2"/>
    <x v="2"/>
    <x v="4"/>
    <x v="59"/>
    <x v="51"/>
    <n v="1300"/>
    <n v="0"/>
    <n v="1300"/>
    <x v="0"/>
    <n v="0"/>
    <n v="0"/>
    <n v="0"/>
    <n v="36"/>
  </r>
  <r>
    <x v="1"/>
    <x v="0"/>
    <x v="46"/>
    <x v="0"/>
    <x v="5"/>
    <x v="2"/>
    <x v="2"/>
    <x v="4"/>
    <x v="61"/>
    <x v="53"/>
    <n v="34.113999999999997"/>
    <n v="0"/>
    <n v="34.113999999999997"/>
    <x v="0"/>
    <n v="0"/>
    <n v="0"/>
    <n v="0"/>
    <n v="34.113999999999997"/>
  </r>
  <r>
    <x v="1"/>
    <x v="0"/>
    <x v="46"/>
    <x v="0"/>
    <x v="5"/>
    <x v="2"/>
    <x v="2"/>
    <x v="4"/>
    <x v="51"/>
    <x v="44"/>
    <n v="0"/>
    <n v="0"/>
    <n v="0"/>
    <x v="0"/>
    <n v="0"/>
    <n v="0"/>
    <n v="0"/>
    <n v="0.13517199999999999"/>
  </r>
  <r>
    <x v="1"/>
    <x v="0"/>
    <x v="46"/>
    <x v="0"/>
    <x v="5"/>
    <x v="2"/>
    <x v="2"/>
    <x v="4"/>
    <x v="48"/>
    <x v="59"/>
    <n v="11113.411"/>
    <n v="0"/>
    <n v="11113.411"/>
    <x v="0"/>
    <n v="0"/>
    <n v="0"/>
    <n v="0"/>
    <n v="3761.150063"/>
  </r>
  <r>
    <x v="1"/>
    <x v="0"/>
    <x v="46"/>
    <x v="0"/>
    <x v="5"/>
    <x v="2"/>
    <x v="2"/>
    <x v="4"/>
    <x v="50"/>
    <x v="43"/>
    <n v="1334.114"/>
    <n v="0"/>
    <n v="1334.114"/>
    <x v="0"/>
    <n v="0"/>
    <n v="0"/>
    <n v="0"/>
    <n v="70.249172000000002"/>
  </r>
  <r>
    <x v="1"/>
    <x v="0"/>
    <x v="46"/>
    <x v="0"/>
    <x v="6"/>
    <x v="0"/>
    <x v="2"/>
    <x v="4"/>
    <x v="46"/>
    <x v="39"/>
    <n v="1334.114"/>
    <n v="0"/>
    <n v="1334.114"/>
    <x v="0"/>
    <n v="0"/>
    <n v="0"/>
    <n v="0"/>
    <n v="70.272901000000005"/>
  </r>
  <r>
    <x v="1"/>
    <x v="0"/>
    <x v="46"/>
    <x v="0"/>
    <x v="6"/>
    <x v="0"/>
    <x v="2"/>
    <x v="4"/>
    <x v="59"/>
    <x v="51"/>
    <n v="1300"/>
    <n v="0"/>
    <n v="1300"/>
    <x v="0"/>
    <n v="0"/>
    <n v="0"/>
    <n v="0"/>
    <n v="36"/>
  </r>
  <r>
    <x v="1"/>
    <x v="0"/>
    <x v="46"/>
    <x v="0"/>
    <x v="6"/>
    <x v="0"/>
    <x v="2"/>
    <x v="4"/>
    <x v="61"/>
    <x v="53"/>
    <n v="34.113999999999997"/>
    <n v="0"/>
    <n v="34.113999999999997"/>
    <x v="0"/>
    <n v="0"/>
    <n v="0"/>
    <n v="0"/>
    <n v="34.113999999999997"/>
  </r>
  <r>
    <x v="1"/>
    <x v="0"/>
    <x v="46"/>
    <x v="0"/>
    <x v="6"/>
    <x v="0"/>
    <x v="2"/>
    <x v="4"/>
    <x v="51"/>
    <x v="44"/>
    <n v="0"/>
    <n v="0"/>
    <n v="0"/>
    <x v="0"/>
    <n v="0"/>
    <n v="0"/>
    <n v="0"/>
    <n v="0.15890099999999999"/>
  </r>
  <r>
    <x v="1"/>
    <x v="0"/>
    <x v="46"/>
    <x v="0"/>
    <x v="6"/>
    <x v="0"/>
    <x v="2"/>
    <x v="4"/>
    <x v="48"/>
    <x v="59"/>
    <n v="11113.411"/>
    <n v="0"/>
    <n v="11113.411"/>
    <x v="0"/>
    <n v="0"/>
    <n v="0"/>
    <n v="0"/>
    <n v="4694.8927839999997"/>
  </r>
  <r>
    <x v="1"/>
    <x v="0"/>
    <x v="46"/>
    <x v="0"/>
    <x v="6"/>
    <x v="0"/>
    <x v="2"/>
    <x v="4"/>
    <x v="50"/>
    <x v="43"/>
    <n v="1334.114"/>
    <n v="0"/>
    <n v="1334.114"/>
    <x v="0"/>
    <n v="0"/>
    <n v="0"/>
    <n v="0"/>
    <n v="70.272901000000005"/>
  </r>
  <r>
    <x v="1"/>
    <x v="0"/>
    <x v="46"/>
    <x v="0"/>
    <x v="7"/>
    <x v="0"/>
    <x v="2"/>
    <x v="4"/>
    <x v="46"/>
    <x v="39"/>
    <n v="1334.114"/>
    <n v="0"/>
    <n v="1334.114"/>
    <x v="0"/>
    <n v="0"/>
    <n v="0"/>
    <n v="0"/>
    <n v="123.97997700000001"/>
  </r>
  <r>
    <x v="1"/>
    <x v="0"/>
    <x v="46"/>
    <x v="0"/>
    <x v="7"/>
    <x v="0"/>
    <x v="2"/>
    <x v="4"/>
    <x v="59"/>
    <x v="51"/>
    <n v="1300"/>
    <n v="0"/>
    <n v="1300"/>
    <x v="0"/>
    <n v="0"/>
    <n v="0"/>
    <n v="0"/>
    <n v="89.683329999999998"/>
  </r>
  <r>
    <x v="1"/>
    <x v="0"/>
    <x v="46"/>
    <x v="0"/>
    <x v="7"/>
    <x v="0"/>
    <x v="2"/>
    <x v="4"/>
    <x v="61"/>
    <x v="53"/>
    <n v="34.113999999999997"/>
    <n v="0"/>
    <n v="34.113999999999997"/>
    <x v="0"/>
    <n v="0"/>
    <n v="0"/>
    <n v="0"/>
    <n v="34.113999999999997"/>
  </r>
  <r>
    <x v="1"/>
    <x v="0"/>
    <x v="46"/>
    <x v="0"/>
    <x v="7"/>
    <x v="0"/>
    <x v="2"/>
    <x v="4"/>
    <x v="51"/>
    <x v="44"/>
    <n v="0"/>
    <n v="0"/>
    <n v="0"/>
    <x v="0"/>
    <n v="0"/>
    <n v="0"/>
    <n v="0"/>
    <n v="0.182647"/>
  </r>
  <r>
    <x v="1"/>
    <x v="0"/>
    <x v="46"/>
    <x v="0"/>
    <x v="7"/>
    <x v="0"/>
    <x v="2"/>
    <x v="4"/>
    <x v="48"/>
    <x v="59"/>
    <n v="11113.411"/>
    <n v="0"/>
    <n v="11113.411"/>
    <x v="0"/>
    <n v="0"/>
    <n v="0"/>
    <n v="0"/>
    <n v="5318.005005"/>
  </r>
  <r>
    <x v="1"/>
    <x v="0"/>
    <x v="46"/>
    <x v="0"/>
    <x v="7"/>
    <x v="0"/>
    <x v="2"/>
    <x v="4"/>
    <x v="50"/>
    <x v="43"/>
    <n v="1334.114"/>
    <n v="0"/>
    <n v="1334.114"/>
    <x v="0"/>
    <n v="0"/>
    <n v="0"/>
    <n v="0"/>
    <n v="123.97997700000001"/>
  </r>
  <r>
    <x v="1"/>
    <x v="0"/>
    <x v="47"/>
    <x v="0"/>
    <x v="0"/>
    <x v="0"/>
    <x v="2"/>
    <x v="0"/>
    <x v="48"/>
    <x v="59"/>
    <n v="38307.756999999998"/>
    <n v="0"/>
    <n v="38307.756999999998"/>
    <x v="0"/>
    <n v="0"/>
    <n v="0"/>
    <n v="0"/>
    <n v="11343.959715999999"/>
  </r>
  <r>
    <x v="1"/>
    <x v="0"/>
    <x v="47"/>
    <x v="0"/>
    <x v="1"/>
    <x v="0"/>
    <x v="2"/>
    <x v="0"/>
    <x v="48"/>
    <x v="59"/>
    <n v="38307.756999999998"/>
    <n v="0"/>
    <n v="38307.756999999998"/>
    <x v="0"/>
    <n v="0"/>
    <n v="0"/>
    <n v="0"/>
    <n v="11343.959715999999"/>
  </r>
  <r>
    <x v="1"/>
    <x v="0"/>
    <x v="47"/>
    <x v="0"/>
    <x v="2"/>
    <x v="1"/>
    <x v="2"/>
    <x v="0"/>
    <x v="48"/>
    <x v="59"/>
    <n v="38307.756999999998"/>
    <n v="0"/>
    <n v="38307.756999999998"/>
    <x v="0"/>
    <n v="0"/>
    <n v="0"/>
    <n v="0"/>
    <n v="11343.959715999999"/>
  </r>
  <r>
    <x v="1"/>
    <x v="0"/>
    <x v="47"/>
    <x v="0"/>
    <x v="3"/>
    <x v="0"/>
    <x v="2"/>
    <x v="0"/>
    <x v="48"/>
    <x v="59"/>
    <n v="38307.756999999998"/>
    <n v="-17"/>
    <n v="38290.756999999998"/>
    <x v="0"/>
    <n v="0"/>
    <n v="0"/>
    <n v="0"/>
    <n v="11343.959715999999"/>
  </r>
  <r>
    <x v="1"/>
    <x v="0"/>
    <x v="47"/>
    <x v="0"/>
    <x v="4"/>
    <x v="0"/>
    <x v="2"/>
    <x v="0"/>
    <x v="48"/>
    <x v="59"/>
    <n v="38307.756999999998"/>
    <n v="-17"/>
    <n v="38290.756999999998"/>
    <x v="0"/>
    <n v="0"/>
    <n v="0"/>
    <n v="0"/>
    <n v="11343.959715999999"/>
  </r>
  <r>
    <x v="1"/>
    <x v="0"/>
    <x v="47"/>
    <x v="0"/>
    <x v="5"/>
    <x v="2"/>
    <x v="2"/>
    <x v="0"/>
    <x v="48"/>
    <x v="59"/>
    <n v="38307.756999999998"/>
    <n v="-17"/>
    <n v="38290.756999999998"/>
    <x v="0"/>
    <n v="0"/>
    <n v="0"/>
    <n v="0"/>
    <n v="11343.959715999999"/>
  </r>
  <r>
    <x v="1"/>
    <x v="0"/>
    <x v="47"/>
    <x v="0"/>
    <x v="6"/>
    <x v="0"/>
    <x v="2"/>
    <x v="0"/>
    <x v="48"/>
    <x v="59"/>
    <n v="38307.756999999998"/>
    <n v="-17"/>
    <n v="38290.756999999998"/>
    <x v="0"/>
    <n v="0"/>
    <n v="0"/>
    <n v="0"/>
    <n v="11343.959715999999"/>
  </r>
  <r>
    <x v="1"/>
    <x v="0"/>
    <x v="47"/>
    <x v="0"/>
    <x v="7"/>
    <x v="0"/>
    <x v="2"/>
    <x v="0"/>
    <x v="48"/>
    <x v="59"/>
    <n v="38307.756999999998"/>
    <n v="-17"/>
    <n v="38290.756999999998"/>
    <x v="0"/>
    <n v="0"/>
    <n v="0"/>
    <n v="0"/>
    <n v="16359.734221000001"/>
  </r>
  <r>
    <x v="1"/>
    <x v="0"/>
    <x v="48"/>
    <x v="0"/>
    <x v="0"/>
    <x v="0"/>
    <x v="2"/>
    <x v="7"/>
    <x v="48"/>
    <x v="59"/>
    <n v="32575.442999999999"/>
    <n v="0"/>
    <n v="32575.442999999999"/>
    <x v="0"/>
    <n v="0"/>
    <n v="0"/>
    <n v="0"/>
    <n v="387.077021"/>
  </r>
  <r>
    <x v="1"/>
    <x v="0"/>
    <x v="48"/>
    <x v="0"/>
    <x v="1"/>
    <x v="0"/>
    <x v="2"/>
    <x v="7"/>
    <x v="48"/>
    <x v="59"/>
    <n v="32575.442999999999"/>
    <n v="0"/>
    <n v="32575.442999999999"/>
    <x v="0"/>
    <n v="0"/>
    <n v="0"/>
    <n v="0"/>
    <n v="852.31786499999998"/>
  </r>
  <r>
    <x v="1"/>
    <x v="0"/>
    <x v="48"/>
    <x v="0"/>
    <x v="2"/>
    <x v="1"/>
    <x v="2"/>
    <x v="7"/>
    <x v="48"/>
    <x v="59"/>
    <n v="32575.442999999999"/>
    <n v="0"/>
    <n v="32575.442999999999"/>
    <x v="0"/>
    <n v="0"/>
    <n v="0"/>
    <n v="0"/>
    <n v="1580.084912"/>
  </r>
  <r>
    <x v="1"/>
    <x v="0"/>
    <x v="48"/>
    <x v="0"/>
    <x v="3"/>
    <x v="0"/>
    <x v="2"/>
    <x v="7"/>
    <x v="48"/>
    <x v="59"/>
    <n v="32575.442999999999"/>
    <n v="0"/>
    <n v="32575.442999999999"/>
    <x v="0"/>
    <n v="0"/>
    <n v="0"/>
    <n v="0"/>
    <n v="3319.2514120000001"/>
  </r>
  <r>
    <x v="1"/>
    <x v="0"/>
    <x v="48"/>
    <x v="0"/>
    <x v="4"/>
    <x v="0"/>
    <x v="2"/>
    <x v="7"/>
    <x v="48"/>
    <x v="59"/>
    <n v="32575.442999999999"/>
    <n v="0"/>
    <n v="32575.442999999999"/>
    <x v="0"/>
    <n v="0"/>
    <n v="0"/>
    <n v="0"/>
    <n v="4925.4324340000003"/>
  </r>
  <r>
    <x v="1"/>
    <x v="0"/>
    <x v="48"/>
    <x v="0"/>
    <x v="5"/>
    <x v="2"/>
    <x v="2"/>
    <x v="7"/>
    <x v="48"/>
    <x v="59"/>
    <n v="32575.442999999999"/>
    <n v="0"/>
    <n v="32575.442999999999"/>
    <x v="0"/>
    <n v="0"/>
    <n v="0"/>
    <n v="0"/>
    <n v="7168.0753629999999"/>
  </r>
  <r>
    <x v="1"/>
    <x v="0"/>
    <x v="48"/>
    <x v="0"/>
    <x v="6"/>
    <x v="0"/>
    <x v="2"/>
    <x v="7"/>
    <x v="48"/>
    <x v="59"/>
    <n v="32575.442999999999"/>
    <n v="0"/>
    <n v="32575.442999999999"/>
    <x v="0"/>
    <n v="0"/>
    <n v="0"/>
    <n v="0"/>
    <n v="8874.0662940000002"/>
  </r>
  <r>
    <x v="1"/>
    <x v="0"/>
    <x v="48"/>
    <x v="0"/>
    <x v="7"/>
    <x v="0"/>
    <x v="2"/>
    <x v="7"/>
    <x v="46"/>
    <x v="39"/>
    <n v="0"/>
    <n v="40.286000000000001"/>
    <n v="40.286000000000001"/>
    <x v="0"/>
    <n v="0"/>
    <n v="0"/>
    <n v="0"/>
    <n v="0"/>
  </r>
  <r>
    <x v="1"/>
    <x v="0"/>
    <x v="48"/>
    <x v="0"/>
    <x v="7"/>
    <x v="0"/>
    <x v="2"/>
    <x v="7"/>
    <x v="59"/>
    <x v="51"/>
    <n v="0"/>
    <n v="40.286000000000001"/>
    <n v="40.286000000000001"/>
    <x v="0"/>
    <n v="0"/>
    <n v="0"/>
    <n v="0"/>
    <n v="0"/>
  </r>
  <r>
    <x v="1"/>
    <x v="0"/>
    <x v="48"/>
    <x v="0"/>
    <x v="7"/>
    <x v="0"/>
    <x v="2"/>
    <x v="7"/>
    <x v="48"/>
    <x v="59"/>
    <n v="32575.442999999999"/>
    <n v="0"/>
    <n v="32575.442999999999"/>
    <x v="0"/>
    <n v="0"/>
    <n v="0"/>
    <n v="0"/>
    <n v="11383.022918999999"/>
  </r>
  <r>
    <x v="1"/>
    <x v="0"/>
    <x v="49"/>
    <x v="0"/>
    <x v="0"/>
    <x v="0"/>
    <x v="2"/>
    <x v="9"/>
    <x v="43"/>
    <x v="36"/>
    <n v="7862"/>
    <n v="0"/>
    <n v="7862"/>
    <x v="0"/>
    <n v="0"/>
    <n v="0"/>
    <n v="0"/>
    <n v="38.692481000000001"/>
  </r>
  <r>
    <x v="1"/>
    <x v="0"/>
    <x v="49"/>
    <x v="0"/>
    <x v="0"/>
    <x v="0"/>
    <x v="2"/>
    <x v="9"/>
    <x v="45"/>
    <x v="38"/>
    <n v="7862"/>
    <n v="0"/>
    <n v="7862"/>
    <x v="0"/>
    <n v="0"/>
    <n v="0"/>
    <n v="0"/>
    <n v="38.692481000000001"/>
  </r>
  <r>
    <x v="1"/>
    <x v="0"/>
    <x v="49"/>
    <x v="0"/>
    <x v="0"/>
    <x v="0"/>
    <x v="2"/>
    <x v="9"/>
    <x v="46"/>
    <x v="39"/>
    <n v="7207"/>
    <n v="0"/>
    <n v="7207"/>
    <x v="0"/>
    <n v="0"/>
    <n v="0"/>
    <n v="0"/>
    <n v="144"/>
  </r>
  <r>
    <x v="1"/>
    <x v="0"/>
    <x v="49"/>
    <x v="0"/>
    <x v="0"/>
    <x v="0"/>
    <x v="2"/>
    <x v="9"/>
    <x v="59"/>
    <x v="51"/>
    <n v="5806"/>
    <n v="2355.8395639999999"/>
    <n v="3450.1604360000001"/>
    <x v="0"/>
    <n v="0"/>
    <n v="0"/>
    <n v="0"/>
    <n v="144"/>
  </r>
  <r>
    <x v="1"/>
    <x v="0"/>
    <x v="49"/>
    <x v="0"/>
    <x v="0"/>
    <x v="0"/>
    <x v="2"/>
    <x v="9"/>
    <x v="61"/>
    <x v="53"/>
    <n v="1359"/>
    <n v="2355.8395639999999"/>
    <n v="3714.8395639999999"/>
    <x v="0"/>
    <n v="0"/>
    <n v="0"/>
    <n v="0"/>
    <n v="0"/>
  </r>
  <r>
    <x v="1"/>
    <x v="0"/>
    <x v="49"/>
    <x v="0"/>
    <x v="0"/>
    <x v="0"/>
    <x v="2"/>
    <x v="9"/>
    <x v="51"/>
    <x v="44"/>
    <n v="42"/>
    <n v="0"/>
    <n v="42"/>
    <x v="0"/>
    <n v="0"/>
    <n v="0"/>
    <n v="0"/>
    <n v="0"/>
  </r>
  <r>
    <x v="1"/>
    <x v="0"/>
    <x v="49"/>
    <x v="0"/>
    <x v="0"/>
    <x v="0"/>
    <x v="2"/>
    <x v="9"/>
    <x v="48"/>
    <x v="59"/>
    <n v="134538.17600000001"/>
    <n v="0"/>
    <n v="134538.17600000001"/>
    <x v="0"/>
    <n v="0"/>
    <n v="0"/>
    <n v="0"/>
    <n v="417.08754099999999"/>
  </r>
  <r>
    <x v="1"/>
    <x v="0"/>
    <x v="49"/>
    <x v="0"/>
    <x v="0"/>
    <x v="0"/>
    <x v="2"/>
    <x v="9"/>
    <x v="50"/>
    <x v="43"/>
    <n v="15069"/>
    <n v="0"/>
    <n v="15069"/>
    <x v="0"/>
    <n v="0"/>
    <n v="0"/>
    <n v="0"/>
    <n v="182.69248099999999"/>
  </r>
  <r>
    <x v="1"/>
    <x v="0"/>
    <x v="49"/>
    <x v="0"/>
    <x v="1"/>
    <x v="0"/>
    <x v="2"/>
    <x v="9"/>
    <x v="43"/>
    <x v="36"/>
    <n v="7862"/>
    <n v="0"/>
    <n v="7862"/>
    <x v="0"/>
    <n v="0"/>
    <n v="0"/>
    <n v="0"/>
    <n v="81.482810999999998"/>
  </r>
  <r>
    <x v="1"/>
    <x v="0"/>
    <x v="49"/>
    <x v="0"/>
    <x v="1"/>
    <x v="0"/>
    <x v="2"/>
    <x v="9"/>
    <x v="45"/>
    <x v="38"/>
    <n v="7862"/>
    <n v="0"/>
    <n v="7862"/>
    <x v="0"/>
    <n v="0"/>
    <n v="0"/>
    <n v="0"/>
    <n v="81.482810999999998"/>
  </r>
  <r>
    <x v="1"/>
    <x v="0"/>
    <x v="49"/>
    <x v="0"/>
    <x v="1"/>
    <x v="0"/>
    <x v="2"/>
    <x v="9"/>
    <x v="46"/>
    <x v="39"/>
    <n v="7207"/>
    <n v="0"/>
    <n v="7207"/>
    <x v="0"/>
    <n v="0"/>
    <n v="0"/>
    <n v="0"/>
    <n v="714.56521699999996"/>
  </r>
  <r>
    <x v="1"/>
    <x v="0"/>
    <x v="49"/>
    <x v="0"/>
    <x v="1"/>
    <x v="0"/>
    <x v="2"/>
    <x v="9"/>
    <x v="59"/>
    <x v="51"/>
    <n v="5806"/>
    <n v="2355.8395639999999"/>
    <n v="3450.1604360000001"/>
    <x v="0"/>
    <n v="0"/>
    <n v="0"/>
    <n v="0"/>
    <n v="714.56521699999996"/>
  </r>
  <r>
    <x v="1"/>
    <x v="0"/>
    <x v="49"/>
    <x v="0"/>
    <x v="1"/>
    <x v="0"/>
    <x v="2"/>
    <x v="9"/>
    <x v="61"/>
    <x v="53"/>
    <n v="1359"/>
    <n v="2355.8395639999999"/>
    <n v="3714.8395639999999"/>
    <x v="0"/>
    <n v="0"/>
    <n v="0"/>
    <n v="0"/>
    <n v="0"/>
  </r>
  <r>
    <x v="1"/>
    <x v="0"/>
    <x v="49"/>
    <x v="0"/>
    <x v="1"/>
    <x v="0"/>
    <x v="2"/>
    <x v="9"/>
    <x v="51"/>
    <x v="44"/>
    <n v="42"/>
    <n v="0"/>
    <n v="42"/>
    <x v="0"/>
    <n v="0"/>
    <n v="0"/>
    <n v="0"/>
    <n v="0"/>
  </r>
  <r>
    <x v="1"/>
    <x v="0"/>
    <x v="49"/>
    <x v="0"/>
    <x v="1"/>
    <x v="0"/>
    <x v="2"/>
    <x v="9"/>
    <x v="48"/>
    <x v="59"/>
    <n v="134538.17600000001"/>
    <n v="0"/>
    <n v="134538.17600000001"/>
    <x v="0"/>
    <n v="0"/>
    <n v="0"/>
    <n v="0"/>
    <n v="1619.1584909999999"/>
  </r>
  <r>
    <x v="1"/>
    <x v="0"/>
    <x v="49"/>
    <x v="0"/>
    <x v="1"/>
    <x v="0"/>
    <x v="2"/>
    <x v="9"/>
    <x v="50"/>
    <x v="43"/>
    <n v="15069"/>
    <n v="0"/>
    <n v="15069"/>
    <x v="0"/>
    <n v="0"/>
    <n v="0"/>
    <n v="0"/>
    <n v="796.04802800000004"/>
  </r>
  <r>
    <x v="1"/>
    <x v="0"/>
    <x v="49"/>
    <x v="0"/>
    <x v="2"/>
    <x v="1"/>
    <x v="2"/>
    <x v="9"/>
    <x v="43"/>
    <x v="36"/>
    <n v="7862"/>
    <n v="0"/>
    <n v="7862"/>
    <x v="0"/>
    <n v="0"/>
    <n v="0"/>
    <n v="0"/>
    <n v="160.59454199999999"/>
  </r>
  <r>
    <x v="1"/>
    <x v="0"/>
    <x v="49"/>
    <x v="0"/>
    <x v="2"/>
    <x v="1"/>
    <x v="2"/>
    <x v="9"/>
    <x v="45"/>
    <x v="38"/>
    <n v="7862"/>
    <n v="0"/>
    <n v="7862"/>
    <x v="0"/>
    <n v="0"/>
    <n v="0"/>
    <n v="0"/>
    <n v="160.59454199999999"/>
  </r>
  <r>
    <x v="1"/>
    <x v="0"/>
    <x v="49"/>
    <x v="0"/>
    <x v="2"/>
    <x v="1"/>
    <x v="2"/>
    <x v="9"/>
    <x v="46"/>
    <x v="39"/>
    <n v="7207"/>
    <n v="0"/>
    <n v="7207"/>
    <x v="0"/>
    <n v="0"/>
    <n v="0"/>
    <n v="0"/>
    <n v="4392.4528819999996"/>
  </r>
  <r>
    <x v="1"/>
    <x v="0"/>
    <x v="49"/>
    <x v="0"/>
    <x v="2"/>
    <x v="1"/>
    <x v="2"/>
    <x v="9"/>
    <x v="59"/>
    <x v="51"/>
    <n v="5806"/>
    <n v="-2355.8395639999999"/>
    <n v="3450.1604360000001"/>
    <x v="0"/>
    <n v="0"/>
    <n v="0"/>
    <n v="0"/>
    <n v="714.56521699999996"/>
  </r>
  <r>
    <x v="1"/>
    <x v="0"/>
    <x v="49"/>
    <x v="0"/>
    <x v="2"/>
    <x v="1"/>
    <x v="2"/>
    <x v="9"/>
    <x v="61"/>
    <x v="53"/>
    <n v="1359"/>
    <n v="2355.8395639999999"/>
    <n v="3714.8395639999999"/>
    <x v="0"/>
    <n v="0"/>
    <n v="0"/>
    <n v="0"/>
    <n v="3677.8876650000002"/>
  </r>
  <r>
    <x v="1"/>
    <x v="0"/>
    <x v="49"/>
    <x v="0"/>
    <x v="2"/>
    <x v="1"/>
    <x v="2"/>
    <x v="9"/>
    <x v="51"/>
    <x v="44"/>
    <n v="42"/>
    <n v="0"/>
    <n v="42"/>
    <x v="0"/>
    <n v="0"/>
    <n v="0"/>
    <n v="0"/>
    <n v="0"/>
  </r>
  <r>
    <x v="1"/>
    <x v="0"/>
    <x v="49"/>
    <x v="0"/>
    <x v="2"/>
    <x v="1"/>
    <x v="2"/>
    <x v="9"/>
    <x v="48"/>
    <x v="59"/>
    <n v="134538.17600000001"/>
    <n v="0"/>
    <n v="134538.17600000001"/>
    <x v="0"/>
    <n v="0"/>
    <n v="0"/>
    <n v="0"/>
    <n v="7403.1842340000003"/>
  </r>
  <r>
    <x v="1"/>
    <x v="0"/>
    <x v="49"/>
    <x v="0"/>
    <x v="2"/>
    <x v="1"/>
    <x v="2"/>
    <x v="9"/>
    <x v="50"/>
    <x v="43"/>
    <n v="15069"/>
    <n v="0"/>
    <n v="15069"/>
    <x v="0"/>
    <n v="0"/>
    <n v="0"/>
    <n v="0"/>
    <n v="4553.0474240000003"/>
  </r>
  <r>
    <x v="1"/>
    <x v="0"/>
    <x v="49"/>
    <x v="0"/>
    <x v="3"/>
    <x v="0"/>
    <x v="2"/>
    <x v="9"/>
    <x v="43"/>
    <x v="36"/>
    <n v="7862"/>
    <n v="0"/>
    <n v="7862"/>
    <x v="0"/>
    <n v="0"/>
    <n v="0"/>
    <n v="0"/>
    <n v="379.897154"/>
  </r>
  <r>
    <x v="1"/>
    <x v="0"/>
    <x v="49"/>
    <x v="0"/>
    <x v="3"/>
    <x v="0"/>
    <x v="2"/>
    <x v="9"/>
    <x v="45"/>
    <x v="38"/>
    <n v="7862"/>
    <n v="0"/>
    <n v="7862"/>
    <x v="0"/>
    <n v="0"/>
    <n v="0"/>
    <n v="0"/>
    <n v="379.897154"/>
  </r>
  <r>
    <x v="1"/>
    <x v="0"/>
    <x v="49"/>
    <x v="0"/>
    <x v="3"/>
    <x v="0"/>
    <x v="2"/>
    <x v="9"/>
    <x v="46"/>
    <x v="39"/>
    <n v="7207"/>
    <n v="7869.4540100000004"/>
    <n v="15076.454009999999"/>
    <x v="0"/>
    <n v="0"/>
    <n v="0"/>
    <n v="0"/>
    <n v="8370.0254299999997"/>
  </r>
  <r>
    <x v="1"/>
    <x v="0"/>
    <x v="49"/>
    <x v="0"/>
    <x v="3"/>
    <x v="0"/>
    <x v="2"/>
    <x v="9"/>
    <x v="59"/>
    <x v="51"/>
    <n v="5806"/>
    <n v="5513.6144459999996"/>
    <n v="11319.614446"/>
    <x v="0"/>
    <n v="0"/>
    <n v="0"/>
    <n v="0"/>
    <n v="4691.5055279999997"/>
  </r>
  <r>
    <x v="1"/>
    <x v="0"/>
    <x v="49"/>
    <x v="0"/>
    <x v="3"/>
    <x v="0"/>
    <x v="2"/>
    <x v="9"/>
    <x v="61"/>
    <x v="53"/>
    <n v="1359"/>
    <n v="2355.8395639999999"/>
    <n v="3714.8395639999999"/>
    <x v="0"/>
    <n v="0"/>
    <n v="0"/>
    <n v="0"/>
    <n v="3677.8876650000002"/>
  </r>
  <r>
    <x v="1"/>
    <x v="0"/>
    <x v="49"/>
    <x v="0"/>
    <x v="3"/>
    <x v="0"/>
    <x v="2"/>
    <x v="9"/>
    <x v="51"/>
    <x v="44"/>
    <n v="42"/>
    <n v="0"/>
    <n v="42"/>
    <x v="0"/>
    <n v="0"/>
    <n v="0"/>
    <n v="0"/>
    <n v="0.63223700000000005"/>
  </r>
  <r>
    <x v="1"/>
    <x v="0"/>
    <x v="49"/>
    <x v="0"/>
    <x v="3"/>
    <x v="0"/>
    <x v="2"/>
    <x v="9"/>
    <x v="48"/>
    <x v="59"/>
    <n v="134538.17600000001"/>
    <n v="-5770"/>
    <n v="128768.17600000001"/>
    <x v="0"/>
    <n v="0"/>
    <n v="0"/>
    <n v="0"/>
    <n v="13031.120185"/>
  </r>
  <r>
    <x v="1"/>
    <x v="0"/>
    <x v="49"/>
    <x v="0"/>
    <x v="3"/>
    <x v="0"/>
    <x v="2"/>
    <x v="9"/>
    <x v="50"/>
    <x v="43"/>
    <n v="15069"/>
    <n v="7869.4540100000004"/>
    <n v="22938.454010000001"/>
    <x v="0"/>
    <n v="0"/>
    <n v="0"/>
    <n v="0"/>
    <n v="8749.9225839999999"/>
  </r>
  <r>
    <x v="1"/>
    <x v="0"/>
    <x v="49"/>
    <x v="0"/>
    <x v="4"/>
    <x v="0"/>
    <x v="2"/>
    <x v="9"/>
    <x v="43"/>
    <x v="36"/>
    <n v="7862"/>
    <n v="718.71"/>
    <n v="8580.7099999999991"/>
    <x v="0"/>
    <n v="0"/>
    <n v="0"/>
    <n v="0"/>
    <n v="692.00889500000005"/>
  </r>
  <r>
    <x v="1"/>
    <x v="0"/>
    <x v="49"/>
    <x v="0"/>
    <x v="4"/>
    <x v="0"/>
    <x v="2"/>
    <x v="9"/>
    <x v="53"/>
    <x v="46"/>
    <n v="0"/>
    <n v="718.71"/>
    <n v="718.71"/>
    <x v="0"/>
    <n v="0"/>
    <n v="0"/>
    <n v="0"/>
    <n v="257.51928299999997"/>
  </r>
  <r>
    <x v="1"/>
    <x v="0"/>
    <x v="49"/>
    <x v="0"/>
    <x v="4"/>
    <x v="0"/>
    <x v="2"/>
    <x v="9"/>
    <x v="45"/>
    <x v="38"/>
    <n v="7862"/>
    <n v="0"/>
    <n v="7862"/>
    <x v="0"/>
    <n v="0"/>
    <n v="0"/>
    <n v="0"/>
    <n v="434.48961200000002"/>
  </r>
  <r>
    <x v="1"/>
    <x v="0"/>
    <x v="49"/>
    <x v="0"/>
    <x v="4"/>
    <x v="0"/>
    <x v="2"/>
    <x v="9"/>
    <x v="46"/>
    <x v="39"/>
    <n v="7207"/>
    <n v="7150.7440100000003"/>
    <n v="14357.74401"/>
    <x v="0"/>
    <n v="0"/>
    <n v="0"/>
    <n v="0"/>
    <n v="8400.4556420000008"/>
  </r>
  <r>
    <x v="1"/>
    <x v="0"/>
    <x v="49"/>
    <x v="0"/>
    <x v="4"/>
    <x v="0"/>
    <x v="2"/>
    <x v="9"/>
    <x v="59"/>
    <x v="51"/>
    <n v="5806"/>
    <n v="4794.9044459999996"/>
    <n v="10600.904446"/>
    <x v="0"/>
    <n v="0"/>
    <n v="0"/>
    <n v="0"/>
    <n v="4721.5055279999997"/>
  </r>
  <r>
    <x v="1"/>
    <x v="0"/>
    <x v="49"/>
    <x v="0"/>
    <x v="4"/>
    <x v="0"/>
    <x v="2"/>
    <x v="9"/>
    <x v="61"/>
    <x v="53"/>
    <n v="1359"/>
    <n v="2355.8395639999999"/>
    <n v="3714.8395639999999"/>
    <x v="0"/>
    <n v="0"/>
    <n v="0"/>
    <n v="0"/>
    <n v="3677.8876650000002"/>
  </r>
  <r>
    <x v="1"/>
    <x v="0"/>
    <x v="49"/>
    <x v="0"/>
    <x v="4"/>
    <x v="0"/>
    <x v="2"/>
    <x v="9"/>
    <x v="51"/>
    <x v="44"/>
    <n v="42"/>
    <n v="0"/>
    <n v="42"/>
    <x v="0"/>
    <n v="0"/>
    <n v="0"/>
    <n v="0"/>
    <n v="1.062449"/>
  </r>
  <r>
    <x v="1"/>
    <x v="0"/>
    <x v="49"/>
    <x v="0"/>
    <x v="4"/>
    <x v="0"/>
    <x v="2"/>
    <x v="9"/>
    <x v="48"/>
    <x v="59"/>
    <n v="134538.17600000001"/>
    <n v="-5770"/>
    <n v="128768.17600000001"/>
    <x v="0"/>
    <n v="0"/>
    <n v="0"/>
    <n v="0"/>
    <n v="19747.384085999998"/>
  </r>
  <r>
    <x v="1"/>
    <x v="0"/>
    <x v="49"/>
    <x v="0"/>
    <x v="4"/>
    <x v="0"/>
    <x v="2"/>
    <x v="9"/>
    <x v="50"/>
    <x v="43"/>
    <n v="15069"/>
    <n v="7869.4540100000004"/>
    <n v="22938.454010000001"/>
    <x v="0"/>
    <n v="0"/>
    <n v="0"/>
    <n v="0"/>
    <n v="9092.4645369999998"/>
  </r>
  <r>
    <x v="1"/>
    <x v="0"/>
    <x v="49"/>
    <x v="0"/>
    <x v="5"/>
    <x v="2"/>
    <x v="2"/>
    <x v="9"/>
    <x v="43"/>
    <x v="36"/>
    <n v="7862"/>
    <n v="718.71"/>
    <n v="8580.7099999999991"/>
    <x v="0"/>
    <n v="0"/>
    <n v="0"/>
    <n v="0"/>
    <n v="890.01730399999997"/>
  </r>
  <r>
    <x v="1"/>
    <x v="0"/>
    <x v="49"/>
    <x v="0"/>
    <x v="5"/>
    <x v="2"/>
    <x v="2"/>
    <x v="9"/>
    <x v="53"/>
    <x v="46"/>
    <n v="0"/>
    <n v="718.71"/>
    <n v="718.71"/>
    <x v="0"/>
    <n v="0"/>
    <n v="0"/>
    <n v="0"/>
    <n v="316.03101099999998"/>
  </r>
  <r>
    <x v="1"/>
    <x v="0"/>
    <x v="49"/>
    <x v="0"/>
    <x v="5"/>
    <x v="2"/>
    <x v="2"/>
    <x v="9"/>
    <x v="45"/>
    <x v="38"/>
    <n v="7862"/>
    <n v="0"/>
    <n v="7862"/>
    <x v="0"/>
    <n v="0"/>
    <n v="0"/>
    <n v="0"/>
    <n v="573.98629300000005"/>
  </r>
  <r>
    <x v="1"/>
    <x v="0"/>
    <x v="49"/>
    <x v="0"/>
    <x v="5"/>
    <x v="2"/>
    <x v="2"/>
    <x v="9"/>
    <x v="46"/>
    <x v="39"/>
    <n v="7207"/>
    <n v="7596.2970100000002"/>
    <n v="14803.29701"/>
    <x v="0"/>
    <n v="0"/>
    <n v="0"/>
    <n v="0"/>
    <n v="8723.1830960000007"/>
  </r>
  <r>
    <x v="1"/>
    <x v="0"/>
    <x v="49"/>
    <x v="0"/>
    <x v="5"/>
    <x v="2"/>
    <x v="2"/>
    <x v="9"/>
    <x v="59"/>
    <x v="51"/>
    <n v="5806"/>
    <n v="5240.4574460000003"/>
    <n v="11046.457446"/>
    <x v="0"/>
    <n v="0"/>
    <n v="0"/>
    <n v="0"/>
    <n v="5044.049078"/>
  </r>
  <r>
    <x v="1"/>
    <x v="0"/>
    <x v="49"/>
    <x v="0"/>
    <x v="5"/>
    <x v="2"/>
    <x v="2"/>
    <x v="9"/>
    <x v="61"/>
    <x v="53"/>
    <n v="1359"/>
    <n v="2355.8395639999999"/>
    <n v="3714.8395639999999"/>
    <x v="0"/>
    <n v="0"/>
    <n v="0"/>
    <n v="0"/>
    <n v="3677.8876650000002"/>
  </r>
  <r>
    <x v="1"/>
    <x v="0"/>
    <x v="49"/>
    <x v="0"/>
    <x v="5"/>
    <x v="2"/>
    <x v="2"/>
    <x v="9"/>
    <x v="51"/>
    <x v="44"/>
    <n v="42"/>
    <n v="0"/>
    <n v="42"/>
    <x v="0"/>
    <n v="0"/>
    <n v="0"/>
    <n v="0"/>
    <n v="1.246353"/>
  </r>
  <r>
    <x v="1"/>
    <x v="0"/>
    <x v="49"/>
    <x v="0"/>
    <x v="5"/>
    <x v="2"/>
    <x v="2"/>
    <x v="9"/>
    <x v="48"/>
    <x v="59"/>
    <n v="134538.17600000001"/>
    <n v="-5770"/>
    <n v="128768.17600000001"/>
    <x v="0"/>
    <n v="0"/>
    <n v="0"/>
    <n v="0"/>
    <n v="27078.053760999999"/>
  </r>
  <r>
    <x v="1"/>
    <x v="0"/>
    <x v="49"/>
    <x v="0"/>
    <x v="5"/>
    <x v="2"/>
    <x v="2"/>
    <x v="9"/>
    <x v="50"/>
    <x v="43"/>
    <n v="15069"/>
    <n v="8315.0070099999994"/>
    <n v="23384.007010000001"/>
    <x v="0"/>
    <n v="0"/>
    <n v="0"/>
    <n v="0"/>
    <n v="9613.2003999999997"/>
  </r>
  <r>
    <x v="1"/>
    <x v="0"/>
    <x v="49"/>
    <x v="0"/>
    <x v="6"/>
    <x v="0"/>
    <x v="2"/>
    <x v="9"/>
    <x v="43"/>
    <x v="36"/>
    <n v="7862"/>
    <n v="718.71"/>
    <n v="8580.7099999999991"/>
    <x v="0"/>
    <n v="0"/>
    <n v="0"/>
    <n v="0"/>
    <n v="1258.2935359999999"/>
  </r>
  <r>
    <x v="1"/>
    <x v="0"/>
    <x v="49"/>
    <x v="0"/>
    <x v="6"/>
    <x v="0"/>
    <x v="2"/>
    <x v="9"/>
    <x v="53"/>
    <x v="46"/>
    <n v="0"/>
    <n v="718.71"/>
    <n v="718.71"/>
    <x v="0"/>
    <n v="0"/>
    <n v="0"/>
    <n v="0"/>
    <n v="508.38023900000002"/>
  </r>
  <r>
    <x v="1"/>
    <x v="0"/>
    <x v="49"/>
    <x v="0"/>
    <x v="6"/>
    <x v="0"/>
    <x v="2"/>
    <x v="9"/>
    <x v="45"/>
    <x v="38"/>
    <n v="7862"/>
    <n v="0"/>
    <n v="7862"/>
    <x v="0"/>
    <n v="0"/>
    <n v="0"/>
    <n v="0"/>
    <n v="749.91329700000006"/>
  </r>
  <r>
    <x v="1"/>
    <x v="0"/>
    <x v="49"/>
    <x v="0"/>
    <x v="6"/>
    <x v="0"/>
    <x v="2"/>
    <x v="9"/>
    <x v="46"/>
    <x v="39"/>
    <n v="7207"/>
    <n v="7846.2403299999996"/>
    <n v="15053.240330000001"/>
    <x v="0"/>
    <n v="0"/>
    <n v="0"/>
    <n v="0"/>
    <n v="8938.1208800000004"/>
  </r>
  <r>
    <x v="1"/>
    <x v="0"/>
    <x v="49"/>
    <x v="0"/>
    <x v="6"/>
    <x v="0"/>
    <x v="2"/>
    <x v="9"/>
    <x v="59"/>
    <x v="51"/>
    <n v="5806"/>
    <n v="5490.4007659999997"/>
    <n v="11296.400766000001"/>
    <x v="0"/>
    <n v="0"/>
    <n v="0"/>
    <n v="0"/>
    <n v="5219.1890780000003"/>
  </r>
  <r>
    <x v="1"/>
    <x v="0"/>
    <x v="49"/>
    <x v="0"/>
    <x v="6"/>
    <x v="0"/>
    <x v="2"/>
    <x v="9"/>
    <x v="61"/>
    <x v="53"/>
    <n v="1359"/>
    <n v="2355.8395639999999"/>
    <n v="3714.8395639999999"/>
    <x v="0"/>
    <n v="0"/>
    <n v="0"/>
    <n v="0"/>
    <n v="3714.8395540000001"/>
  </r>
  <r>
    <x v="1"/>
    <x v="0"/>
    <x v="49"/>
    <x v="0"/>
    <x v="6"/>
    <x v="0"/>
    <x v="2"/>
    <x v="9"/>
    <x v="51"/>
    <x v="44"/>
    <n v="42"/>
    <n v="0"/>
    <n v="42"/>
    <x v="0"/>
    <n v="0"/>
    <n v="0"/>
    <n v="0"/>
    <n v="4.0922479999999997"/>
  </r>
  <r>
    <x v="1"/>
    <x v="0"/>
    <x v="49"/>
    <x v="0"/>
    <x v="6"/>
    <x v="0"/>
    <x v="2"/>
    <x v="9"/>
    <x v="48"/>
    <x v="59"/>
    <n v="134538.17600000001"/>
    <n v="-5770"/>
    <n v="128768.17600000001"/>
    <x v="0"/>
    <n v="0"/>
    <n v="0"/>
    <n v="0"/>
    <n v="38178.181146000003"/>
  </r>
  <r>
    <x v="1"/>
    <x v="0"/>
    <x v="49"/>
    <x v="0"/>
    <x v="6"/>
    <x v="0"/>
    <x v="2"/>
    <x v="9"/>
    <x v="50"/>
    <x v="43"/>
    <n v="15069"/>
    <n v="8564.9503299999997"/>
    <n v="23633.95033"/>
    <x v="0"/>
    <n v="0"/>
    <n v="0"/>
    <n v="0"/>
    <n v="10196.414416"/>
  </r>
  <r>
    <x v="1"/>
    <x v="0"/>
    <x v="49"/>
    <x v="0"/>
    <x v="7"/>
    <x v="0"/>
    <x v="2"/>
    <x v="9"/>
    <x v="43"/>
    <x v="36"/>
    <n v="7862"/>
    <n v="-2338"/>
    <n v="5524"/>
    <x v="0"/>
    <n v="0"/>
    <n v="0"/>
    <n v="0"/>
    <n v="1844.529871"/>
  </r>
  <r>
    <x v="1"/>
    <x v="0"/>
    <x v="49"/>
    <x v="0"/>
    <x v="7"/>
    <x v="0"/>
    <x v="2"/>
    <x v="9"/>
    <x v="53"/>
    <x v="46"/>
    <n v="0"/>
    <n v="800"/>
    <n v="800"/>
    <x v="0"/>
    <n v="0"/>
    <n v="0"/>
    <n v="0"/>
    <n v="919.13211899999999"/>
  </r>
  <r>
    <x v="1"/>
    <x v="0"/>
    <x v="49"/>
    <x v="0"/>
    <x v="7"/>
    <x v="0"/>
    <x v="2"/>
    <x v="9"/>
    <x v="45"/>
    <x v="38"/>
    <n v="7862"/>
    <n v="-3138"/>
    <n v="4724"/>
    <x v="0"/>
    <n v="0"/>
    <n v="0"/>
    <n v="0"/>
    <n v="925.39775199999997"/>
  </r>
  <r>
    <x v="1"/>
    <x v="0"/>
    <x v="49"/>
    <x v="0"/>
    <x v="7"/>
    <x v="0"/>
    <x v="2"/>
    <x v="9"/>
    <x v="46"/>
    <x v="39"/>
    <n v="7207"/>
    <n v="27407.955532"/>
    <n v="34614.955532"/>
    <x v="0"/>
    <n v="0"/>
    <n v="0"/>
    <n v="0"/>
    <n v="18265.363975"/>
  </r>
  <r>
    <x v="1"/>
    <x v="0"/>
    <x v="49"/>
    <x v="0"/>
    <x v="7"/>
    <x v="0"/>
    <x v="2"/>
    <x v="9"/>
    <x v="59"/>
    <x v="51"/>
    <n v="5806"/>
    <n v="25052.115967999998"/>
    <n v="30858.115967999998"/>
    <x v="0"/>
    <n v="0"/>
    <n v="0"/>
    <n v="0"/>
    <n v="14545.816848"/>
  </r>
  <r>
    <x v="1"/>
    <x v="0"/>
    <x v="49"/>
    <x v="0"/>
    <x v="7"/>
    <x v="0"/>
    <x v="2"/>
    <x v="9"/>
    <x v="61"/>
    <x v="53"/>
    <n v="1359"/>
    <n v="2355.8395639999999"/>
    <n v="3714.8395639999999"/>
    <x v="0"/>
    <n v="0"/>
    <n v="0"/>
    <n v="0"/>
    <n v="3714.8395639999999"/>
  </r>
  <r>
    <x v="1"/>
    <x v="0"/>
    <x v="49"/>
    <x v="0"/>
    <x v="7"/>
    <x v="0"/>
    <x v="2"/>
    <x v="9"/>
    <x v="51"/>
    <x v="44"/>
    <n v="42"/>
    <n v="0"/>
    <n v="42"/>
    <x v="0"/>
    <n v="0"/>
    <n v="0"/>
    <n v="0"/>
    <n v="4.7075630000000004"/>
  </r>
  <r>
    <x v="1"/>
    <x v="0"/>
    <x v="49"/>
    <x v="0"/>
    <x v="7"/>
    <x v="0"/>
    <x v="2"/>
    <x v="9"/>
    <x v="48"/>
    <x v="59"/>
    <n v="134538.17600000001"/>
    <n v="-5770"/>
    <n v="128768.17600000001"/>
    <x v="0"/>
    <n v="0"/>
    <n v="0"/>
    <n v="0"/>
    <n v="49859.114847999997"/>
  </r>
  <r>
    <x v="1"/>
    <x v="0"/>
    <x v="49"/>
    <x v="0"/>
    <x v="7"/>
    <x v="0"/>
    <x v="2"/>
    <x v="9"/>
    <x v="50"/>
    <x v="43"/>
    <n v="15069"/>
    <n v="25069.955532"/>
    <n v="40138.955532"/>
    <x v="0"/>
    <n v="0"/>
    <n v="0"/>
    <n v="0"/>
    <n v="20109.893845999999"/>
  </r>
  <r>
    <x v="1"/>
    <x v="0"/>
    <x v="50"/>
    <x v="0"/>
    <x v="0"/>
    <x v="0"/>
    <x v="2"/>
    <x v="3"/>
    <x v="43"/>
    <x v="36"/>
    <n v="39219.101999999999"/>
    <n v="0"/>
    <n v="39219.101999999999"/>
    <x v="0"/>
    <n v="0"/>
    <n v="0"/>
    <n v="0"/>
    <n v="775.52744499999994"/>
  </r>
  <r>
    <x v="1"/>
    <x v="0"/>
    <x v="50"/>
    <x v="0"/>
    <x v="0"/>
    <x v="0"/>
    <x v="2"/>
    <x v="3"/>
    <x v="45"/>
    <x v="38"/>
    <n v="39219.101999999999"/>
    <n v="0"/>
    <n v="39219.101999999999"/>
    <x v="0"/>
    <n v="0"/>
    <n v="0"/>
    <n v="0"/>
    <n v="775.52744499999994"/>
  </r>
  <r>
    <x v="1"/>
    <x v="0"/>
    <x v="50"/>
    <x v="0"/>
    <x v="0"/>
    <x v="0"/>
    <x v="2"/>
    <x v="3"/>
    <x v="46"/>
    <x v="39"/>
    <n v="1100"/>
    <n v="0"/>
    <n v="1100"/>
    <x v="0"/>
    <n v="0"/>
    <n v="0"/>
    <n v="0"/>
    <n v="1007.619264"/>
  </r>
  <r>
    <x v="1"/>
    <x v="0"/>
    <x v="50"/>
    <x v="0"/>
    <x v="0"/>
    <x v="0"/>
    <x v="2"/>
    <x v="3"/>
    <x v="61"/>
    <x v="53"/>
    <n v="1000"/>
    <n v="0"/>
    <n v="1000"/>
    <x v="0"/>
    <n v="0"/>
    <n v="0"/>
    <n v="0"/>
    <n v="1000"/>
  </r>
  <r>
    <x v="1"/>
    <x v="0"/>
    <x v="50"/>
    <x v="0"/>
    <x v="0"/>
    <x v="0"/>
    <x v="2"/>
    <x v="3"/>
    <x v="51"/>
    <x v="44"/>
    <n v="100"/>
    <n v="0"/>
    <n v="100"/>
    <x v="0"/>
    <n v="0"/>
    <n v="0"/>
    <n v="0"/>
    <n v="7.6192640000000003"/>
  </r>
  <r>
    <x v="1"/>
    <x v="0"/>
    <x v="50"/>
    <x v="0"/>
    <x v="0"/>
    <x v="0"/>
    <x v="2"/>
    <x v="3"/>
    <x v="48"/>
    <x v="59"/>
    <n v="67294.702000000005"/>
    <n v="0"/>
    <n v="67294.702000000005"/>
    <x v="0"/>
    <n v="0"/>
    <n v="0"/>
    <n v="0"/>
    <n v="2485.855407"/>
  </r>
  <r>
    <x v="1"/>
    <x v="0"/>
    <x v="50"/>
    <x v="0"/>
    <x v="0"/>
    <x v="0"/>
    <x v="2"/>
    <x v="3"/>
    <x v="50"/>
    <x v="43"/>
    <n v="40319.101999999999"/>
    <n v="0"/>
    <n v="40319.101999999999"/>
    <x v="0"/>
    <n v="0"/>
    <n v="0"/>
    <n v="0"/>
    <n v="1783.1467090000001"/>
  </r>
  <r>
    <x v="1"/>
    <x v="0"/>
    <x v="50"/>
    <x v="0"/>
    <x v="1"/>
    <x v="0"/>
    <x v="2"/>
    <x v="3"/>
    <x v="43"/>
    <x v="36"/>
    <n v="39219.101999999999"/>
    <n v="0"/>
    <n v="39219.101999999999"/>
    <x v="0"/>
    <n v="0"/>
    <n v="0"/>
    <n v="0"/>
    <n v="775.52744499999994"/>
  </r>
  <r>
    <x v="1"/>
    <x v="0"/>
    <x v="50"/>
    <x v="0"/>
    <x v="1"/>
    <x v="0"/>
    <x v="2"/>
    <x v="3"/>
    <x v="45"/>
    <x v="38"/>
    <n v="39219.101999999999"/>
    <n v="0"/>
    <n v="39219.101999999999"/>
    <x v="0"/>
    <n v="0"/>
    <n v="0"/>
    <n v="0"/>
    <n v="775.52744499999994"/>
  </r>
  <r>
    <x v="1"/>
    <x v="0"/>
    <x v="50"/>
    <x v="0"/>
    <x v="1"/>
    <x v="0"/>
    <x v="2"/>
    <x v="3"/>
    <x v="46"/>
    <x v="39"/>
    <n v="1100"/>
    <n v="0"/>
    <n v="1100"/>
    <x v="0"/>
    <n v="0"/>
    <n v="0"/>
    <n v="0"/>
    <n v="1013.841364"/>
  </r>
  <r>
    <x v="1"/>
    <x v="0"/>
    <x v="50"/>
    <x v="0"/>
    <x v="1"/>
    <x v="0"/>
    <x v="2"/>
    <x v="3"/>
    <x v="61"/>
    <x v="53"/>
    <n v="1000"/>
    <n v="0"/>
    <n v="1000"/>
    <x v="0"/>
    <n v="0"/>
    <n v="0"/>
    <n v="0"/>
    <n v="1000"/>
  </r>
  <r>
    <x v="1"/>
    <x v="0"/>
    <x v="50"/>
    <x v="0"/>
    <x v="1"/>
    <x v="0"/>
    <x v="2"/>
    <x v="3"/>
    <x v="51"/>
    <x v="44"/>
    <n v="100"/>
    <n v="0"/>
    <n v="100"/>
    <x v="0"/>
    <n v="0"/>
    <n v="0"/>
    <n v="0"/>
    <n v="13.841364"/>
  </r>
  <r>
    <x v="1"/>
    <x v="0"/>
    <x v="50"/>
    <x v="0"/>
    <x v="1"/>
    <x v="0"/>
    <x v="2"/>
    <x v="3"/>
    <x v="48"/>
    <x v="59"/>
    <n v="67294.702000000005"/>
    <n v="0"/>
    <n v="67294.702000000005"/>
    <x v="0"/>
    <n v="0"/>
    <n v="0"/>
    <n v="0"/>
    <n v="7276.3848500000004"/>
  </r>
  <r>
    <x v="1"/>
    <x v="0"/>
    <x v="50"/>
    <x v="0"/>
    <x v="1"/>
    <x v="0"/>
    <x v="2"/>
    <x v="3"/>
    <x v="50"/>
    <x v="43"/>
    <n v="40319.101999999999"/>
    <n v="0"/>
    <n v="40319.101999999999"/>
    <x v="0"/>
    <n v="0"/>
    <n v="0"/>
    <n v="0"/>
    <n v="1789.3688090000001"/>
  </r>
  <r>
    <x v="1"/>
    <x v="0"/>
    <x v="50"/>
    <x v="0"/>
    <x v="2"/>
    <x v="1"/>
    <x v="2"/>
    <x v="3"/>
    <x v="43"/>
    <x v="36"/>
    <n v="39219.101999999999"/>
    <n v="0"/>
    <n v="39219.101999999999"/>
    <x v="0"/>
    <n v="0"/>
    <n v="0"/>
    <n v="0"/>
    <n v="775.52744499999994"/>
  </r>
  <r>
    <x v="1"/>
    <x v="0"/>
    <x v="50"/>
    <x v="0"/>
    <x v="2"/>
    <x v="1"/>
    <x v="2"/>
    <x v="3"/>
    <x v="45"/>
    <x v="38"/>
    <n v="39219.101999999999"/>
    <n v="0"/>
    <n v="39219.101999999999"/>
    <x v="0"/>
    <n v="0"/>
    <n v="0"/>
    <n v="0"/>
    <n v="775.52744499999994"/>
  </r>
  <r>
    <x v="1"/>
    <x v="0"/>
    <x v="50"/>
    <x v="0"/>
    <x v="2"/>
    <x v="1"/>
    <x v="2"/>
    <x v="3"/>
    <x v="46"/>
    <x v="39"/>
    <n v="1100"/>
    <n v="0"/>
    <n v="1100"/>
    <x v="0"/>
    <n v="0"/>
    <n v="0"/>
    <n v="0"/>
    <n v="1021.15147"/>
  </r>
  <r>
    <x v="1"/>
    <x v="0"/>
    <x v="50"/>
    <x v="0"/>
    <x v="2"/>
    <x v="1"/>
    <x v="2"/>
    <x v="3"/>
    <x v="61"/>
    <x v="53"/>
    <n v="1000"/>
    <n v="0"/>
    <n v="1000"/>
    <x v="0"/>
    <n v="0"/>
    <n v="0"/>
    <n v="0"/>
    <n v="1000"/>
  </r>
  <r>
    <x v="1"/>
    <x v="0"/>
    <x v="50"/>
    <x v="0"/>
    <x v="2"/>
    <x v="1"/>
    <x v="2"/>
    <x v="3"/>
    <x v="51"/>
    <x v="44"/>
    <n v="100"/>
    <n v="0"/>
    <n v="100"/>
    <x v="0"/>
    <n v="0"/>
    <n v="0"/>
    <n v="0"/>
    <n v="21.15147"/>
  </r>
  <r>
    <x v="1"/>
    <x v="0"/>
    <x v="50"/>
    <x v="0"/>
    <x v="2"/>
    <x v="1"/>
    <x v="2"/>
    <x v="3"/>
    <x v="48"/>
    <x v="59"/>
    <n v="67294.702000000005"/>
    <n v="0"/>
    <n v="67294.702000000005"/>
    <x v="0"/>
    <n v="0"/>
    <n v="0"/>
    <n v="0"/>
    <n v="10719.848493"/>
  </r>
  <r>
    <x v="1"/>
    <x v="0"/>
    <x v="50"/>
    <x v="0"/>
    <x v="2"/>
    <x v="1"/>
    <x v="2"/>
    <x v="3"/>
    <x v="50"/>
    <x v="43"/>
    <n v="40319.101999999999"/>
    <n v="0"/>
    <n v="40319.101999999999"/>
    <x v="0"/>
    <n v="0"/>
    <n v="0"/>
    <n v="0"/>
    <n v="1796.678915"/>
  </r>
  <r>
    <x v="1"/>
    <x v="0"/>
    <x v="50"/>
    <x v="0"/>
    <x v="3"/>
    <x v="0"/>
    <x v="2"/>
    <x v="3"/>
    <x v="43"/>
    <x v="36"/>
    <n v="39219.101999999999"/>
    <n v="0"/>
    <n v="39219.101999999999"/>
    <x v="0"/>
    <n v="0"/>
    <n v="0"/>
    <n v="0"/>
    <n v="775.52744499999994"/>
  </r>
  <r>
    <x v="1"/>
    <x v="0"/>
    <x v="50"/>
    <x v="0"/>
    <x v="3"/>
    <x v="0"/>
    <x v="2"/>
    <x v="3"/>
    <x v="45"/>
    <x v="38"/>
    <n v="39219.101999999999"/>
    <n v="0"/>
    <n v="39219.101999999999"/>
    <x v="0"/>
    <n v="0"/>
    <n v="0"/>
    <n v="0"/>
    <n v="775.52744499999994"/>
  </r>
  <r>
    <x v="1"/>
    <x v="0"/>
    <x v="50"/>
    <x v="0"/>
    <x v="3"/>
    <x v="0"/>
    <x v="2"/>
    <x v="3"/>
    <x v="46"/>
    <x v="39"/>
    <n v="1100"/>
    <n v="0"/>
    <n v="1100"/>
    <x v="0"/>
    <n v="0"/>
    <n v="0"/>
    <n v="0"/>
    <n v="1027.826644"/>
  </r>
  <r>
    <x v="1"/>
    <x v="0"/>
    <x v="50"/>
    <x v="0"/>
    <x v="3"/>
    <x v="0"/>
    <x v="2"/>
    <x v="3"/>
    <x v="61"/>
    <x v="53"/>
    <n v="1000"/>
    <n v="0"/>
    <n v="1000"/>
    <x v="0"/>
    <n v="0"/>
    <n v="0"/>
    <n v="0"/>
    <n v="1000"/>
  </r>
  <r>
    <x v="1"/>
    <x v="0"/>
    <x v="50"/>
    <x v="0"/>
    <x v="3"/>
    <x v="0"/>
    <x v="2"/>
    <x v="3"/>
    <x v="51"/>
    <x v="44"/>
    <n v="100"/>
    <n v="0"/>
    <n v="100"/>
    <x v="0"/>
    <n v="0"/>
    <n v="0"/>
    <n v="0"/>
    <n v="27.826644000000002"/>
  </r>
  <r>
    <x v="1"/>
    <x v="0"/>
    <x v="50"/>
    <x v="0"/>
    <x v="3"/>
    <x v="0"/>
    <x v="2"/>
    <x v="3"/>
    <x v="48"/>
    <x v="59"/>
    <n v="67294.702000000005"/>
    <n v="-159"/>
    <n v="67135.702000000005"/>
    <x v="0"/>
    <n v="0"/>
    <n v="0"/>
    <n v="0"/>
    <n v="14469.25424"/>
  </r>
  <r>
    <x v="1"/>
    <x v="0"/>
    <x v="50"/>
    <x v="0"/>
    <x v="3"/>
    <x v="0"/>
    <x v="2"/>
    <x v="3"/>
    <x v="50"/>
    <x v="43"/>
    <n v="40319.101999999999"/>
    <n v="0"/>
    <n v="40319.101999999999"/>
    <x v="0"/>
    <n v="0"/>
    <n v="0"/>
    <n v="0"/>
    <n v="1803.3540889999999"/>
  </r>
  <r>
    <x v="1"/>
    <x v="0"/>
    <x v="50"/>
    <x v="0"/>
    <x v="4"/>
    <x v="0"/>
    <x v="2"/>
    <x v="3"/>
    <x v="43"/>
    <x v="36"/>
    <n v="39219.101999999999"/>
    <n v="0"/>
    <n v="39219.101999999999"/>
    <x v="0"/>
    <n v="0"/>
    <n v="0"/>
    <n v="0"/>
    <n v="775.52744499999994"/>
  </r>
  <r>
    <x v="1"/>
    <x v="0"/>
    <x v="50"/>
    <x v="0"/>
    <x v="4"/>
    <x v="0"/>
    <x v="2"/>
    <x v="3"/>
    <x v="45"/>
    <x v="38"/>
    <n v="39219.101999999999"/>
    <n v="0"/>
    <n v="39219.101999999999"/>
    <x v="0"/>
    <n v="0"/>
    <n v="0"/>
    <n v="0"/>
    <n v="775.52744499999994"/>
  </r>
  <r>
    <x v="1"/>
    <x v="0"/>
    <x v="50"/>
    <x v="0"/>
    <x v="4"/>
    <x v="0"/>
    <x v="2"/>
    <x v="3"/>
    <x v="46"/>
    <x v="39"/>
    <n v="1100"/>
    <n v="0"/>
    <n v="1100"/>
    <x v="0"/>
    <n v="0"/>
    <n v="0"/>
    <n v="0"/>
    <n v="1034.7081450000001"/>
  </r>
  <r>
    <x v="1"/>
    <x v="0"/>
    <x v="50"/>
    <x v="0"/>
    <x v="4"/>
    <x v="0"/>
    <x v="2"/>
    <x v="3"/>
    <x v="61"/>
    <x v="53"/>
    <n v="1000"/>
    <n v="0"/>
    <n v="1000"/>
    <x v="0"/>
    <n v="0"/>
    <n v="0"/>
    <n v="0"/>
    <n v="1000"/>
  </r>
  <r>
    <x v="1"/>
    <x v="0"/>
    <x v="50"/>
    <x v="0"/>
    <x v="4"/>
    <x v="0"/>
    <x v="2"/>
    <x v="3"/>
    <x v="51"/>
    <x v="44"/>
    <n v="100"/>
    <n v="0"/>
    <n v="100"/>
    <x v="0"/>
    <n v="0"/>
    <n v="0"/>
    <n v="0"/>
    <n v="34.708145000000002"/>
  </r>
  <r>
    <x v="1"/>
    <x v="0"/>
    <x v="50"/>
    <x v="0"/>
    <x v="4"/>
    <x v="0"/>
    <x v="2"/>
    <x v="3"/>
    <x v="48"/>
    <x v="59"/>
    <n v="67294.702000000005"/>
    <n v="-159"/>
    <n v="67135.702000000005"/>
    <x v="0"/>
    <n v="0"/>
    <n v="0"/>
    <n v="0"/>
    <n v="18365.565019000001"/>
  </r>
  <r>
    <x v="1"/>
    <x v="0"/>
    <x v="50"/>
    <x v="0"/>
    <x v="4"/>
    <x v="0"/>
    <x v="2"/>
    <x v="3"/>
    <x v="50"/>
    <x v="43"/>
    <n v="40319.101999999999"/>
    <n v="0"/>
    <n v="40319.101999999999"/>
    <x v="0"/>
    <n v="0"/>
    <n v="0"/>
    <n v="0"/>
    <n v="1810.23559"/>
  </r>
  <r>
    <x v="1"/>
    <x v="0"/>
    <x v="50"/>
    <x v="0"/>
    <x v="5"/>
    <x v="2"/>
    <x v="2"/>
    <x v="3"/>
    <x v="43"/>
    <x v="36"/>
    <n v="39219.101999999999"/>
    <n v="0"/>
    <n v="39219.101999999999"/>
    <x v="0"/>
    <n v="0"/>
    <n v="0"/>
    <n v="0"/>
    <n v="990.87318200000004"/>
  </r>
  <r>
    <x v="1"/>
    <x v="0"/>
    <x v="50"/>
    <x v="0"/>
    <x v="5"/>
    <x v="2"/>
    <x v="2"/>
    <x v="3"/>
    <x v="45"/>
    <x v="38"/>
    <n v="39219.101999999999"/>
    <n v="0"/>
    <n v="39219.101999999999"/>
    <x v="0"/>
    <n v="0"/>
    <n v="0"/>
    <n v="0"/>
    <n v="990.87318200000004"/>
  </r>
  <r>
    <x v="1"/>
    <x v="0"/>
    <x v="50"/>
    <x v="0"/>
    <x v="5"/>
    <x v="2"/>
    <x v="2"/>
    <x v="3"/>
    <x v="46"/>
    <x v="39"/>
    <n v="1100"/>
    <n v="0"/>
    <n v="1100"/>
    <x v="0"/>
    <n v="0"/>
    <n v="0"/>
    <n v="0"/>
    <n v="1040.5562789999999"/>
  </r>
  <r>
    <x v="1"/>
    <x v="0"/>
    <x v="50"/>
    <x v="0"/>
    <x v="5"/>
    <x v="2"/>
    <x v="2"/>
    <x v="3"/>
    <x v="61"/>
    <x v="53"/>
    <n v="1000"/>
    <n v="0"/>
    <n v="1000"/>
    <x v="0"/>
    <n v="0"/>
    <n v="0"/>
    <n v="0"/>
    <n v="1000"/>
  </r>
  <r>
    <x v="1"/>
    <x v="0"/>
    <x v="50"/>
    <x v="0"/>
    <x v="5"/>
    <x v="2"/>
    <x v="2"/>
    <x v="3"/>
    <x v="51"/>
    <x v="44"/>
    <n v="100"/>
    <n v="0"/>
    <n v="100"/>
    <x v="0"/>
    <n v="0"/>
    <n v="0"/>
    <n v="0"/>
    <n v="40.556279000000004"/>
  </r>
  <r>
    <x v="1"/>
    <x v="0"/>
    <x v="50"/>
    <x v="0"/>
    <x v="5"/>
    <x v="2"/>
    <x v="2"/>
    <x v="3"/>
    <x v="48"/>
    <x v="59"/>
    <n v="67294.702000000005"/>
    <n v="-159"/>
    <n v="67135.702000000005"/>
    <x v="0"/>
    <n v="0"/>
    <n v="0"/>
    <n v="0"/>
    <n v="26483.557092999999"/>
  </r>
  <r>
    <x v="1"/>
    <x v="0"/>
    <x v="50"/>
    <x v="0"/>
    <x v="5"/>
    <x v="2"/>
    <x v="2"/>
    <x v="3"/>
    <x v="50"/>
    <x v="43"/>
    <n v="40319.101999999999"/>
    <n v="0"/>
    <n v="40319.101999999999"/>
    <x v="0"/>
    <n v="0"/>
    <n v="0"/>
    <n v="0"/>
    <n v="2031.4294609999999"/>
  </r>
  <r>
    <x v="1"/>
    <x v="0"/>
    <x v="50"/>
    <x v="0"/>
    <x v="6"/>
    <x v="0"/>
    <x v="2"/>
    <x v="3"/>
    <x v="43"/>
    <x v="36"/>
    <n v="39219.101999999999"/>
    <n v="0"/>
    <n v="39219.101999999999"/>
    <x v="0"/>
    <n v="0"/>
    <n v="0"/>
    <n v="0"/>
    <n v="1354.507329"/>
  </r>
  <r>
    <x v="1"/>
    <x v="0"/>
    <x v="50"/>
    <x v="0"/>
    <x v="6"/>
    <x v="0"/>
    <x v="2"/>
    <x v="3"/>
    <x v="45"/>
    <x v="38"/>
    <n v="39219.101999999999"/>
    <n v="0"/>
    <n v="39219.101999999999"/>
    <x v="0"/>
    <n v="0"/>
    <n v="0"/>
    <n v="0"/>
    <n v="1354.507329"/>
  </r>
  <r>
    <x v="1"/>
    <x v="0"/>
    <x v="50"/>
    <x v="0"/>
    <x v="6"/>
    <x v="0"/>
    <x v="2"/>
    <x v="3"/>
    <x v="46"/>
    <x v="39"/>
    <n v="1100"/>
    <n v="0"/>
    <n v="1100"/>
    <x v="0"/>
    <n v="0"/>
    <n v="0"/>
    <n v="0"/>
    <n v="1043.540137"/>
  </r>
  <r>
    <x v="1"/>
    <x v="0"/>
    <x v="50"/>
    <x v="0"/>
    <x v="6"/>
    <x v="0"/>
    <x v="2"/>
    <x v="3"/>
    <x v="61"/>
    <x v="53"/>
    <n v="1000"/>
    <n v="0"/>
    <n v="1000"/>
    <x v="0"/>
    <n v="0"/>
    <n v="0"/>
    <n v="0"/>
    <n v="1000"/>
  </r>
  <r>
    <x v="1"/>
    <x v="0"/>
    <x v="50"/>
    <x v="0"/>
    <x v="6"/>
    <x v="0"/>
    <x v="2"/>
    <x v="3"/>
    <x v="51"/>
    <x v="44"/>
    <n v="100"/>
    <n v="0"/>
    <n v="100"/>
    <x v="0"/>
    <n v="0"/>
    <n v="0"/>
    <n v="0"/>
    <n v="43.540137000000001"/>
  </r>
  <r>
    <x v="1"/>
    <x v="0"/>
    <x v="50"/>
    <x v="0"/>
    <x v="6"/>
    <x v="0"/>
    <x v="2"/>
    <x v="3"/>
    <x v="48"/>
    <x v="59"/>
    <n v="67294.702000000005"/>
    <n v="-159"/>
    <n v="67135.702000000005"/>
    <x v="0"/>
    <n v="0"/>
    <n v="0"/>
    <n v="0"/>
    <n v="31401.268461"/>
  </r>
  <r>
    <x v="1"/>
    <x v="0"/>
    <x v="50"/>
    <x v="0"/>
    <x v="6"/>
    <x v="0"/>
    <x v="2"/>
    <x v="3"/>
    <x v="50"/>
    <x v="43"/>
    <n v="40319.101999999999"/>
    <n v="0"/>
    <n v="40319.101999999999"/>
    <x v="0"/>
    <n v="0"/>
    <n v="0"/>
    <n v="0"/>
    <n v="2398.047466"/>
  </r>
  <r>
    <x v="1"/>
    <x v="0"/>
    <x v="50"/>
    <x v="0"/>
    <x v="7"/>
    <x v="0"/>
    <x v="2"/>
    <x v="3"/>
    <x v="43"/>
    <x v="36"/>
    <n v="39219.101999999999"/>
    <n v="0"/>
    <n v="39219.101999999999"/>
    <x v="0"/>
    <n v="0"/>
    <n v="0"/>
    <n v="0"/>
    <n v="5415.5802949999998"/>
  </r>
  <r>
    <x v="1"/>
    <x v="0"/>
    <x v="50"/>
    <x v="0"/>
    <x v="7"/>
    <x v="0"/>
    <x v="2"/>
    <x v="3"/>
    <x v="45"/>
    <x v="38"/>
    <n v="39219.101999999999"/>
    <n v="0"/>
    <n v="39219.101999999999"/>
    <x v="0"/>
    <n v="0"/>
    <n v="0"/>
    <n v="0"/>
    <n v="5415.5802949999998"/>
  </r>
  <r>
    <x v="1"/>
    <x v="0"/>
    <x v="50"/>
    <x v="0"/>
    <x v="7"/>
    <x v="0"/>
    <x v="2"/>
    <x v="3"/>
    <x v="46"/>
    <x v="39"/>
    <n v="1100"/>
    <n v="0"/>
    <n v="1100"/>
    <x v="0"/>
    <n v="0"/>
    <n v="0"/>
    <n v="0"/>
    <n v="1045.1053179999999"/>
  </r>
  <r>
    <x v="1"/>
    <x v="0"/>
    <x v="50"/>
    <x v="0"/>
    <x v="7"/>
    <x v="0"/>
    <x v="2"/>
    <x v="3"/>
    <x v="61"/>
    <x v="53"/>
    <n v="1000"/>
    <n v="0"/>
    <n v="1000"/>
    <x v="0"/>
    <n v="0"/>
    <n v="0"/>
    <n v="0"/>
    <n v="1000"/>
  </r>
  <r>
    <x v="1"/>
    <x v="0"/>
    <x v="50"/>
    <x v="0"/>
    <x v="7"/>
    <x v="0"/>
    <x v="2"/>
    <x v="3"/>
    <x v="51"/>
    <x v="44"/>
    <n v="100"/>
    <n v="0"/>
    <n v="100"/>
    <x v="0"/>
    <n v="0"/>
    <n v="0"/>
    <n v="0"/>
    <n v="45.105317999999997"/>
  </r>
  <r>
    <x v="1"/>
    <x v="0"/>
    <x v="50"/>
    <x v="0"/>
    <x v="7"/>
    <x v="0"/>
    <x v="2"/>
    <x v="3"/>
    <x v="48"/>
    <x v="59"/>
    <n v="67294.702000000005"/>
    <n v="-159"/>
    <n v="67135.702000000005"/>
    <x v="0"/>
    <n v="0"/>
    <n v="0"/>
    <n v="0"/>
    <n v="36102.261747999997"/>
  </r>
  <r>
    <x v="1"/>
    <x v="0"/>
    <x v="50"/>
    <x v="0"/>
    <x v="7"/>
    <x v="0"/>
    <x v="2"/>
    <x v="3"/>
    <x v="50"/>
    <x v="43"/>
    <n v="40319.101999999999"/>
    <n v="0"/>
    <n v="40319.101999999999"/>
    <x v="0"/>
    <n v="0"/>
    <n v="0"/>
    <n v="0"/>
    <n v="6460.6856129999996"/>
  </r>
  <r>
    <x v="1"/>
    <x v="0"/>
    <x v="51"/>
    <x v="0"/>
    <x v="0"/>
    <x v="0"/>
    <x v="2"/>
    <x v="5"/>
    <x v="46"/>
    <x v="39"/>
    <n v="2648.3420000000001"/>
    <n v="0"/>
    <n v="2648.3420000000001"/>
    <x v="0"/>
    <n v="0"/>
    <n v="0"/>
    <n v="0"/>
    <n v="2.0659169999999998"/>
  </r>
  <r>
    <x v="1"/>
    <x v="0"/>
    <x v="51"/>
    <x v="0"/>
    <x v="0"/>
    <x v="0"/>
    <x v="2"/>
    <x v="5"/>
    <x v="61"/>
    <x v="53"/>
    <n v="2648.3420000000001"/>
    <n v="0"/>
    <n v="2648.3420000000001"/>
    <x v="0"/>
    <n v="0"/>
    <n v="0"/>
    <n v="0"/>
    <n v="0"/>
  </r>
  <r>
    <x v="1"/>
    <x v="0"/>
    <x v="51"/>
    <x v="0"/>
    <x v="0"/>
    <x v="0"/>
    <x v="2"/>
    <x v="5"/>
    <x v="51"/>
    <x v="44"/>
    <n v="0"/>
    <n v="0"/>
    <n v="0"/>
    <x v="0"/>
    <n v="0"/>
    <n v="0"/>
    <n v="0"/>
    <n v="2.0659169999999998"/>
  </r>
  <r>
    <x v="1"/>
    <x v="0"/>
    <x v="51"/>
    <x v="0"/>
    <x v="0"/>
    <x v="0"/>
    <x v="2"/>
    <x v="5"/>
    <x v="48"/>
    <x v="59"/>
    <n v="161237.70600000001"/>
    <n v="0"/>
    <n v="161237.70600000001"/>
    <x v="0"/>
    <n v="0"/>
    <n v="0"/>
    <n v="0"/>
    <n v="818.23514399999999"/>
  </r>
  <r>
    <x v="1"/>
    <x v="0"/>
    <x v="51"/>
    <x v="0"/>
    <x v="0"/>
    <x v="0"/>
    <x v="2"/>
    <x v="5"/>
    <x v="50"/>
    <x v="43"/>
    <n v="2648.3420000000001"/>
    <n v="0"/>
    <n v="2648.3420000000001"/>
    <x v="0"/>
    <n v="0"/>
    <n v="0"/>
    <n v="0"/>
    <n v="2.0659169999999998"/>
  </r>
  <r>
    <x v="1"/>
    <x v="0"/>
    <x v="51"/>
    <x v="0"/>
    <x v="1"/>
    <x v="0"/>
    <x v="2"/>
    <x v="5"/>
    <x v="46"/>
    <x v="39"/>
    <n v="2648.3420000000001"/>
    <n v="0"/>
    <n v="2648.3420000000001"/>
    <x v="0"/>
    <n v="0"/>
    <n v="0"/>
    <n v="0"/>
    <n v="30.294751999999999"/>
  </r>
  <r>
    <x v="1"/>
    <x v="0"/>
    <x v="51"/>
    <x v="0"/>
    <x v="1"/>
    <x v="0"/>
    <x v="2"/>
    <x v="5"/>
    <x v="61"/>
    <x v="53"/>
    <n v="2648.3420000000001"/>
    <n v="0"/>
    <n v="2648.3420000000001"/>
    <x v="0"/>
    <n v="0"/>
    <n v="0"/>
    <n v="0"/>
    <n v="0"/>
  </r>
  <r>
    <x v="1"/>
    <x v="0"/>
    <x v="51"/>
    <x v="0"/>
    <x v="1"/>
    <x v="0"/>
    <x v="2"/>
    <x v="5"/>
    <x v="51"/>
    <x v="44"/>
    <n v="0"/>
    <n v="0"/>
    <n v="0"/>
    <x v="0"/>
    <n v="0"/>
    <n v="0"/>
    <n v="0"/>
    <n v="3.9036970000000002"/>
  </r>
  <r>
    <x v="1"/>
    <x v="0"/>
    <x v="51"/>
    <x v="0"/>
    <x v="1"/>
    <x v="0"/>
    <x v="2"/>
    <x v="5"/>
    <x v="47"/>
    <x v="40"/>
    <n v="0"/>
    <n v="0"/>
    <n v="0"/>
    <x v="0"/>
    <n v="0"/>
    <n v="0"/>
    <n v="0"/>
    <n v="26.391055000000001"/>
  </r>
  <r>
    <x v="1"/>
    <x v="0"/>
    <x v="51"/>
    <x v="0"/>
    <x v="1"/>
    <x v="0"/>
    <x v="2"/>
    <x v="5"/>
    <x v="48"/>
    <x v="59"/>
    <n v="161237.70600000001"/>
    <n v="0"/>
    <n v="161237.70600000001"/>
    <x v="0"/>
    <n v="0"/>
    <n v="0"/>
    <n v="0"/>
    <n v="1851.756703"/>
  </r>
  <r>
    <x v="1"/>
    <x v="0"/>
    <x v="51"/>
    <x v="0"/>
    <x v="1"/>
    <x v="0"/>
    <x v="2"/>
    <x v="5"/>
    <x v="50"/>
    <x v="43"/>
    <n v="2648.3420000000001"/>
    <n v="0"/>
    <n v="2648.3420000000001"/>
    <x v="0"/>
    <n v="0"/>
    <n v="0"/>
    <n v="0"/>
    <n v="30.294751999999999"/>
  </r>
  <r>
    <x v="1"/>
    <x v="0"/>
    <x v="51"/>
    <x v="0"/>
    <x v="2"/>
    <x v="1"/>
    <x v="2"/>
    <x v="5"/>
    <x v="46"/>
    <x v="39"/>
    <n v="2648.3420000000001"/>
    <n v="0"/>
    <n v="2648.3420000000001"/>
    <x v="0"/>
    <n v="0"/>
    <n v="0"/>
    <n v="0"/>
    <n v="37.604520999999998"/>
  </r>
  <r>
    <x v="1"/>
    <x v="0"/>
    <x v="51"/>
    <x v="0"/>
    <x v="2"/>
    <x v="1"/>
    <x v="2"/>
    <x v="5"/>
    <x v="61"/>
    <x v="53"/>
    <n v="2648.3420000000001"/>
    <n v="0"/>
    <n v="2648.3420000000001"/>
    <x v="0"/>
    <n v="0"/>
    <n v="0"/>
    <n v="0"/>
    <n v="0"/>
  </r>
  <r>
    <x v="1"/>
    <x v="0"/>
    <x v="51"/>
    <x v="0"/>
    <x v="2"/>
    <x v="1"/>
    <x v="2"/>
    <x v="5"/>
    <x v="51"/>
    <x v="44"/>
    <n v="0"/>
    <n v="0"/>
    <n v="0"/>
    <x v="0"/>
    <n v="0"/>
    <n v="0"/>
    <n v="0"/>
    <n v="5.8837520000000003"/>
  </r>
  <r>
    <x v="1"/>
    <x v="0"/>
    <x v="51"/>
    <x v="0"/>
    <x v="2"/>
    <x v="1"/>
    <x v="2"/>
    <x v="5"/>
    <x v="47"/>
    <x v="40"/>
    <n v="0"/>
    <n v="0"/>
    <n v="0"/>
    <x v="0"/>
    <n v="0"/>
    <n v="0"/>
    <n v="0"/>
    <n v="31.720769000000001"/>
  </r>
  <r>
    <x v="1"/>
    <x v="0"/>
    <x v="51"/>
    <x v="0"/>
    <x v="2"/>
    <x v="1"/>
    <x v="2"/>
    <x v="5"/>
    <x v="48"/>
    <x v="59"/>
    <n v="161237.70600000001"/>
    <n v="0"/>
    <n v="161237.70600000001"/>
    <x v="0"/>
    <n v="0"/>
    <n v="0"/>
    <n v="0"/>
    <n v="6226.6043079999999"/>
  </r>
  <r>
    <x v="1"/>
    <x v="0"/>
    <x v="51"/>
    <x v="0"/>
    <x v="2"/>
    <x v="1"/>
    <x v="2"/>
    <x v="5"/>
    <x v="50"/>
    <x v="43"/>
    <n v="2648.3420000000001"/>
    <n v="0"/>
    <n v="2648.3420000000001"/>
    <x v="0"/>
    <n v="0"/>
    <n v="0"/>
    <n v="0"/>
    <n v="37.604520999999998"/>
  </r>
  <r>
    <x v="1"/>
    <x v="0"/>
    <x v="51"/>
    <x v="0"/>
    <x v="3"/>
    <x v="0"/>
    <x v="2"/>
    <x v="5"/>
    <x v="46"/>
    <x v="39"/>
    <n v="2648.3420000000001"/>
    <n v="0"/>
    <n v="2648.3420000000001"/>
    <x v="0"/>
    <n v="0"/>
    <n v="0"/>
    <n v="0"/>
    <n v="39.895223000000001"/>
  </r>
  <r>
    <x v="1"/>
    <x v="0"/>
    <x v="51"/>
    <x v="0"/>
    <x v="3"/>
    <x v="0"/>
    <x v="2"/>
    <x v="5"/>
    <x v="61"/>
    <x v="53"/>
    <n v="2648.3420000000001"/>
    <n v="0"/>
    <n v="2648.3420000000001"/>
    <x v="0"/>
    <n v="0"/>
    <n v="0"/>
    <n v="0"/>
    <n v="0"/>
  </r>
  <r>
    <x v="1"/>
    <x v="0"/>
    <x v="51"/>
    <x v="0"/>
    <x v="3"/>
    <x v="0"/>
    <x v="2"/>
    <x v="5"/>
    <x v="51"/>
    <x v="44"/>
    <n v="0"/>
    <n v="0"/>
    <n v="0"/>
    <x v="0"/>
    <n v="0"/>
    <n v="0"/>
    <n v="0"/>
    <n v="7.7977350000000003"/>
  </r>
  <r>
    <x v="1"/>
    <x v="0"/>
    <x v="51"/>
    <x v="0"/>
    <x v="3"/>
    <x v="0"/>
    <x v="2"/>
    <x v="5"/>
    <x v="47"/>
    <x v="40"/>
    <n v="0"/>
    <n v="0"/>
    <n v="0"/>
    <x v="0"/>
    <n v="0"/>
    <n v="0"/>
    <n v="0"/>
    <n v="32.097487999999998"/>
  </r>
  <r>
    <x v="1"/>
    <x v="0"/>
    <x v="51"/>
    <x v="0"/>
    <x v="3"/>
    <x v="0"/>
    <x v="2"/>
    <x v="5"/>
    <x v="48"/>
    <x v="59"/>
    <n v="161237.70600000001"/>
    <n v="-1002"/>
    <n v="160235.70600000001"/>
    <x v="0"/>
    <n v="0"/>
    <n v="0"/>
    <n v="0"/>
    <n v="15524.969193000001"/>
  </r>
  <r>
    <x v="1"/>
    <x v="0"/>
    <x v="51"/>
    <x v="0"/>
    <x v="3"/>
    <x v="0"/>
    <x v="2"/>
    <x v="5"/>
    <x v="50"/>
    <x v="43"/>
    <n v="2648.3420000000001"/>
    <n v="0"/>
    <n v="2648.3420000000001"/>
    <x v="0"/>
    <n v="0"/>
    <n v="0"/>
    <n v="0"/>
    <n v="39.895223000000001"/>
  </r>
  <r>
    <x v="1"/>
    <x v="0"/>
    <x v="51"/>
    <x v="0"/>
    <x v="4"/>
    <x v="0"/>
    <x v="2"/>
    <x v="5"/>
    <x v="46"/>
    <x v="39"/>
    <n v="2648.3420000000001"/>
    <n v="0"/>
    <n v="2648.3420000000001"/>
    <x v="0"/>
    <n v="0"/>
    <n v="0"/>
    <n v="0"/>
    <n v="42.851861999999997"/>
  </r>
  <r>
    <x v="1"/>
    <x v="0"/>
    <x v="51"/>
    <x v="0"/>
    <x v="4"/>
    <x v="0"/>
    <x v="2"/>
    <x v="5"/>
    <x v="61"/>
    <x v="53"/>
    <n v="2648.3420000000001"/>
    <n v="0"/>
    <n v="2648.3420000000001"/>
    <x v="0"/>
    <n v="0"/>
    <n v="0"/>
    <n v="0"/>
    <n v="0"/>
  </r>
  <r>
    <x v="1"/>
    <x v="0"/>
    <x v="51"/>
    <x v="0"/>
    <x v="4"/>
    <x v="0"/>
    <x v="2"/>
    <x v="5"/>
    <x v="51"/>
    <x v="44"/>
    <n v="0"/>
    <n v="0"/>
    <n v="0"/>
    <x v="0"/>
    <n v="0"/>
    <n v="0"/>
    <n v="0"/>
    <n v="9.7805269999999993"/>
  </r>
  <r>
    <x v="1"/>
    <x v="0"/>
    <x v="51"/>
    <x v="0"/>
    <x v="4"/>
    <x v="0"/>
    <x v="2"/>
    <x v="5"/>
    <x v="47"/>
    <x v="40"/>
    <n v="0"/>
    <n v="0"/>
    <n v="0"/>
    <x v="0"/>
    <n v="0"/>
    <n v="0"/>
    <n v="0"/>
    <n v="33.071334999999998"/>
  </r>
  <r>
    <x v="1"/>
    <x v="0"/>
    <x v="51"/>
    <x v="0"/>
    <x v="4"/>
    <x v="0"/>
    <x v="2"/>
    <x v="5"/>
    <x v="48"/>
    <x v="59"/>
    <n v="161237.70600000001"/>
    <n v="-1002"/>
    <n v="160235.70600000001"/>
    <x v="0"/>
    <n v="0"/>
    <n v="0"/>
    <n v="0"/>
    <n v="20238.939021999999"/>
  </r>
  <r>
    <x v="1"/>
    <x v="0"/>
    <x v="51"/>
    <x v="0"/>
    <x v="4"/>
    <x v="0"/>
    <x v="2"/>
    <x v="5"/>
    <x v="50"/>
    <x v="43"/>
    <n v="2648.3420000000001"/>
    <n v="0"/>
    <n v="2648.3420000000001"/>
    <x v="0"/>
    <n v="0"/>
    <n v="0"/>
    <n v="0"/>
    <n v="42.851861999999997"/>
  </r>
  <r>
    <x v="1"/>
    <x v="0"/>
    <x v="51"/>
    <x v="0"/>
    <x v="5"/>
    <x v="2"/>
    <x v="2"/>
    <x v="5"/>
    <x v="46"/>
    <x v="39"/>
    <n v="2648.3420000000001"/>
    <n v="0"/>
    <n v="2648.3420000000001"/>
    <x v="0"/>
    <n v="0"/>
    <n v="0"/>
    <n v="0"/>
    <n v="974.78202099999999"/>
  </r>
  <r>
    <x v="1"/>
    <x v="0"/>
    <x v="51"/>
    <x v="0"/>
    <x v="5"/>
    <x v="2"/>
    <x v="2"/>
    <x v="5"/>
    <x v="59"/>
    <x v="51"/>
    <n v="0"/>
    <n v="0"/>
    <n v="0"/>
    <x v="0"/>
    <n v="0"/>
    <n v="0"/>
    <n v="0"/>
    <n v="930"/>
  </r>
  <r>
    <x v="1"/>
    <x v="0"/>
    <x v="51"/>
    <x v="0"/>
    <x v="5"/>
    <x v="2"/>
    <x v="2"/>
    <x v="5"/>
    <x v="61"/>
    <x v="53"/>
    <n v="2648.3420000000001"/>
    <n v="0"/>
    <n v="2648.3420000000001"/>
    <x v="0"/>
    <n v="0"/>
    <n v="0"/>
    <n v="0"/>
    <n v="0"/>
  </r>
  <r>
    <x v="1"/>
    <x v="0"/>
    <x v="51"/>
    <x v="0"/>
    <x v="5"/>
    <x v="2"/>
    <x v="2"/>
    <x v="5"/>
    <x v="51"/>
    <x v="44"/>
    <n v="0"/>
    <n v="0"/>
    <n v="0"/>
    <x v="0"/>
    <n v="0"/>
    <n v="0"/>
    <n v="0"/>
    <n v="11.710686000000001"/>
  </r>
  <r>
    <x v="1"/>
    <x v="0"/>
    <x v="51"/>
    <x v="0"/>
    <x v="5"/>
    <x v="2"/>
    <x v="2"/>
    <x v="5"/>
    <x v="47"/>
    <x v="40"/>
    <n v="0"/>
    <n v="0"/>
    <n v="0"/>
    <x v="0"/>
    <n v="0"/>
    <n v="0"/>
    <n v="0"/>
    <n v="33.071334999999998"/>
  </r>
  <r>
    <x v="1"/>
    <x v="0"/>
    <x v="51"/>
    <x v="0"/>
    <x v="5"/>
    <x v="2"/>
    <x v="2"/>
    <x v="5"/>
    <x v="48"/>
    <x v="59"/>
    <n v="161237.70600000001"/>
    <n v="-1002"/>
    <n v="160235.70600000001"/>
    <x v="0"/>
    <n v="0"/>
    <n v="0"/>
    <n v="0"/>
    <n v="29730.170845000001"/>
  </r>
  <r>
    <x v="1"/>
    <x v="0"/>
    <x v="51"/>
    <x v="0"/>
    <x v="5"/>
    <x v="2"/>
    <x v="2"/>
    <x v="5"/>
    <x v="50"/>
    <x v="43"/>
    <n v="2648.3420000000001"/>
    <n v="0"/>
    <n v="2648.3420000000001"/>
    <x v="0"/>
    <n v="0"/>
    <n v="0"/>
    <n v="0"/>
    <n v="974.78202099999999"/>
  </r>
  <r>
    <x v="1"/>
    <x v="0"/>
    <x v="51"/>
    <x v="0"/>
    <x v="6"/>
    <x v="0"/>
    <x v="2"/>
    <x v="5"/>
    <x v="46"/>
    <x v="39"/>
    <n v="2648.3420000000001"/>
    <n v="0"/>
    <n v="2648.3420000000001"/>
    <x v="0"/>
    <n v="0"/>
    <n v="0"/>
    <n v="0"/>
    <n v="979.29527199999995"/>
  </r>
  <r>
    <x v="1"/>
    <x v="0"/>
    <x v="51"/>
    <x v="0"/>
    <x v="6"/>
    <x v="0"/>
    <x v="2"/>
    <x v="5"/>
    <x v="59"/>
    <x v="51"/>
    <n v="0"/>
    <n v="0"/>
    <n v="0"/>
    <x v="0"/>
    <n v="0"/>
    <n v="0"/>
    <n v="0"/>
    <n v="930"/>
  </r>
  <r>
    <x v="1"/>
    <x v="0"/>
    <x v="51"/>
    <x v="0"/>
    <x v="6"/>
    <x v="0"/>
    <x v="2"/>
    <x v="5"/>
    <x v="61"/>
    <x v="53"/>
    <n v="2648.3420000000001"/>
    <n v="0"/>
    <n v="2648.3420000000001"/>
    <x v="0"/>
    <n v="0"/>
    <n v="0"/>
    <n v="0"/>
    <n v="0"/>
  </r>
  <r>
    <x v="1"/>
    <x v="0"/>
    <x v="51"/>
    <x v="0"/>
    <x v="6"/>
    <x v="0"/>
    <x v="2"/>
    <x v="5"/>
    <x v="51"/>
    <x v="44"/>
    <n v="0"/>
    <n v="0"/>
    <n v="0"/>
    <x v="0"/>
    <n v="0"/>
    <n v="0"/>
    <n v="0"/>
    <n v="15.861966000000001"/>
  </r>
  <r>
    <x v="1"/>
    <x v="0"/>
    <x v="51"/>
    <x v="0"/>
    <x v="6"/>
    <x v="0"/>
    <x v="2"/>
    <x v="5"/>
    <x v="47"/>
    <x v="40"/>
    <n v="0"/>
    <n v="0"/>
    <n v="0"/>
    <x v="0"/>
    <n v="0"/>
    <n v="0"/>
    <n v="0"/>
    <n v="33.433306000000002"/>
  </r>
  <r>
    <x v="1"/>
    <x v="0"/>
    <x v="51"/>
    <x v="0"/>
    <x v="6"/>
    <x v="0"/>
    <x v="2"/>
    <x v="5"/>
    <x v="48"/>
    <x v="59"/>
    <n v="161237.70600000001"/>
    <n v="-1002"/>
    <n v="160235.70600000001"/>
    <x v="0"/>
    <n v="0"/>
    <n v="0"/>
    <n v="0"/>
    <n v="38086.371665999999"/>
  </r>
  <r>
    <x v="1"/>
    <x v="0"/>
    <x v="51"/>
    <x v="0"/>
    <x v="6"/>
    <x v="0"/>
    <x v="2"/>
    <x v="5"/>
    <x v="50"/>
    <x v="43"/>
    <n v="2648.3420000000001"/>
    <n v="0"/>
    <n v="2648.3420000000001"/>
    <x v="0"/>
    <n v="0"/>
    <n v="0"/>
    <n v="0"/>
    <n v="979.29527199999995"/>
  </r>
  <r>
    <x v="1"/>
    <x v="0"/>
    <x v="51"/>
    <x v="0"/>
    <x v="7"/>
    <x v="0"/>
    <x v="2"/>
    <x v="5"/>
    <x v="46"/>
    <x v="39"/>
    <n v="2648.3420000000001"/>
    <n v="0"/>
    <n v="2648.3420000000001"/>
    <x v="0"/>
    <n v="0"/>
    <n v="0"/>
    <n v="0"/>
    <n v="979.29527199999995"/>
  </r>
  <r>
    <x v="1"/>
    <x v="0"/>
    <x v="51"/>
    <x v="0"/>
    <x v="7"/>
    <x v="0"/>
    <x v="2"/>
    <x v="5"/>
    <x v="59"/>
    <x v="51"/>
    <n v="0"/>
    <n v="0"/>
    <n v="0"/>
    <x v="0"/>
    <n v="0"/>
    <n v="0"/>
    <n v="0"/>
    <n v="930"/>
  </r>
  <r>
    <x v="1"/>
    <x v="0"/>
    <x v="51"/>
    <x v="0"/>
    <x v="7"/>
    <x v="0"/>
    <x v="2"/>
    <x v="5"/>
    <x v="61"/>
    <x v="53"/>
    <n v="2648.3420000000001"/>
    <n v="0"/>
    <n v="2648.3420000000001"/>
    <x v="0"/>
    <n v="0"/>
    <n v="0"/>
    <n v="0"/>
    <n v="0"/>
  </r>
  <r>
    <x v="1"/>
    <x v="0"/>
    <x v="51"/>
    <x v="0"/>
    <x v="7"/>
    <x v="0"/>
    <x v="2"/>
    <x v="5"/>
    <x v="51"/>
    <x v="44"/>
    <n v="0"/>
    <n v="0"/>
    <n v="0"/>
    <x v="0"/>
    <n v="0"/>
    <n v="0"/>
    <n v="0"/>
    <n v="15.861966000000001"/>
  </r>
  <r>
    <x v="1"/>
    <x v="0"/>
    <x v="51"/>
    <x v="0"/>
    <x v="7"/>
    <x v="0"/>
    <x v="2"/>
    <x v="5"/>
    <x v="47"/>
    <x v="40"/>
    <n v="0"/>
    <n v="0"/>
    <n v="0"/>
    <x v="0"/>
    <n v="0"/>
    <n v="0"/>
    <n v="0"/>
    <n v="33.433306000000002"/>
  </r>
  <r>
    <x v="1"/>
    <x v="0"/>
    <x v="51"/>
    <x v="0"/>
    <x v="7"/>
    <x v="0"/>
    <x v="2"/>
    <x v="5"/>
    <x v="48"/>
    <x v="59"/>
    <n v="161237.70600000001"/>
    <n v="-1002"/>
    <n v="160235.70600000001"/>
    <x v="0"/>
    <n v="0"/>
    <n v="0"/>
    <n v="0"/>
    <n v="38086.371665999999"/>
  </r>
  <r>
    <x v="1"/>
    <x v="0"/>
    <x v="51"/>
    <x v="0"/>
    <x v="7"/>
    <x v="0"/>
    <x v="2"/>
    <x v="5"/>
    <x v="50"/>
    <x v="43"/>
    <n v="2648.3420000000001"/>
    <n v="0"/>
    <n v="2648.3420000000001"/>
    <x v="0"/>
    <n v="0"/>
    <n v="0"/>
    <n v="0"/>
    <n v="979.29527199999995"/>
  </r>
  <r>
    <x v="1"/>
    <x v="0"/>
    <x v="52"/>
    <x v="0"/>
    <x v="0"/>
    <x v="0"/>
    <x v="2"/>
    <x v="8"/>
    <x v="43"/>
    <x v="36"/>
    <n v="1927.1510000000001"/>
    <n v="0"/>
    <n v="1927.1510000000001"/>
    <x v="0"/>
    <n v="0"/>
    <n v="0"/>
    <n v="0"/>
    <n v="116.417029"/>
  </r>
  <r>
    <x v="1"/>
    <x v="0"/>
    <x v="52"/>
    <x v="0"/>
    <x v="0"/>
    <x v="0"/>
    <x v="2"/>
    <x v="8"/>
    <x v="45"/>
    <x v="38"/>
    <n v="1927.1510000000001"/>
    <n v="0"/>
    <n v="1927.1510000000001"/>
    <x v="0"/>
    <n v="0"/>
    <n v="0"/>
    <n v="0"/>
    <n v="116.417029"/>
  </r>
  <r>
    <x v="1"/>
    <x v="0"/>
    <x v="52"/>
    <x v="0"/>
    <x v="0"/>
    <x v="0"/>
    <x v="2"/>
    <x v="8"/>
    <x v="46"/>
    <x v="39"/>
    <n v="41542.101999999999"/>
    <n v="0"/>
    <n v="41542.101999999999"/>
    <x v="0"/>
    <n v="0"/>
    <n v="0"/>
    <n v="0"/>
    <n v="37945.840388999997"/>
  </r>
  <r>
    <x v="1"/>
    <x v="0"/>
    <x v="52"/>
    <x v="0"/>
    <x v="0"/>
    <x v="0"/>
    <x v="2"/>
    <x v="8"/>
    <x v="61"/>
    <x v="53"/>
    <n v="37790.101999999999"/>
    <n v="0"/>
    <n v="37790.101999999999"/>
    <x v="0"/>
    <n v="0"/>
    <n v="0"/>
    <n v="0"/>
    <n v="37790.101999999999"/>
  </r>
  <r>
    <x v="1"/>
    <x v="0"/>
    <x v="52"/>
    <x v="0"/>
    <x v="0"/>
    <x v="0"/>
    <x v="2"/>
    <x v="8"/>
    <x v="51"/>
    <x v="44"/>
    <n v="3752"/>
    <n v="0"/>
    <n v="3752"/>
    <x v="0"/>
    <n v="0"/>
    <n v="0"/>
    <n v="0"/>
    <n v="155.73129900000001"/>
  </r>
  <r>
    <x v="1"/>
    <x v="0"/>
    <x v="52"/>
    <x v="0"/>
    <x v="0"/>
    <x v="0"/>
    <x v="2"/>
    <x v="8"/>
    <x v="47"/>
    <x v="40"/>
    <n v="0"/>
    <n v="0"/>
    <n v="0"/>
    <x v="0"/>
    <n v="0"/>
    <n v="0"/>
    <n v="0"/>
    <n v="7.0899999999999999E-3"/>
  </r>
  <r>
    <x v="1"/>
    <x v="0"/>
    <x v="52"/>
    <x v="0"/>
    <x v="0"/>
    <x v="0"/>
    <x v="2"/>
    <x v="8"/>
    <x v="48"/>
    <x v="59"/>
    <n v="335001.712"/>
    <n v="0"/>
    <n v="335001.712"/>
    <x v="0"/>
    <n v="0"/>
    <n v="0"/>
    <n v="0"/>
    <n v="953.26278000000002"/>
  </r>
  <r>
    <x v="1"/>
    <x v="0"/>
    <x v="52"/>
    <x v="0"/>
    <x v="0"/>
    <x v="0"/>
    <x v="2"/>
    <x v="8"/>
    <x v="50"/>
    <x v="43"/>
    <n v="43469.252999999997"/>
    <n v="0"/>
    <n v="43469.252999999997"/>
    <x v="0"/>
    <n v="0"/>
    <n v="0"/>
    <n v="0"/>
    <n v="38062.257418000001"/>
  </r>
  <r>
    <x v="1"/>
    <x v="0"/>
    <x v="52"/>
    <x v="0"/>
    <x v="1"/>
    <x v="0"/>
    <x v="2"/>
    <x v="8"/>
    <x v="43"/>
    <x v="36"/>
    <n v="1927.1510000000001"/>
    <n v="0"/>
    <n v="1927.1510000000001"/>
    <x v="0"/>
    <n v="0"/>
    <n v="0"/>
    <n v="0"/>
    <n v="138.415978"/>
  </r>
  <r>
    <x v="1"/>
    <x v="0"/>
    <x v="52"/>
    <x v="0"/>
    <x v="1"/>
    <x v="0"/>
    <x v="2"/>
    <x v="8"/>
    <x v="44"/>
    <x v="37"/>
    <n v="0"/>
    <n v="0"/>
    <n v="0"/>
    <x v="0"/>
    <n v="0"/>
    <n v="0"/>
    <n v="0"/>
    <n v="0.29399999999999998"/>
  </r>
  <r>
    <x v="1"/>
    <x v="0"/>
    <x v="52"/>
    <x v="0"/>
    <x v="1"/>
    <x v="0"/>
    <x v="2"/>
    <x v="8"/>
    <x v="45"/>
    <x v="38"/>
    <n v="1927.1510000000001"/>
    <n v="0"/>
    <n v="1927.1510000000001"/>
    <x v="0"/>
    <n v="0"/>
    <n v="0"/>
    <n v="0"/>
    <n v="138.12197800000001"/>
  </r>
  <r>
    <x v="1"/>
    <x v="0"/>
    <x v="52"/>
    <x v="0"/>
    <x v="1"/>
    <x v="0"/>
    <x v="2"/>
    <x v="8"/>
    <x v="46"/>
    <x v="39"/>
    <n v="41542.101999999999"/>
    <n v="0"/>
    <n v="41542.101999999999"/>
    <x v="0"/>
    <n v="0"/>
    <n v="0"/>
    <n v="0"/>
    <n v="38077.293974"/>
  </r>
  <r>
    <x v="1"/>
    <x v="0"/>
    <x v="52"/>
    <x v="0"/>
    <x v="1"/>
    <x v="0"/>
    <x v="2"/>
    <x v="8"/>
    <x v="61"/>
    <x v="53"/>
    <n v="37790.101999999999"/>
    <n v="0"/>
    <n v="37790.101999999999"/>
    <x v="0"/>
    <n v="0"/>
    <n v="0"/>
    <n v="0"/>
    <n v="37790.101999999999"/>
  </r>
  <r>
    <x v="1"/>
    <x v="0"/>
    <x v="52"/>
    <x v="0"/>
    <x v="1"/>
    <x v="0"/>
    <x v="2"/>
    <x v="8"/>
    <x v="51"/>
    <x v="44"/>
    <n v="3752"/>
    <n v="0"/>
    <n v="3752"/>
    <x v="0"/>
    <n v="0"/>
    <n v="0"/>
    <n v="0"/>
    <n v="286.84737100000001"/>
  </r>
  <r>
    <x v="1"/>
    <x v="0"/>
    <x v="52"/>
    <x v="0"/>
    <x v="1"/>
    <x v="0"/>
    <x v="2"/>
    <x v="8"/>
    <x v="47"/>
    <x v="40"/>
    <n v="0"/>
    <n v="0"/>
    <n v="0"/>
    <x v="0"/>
    <n v="0"/>
    <n v="0"/>
    <n v="0"/>
    <n v="0.34460299999999999"/>
  </r>
  <r>
    <x v="1"/>
    <x v="0"/>
    <x v="52"/>
    <x v="0"/>
    <x v="1"/>
    <x v="0"/>
    <x v="2"/>
    <x v="8"/>
    <x v="48"/>
    <x v="59"/>
    <n v="335001.712"/>
    <n v="0"/>
    <n v="335001.712"/>
    <x v="0"/>
    <n v="0"/>
    <n v="0"/>
    <n v="0"/>
    <n v="2395.5387249999999"/>
  </r>
  <r>
    <x v="1"/>
    <x v="0"/>
    <x v="52"/>
    <x v="0"/>
    <x v="1"/>
    <x v="0"/>
    <x v="2"/>
    <x v="8"/>
    <x v="50"/>
    <x v="43"/>
    <n v="43469.252999999997"/>
    <n v="0"/>
    <n v="43469.252999999997"/>
    <x v="0"/>
    <n v="0"/>
    <n v="0"/>
    <n v="0"/>
    <n v="38215.709951999997"/>
  </r>
  <r>
    <x v="1"/>
    <x v="0"/>
    <x v="52"/>
    <x v="0"/>
    <x v="2"/>
    <x v="1"/>
    <x v="2"/>
    <x v="8"/>
    <x v="43"/>
    <x v="36"/>
    <n v="1927.1510000000001"/>
    <n v="0"/>
    <n v="1927.1510000000001"/>
    <x v="0"/>
    <n v="0"/>
    <n v="0"/>
    <n v="0"/>
    <n v="144.485727"/>
  </r>
  <r>
    <x v="1"/>
    <x v="0"/>
    <x v="52"/>
    <x v="0"/>
    <x v="2"/>
    <x v="1"/>
    <x v="2"/>
    <x v="8"/>
    <x v="44"/>
    <x v="37"/>
    <n v="0"/>
    <n v="0"/>
    <n v="0"/>
    <x v="0"/>
    <n v="0"/>
    <n v="0"/>
    <n v="0"/>
    <n v="1.294"/>
  </r>
  <r>
    <x v="1"/>
    <x v="0"/>
    <x v="52"/>
    <x v="0"/>
    <x v="2"/>
    <x v="1"/>
    <x v="2"/>
    <x v="8"/>
    <x v="45"/>
    <x v="38"/>
    <n v="1927.1510000000001"/>
    <n v="0"/>
    <n v="1927.1510000000001"/>
    <x v="0"/>
    <n v="0"/>
    <n v="0"/>
    <n v="0"/>
    <n v="143.19172699999999"/>
  </r>
  <r>
    <x v="1"/>
    <x v="0"/>
    <x v="52"/>
    <x v="0"/>
    <x v="2"/>
    <x v="1"/>
    <x v="2"/>
    <x v="8"/>
    <x v="46"/>
    <x v="39"/>
    <n v="41542.101999999999"/>
    <n v="0"/>
    <n v="41542.101999999999"/>
    <x v="0"/>
    <n v="0"/>
    <n v="0"/>
    <n v="0"/>
    <n v="38218.238232000003"/>
  </r>
  <r>
    <x v="1"/>
    <x v="0"/>
    <x v="52"/>
    <x v="0"/>
    <x v="2"/>
    <x v="1"/>
    <x v="2"/>
    <x v="8"/>
    <x v="61"/>
    <x v="53"/>
    <n v="37790.101999999999"/>
    <n v="0"/>
    <n v="37790.101999999999"/>
    <x v="0"/>
    <n v="0"/>
    <n v="0"/>
    <n v="0"/>
    <n v="37790.101999999999"/>
  </r>
  <r>
    <x v="1"/>
    <x v="0"/>
    <x v="52"/>
    <x v="0"/>
    <x v="2"/>
    <x v="1"/>
    <x v="2"/>
    <x v="8"/>
    <x v="51"/>
    <x v="44"/>
    <n v="3752"/>
    <n v="0"/>
    <n v="3752"/>
    <x v="0"/>
    <n v="0"/>
    <n v="0"/>
    <n v="0"/>
    <n v="427.78359999999998"/>
  </r>
  <r>
    <x v="1"/>
    <x v="0"/>
    <x v="52"/>
    <x v="0"/>
    <x v="2"/>
    <x v="1"/>
    <x v="2"/>
    <x v="8"/>
    <x v="47"/>
    <x v="40"/>
    <n v="0"/>
    <n v="0"/>
    <n v="0"/>
    <x v="0"/>
    <n v="0"/>
    <n v="0"/>
    <n v="0"/>
    <n v="0.352632"/>
  </r>
  <r>
    <x v="1"/>
    <x v="0"/>
    <x v="52"/>
    <x v="0"/>
    <x v="2"/>
    <x v="1"/>
    <x v="2"/>
    <x v="8"/>
    <x v="48"/>
    <x v="59"/>
    <n v="335001.712"/>
    <n v="0"/>
    <n v="335001.712"/>
    <x v="0"/>
    <n v="0"/>
    <n v="0"/>
    <n v="0"/>
    <n v="19071.896294999999"/>
  </r>
  <r>
    <x v="1"/>
    <x v="0"/>
    <x v="52"/>
    <x v="0"/>
    <x v="2"/>
    <x v="1"/>
    <x v="2"/>
    <x v="8"/>
    <x v="50"/>
    <x v="43"/>
    <n v="43469.252999999997"/>
    <n v="0"/>
    <n v="43469.252999999997"/>
    <x v="0"/>
    <n v="0"/>
    <n v="0"/>
    <n v="0"/>
    <n v="38362.723959000003"/>
  </r>
  <r>
    <x v="1"/>
    <x v="0"/>
    <x v="52"/>
    <x v="0"/>
    <x v="3"/>
    <x v="0"/>
    <x v="2"/>
    <x v="8"/>
    <x v="43"/>
    <x v="36"/>
    <n v="1927.1510000000001"/>
    <n v="0"/>
    <n v="1927.1510000000001"/>
    <x v="0"/>
    <n v="0"/>
    <n v="0"/>
    <n v="0"/>
    <n v="146.214876"/>
  </r>
  <r>
    <x v="1"/>
    <x v="0"/>
    <x v="52"/>
    <x v="0"/>
    <x v="3"/>
    <x v="0"/>
    <x v="2"/>
    <x v="8"/>
    <x v="44"/>
    <x v="37"/>
    <n v="0"/>
    <n v="0"/>
    <n v="0"/>
    <x v="0"/>
    <n v="0"/>
    <n v="0"/>
    <n v="0"/>
    <n v="1.5880000000000001"/>
  </r>
  <r>
    <x v="1"/>
    <x v="0"/>
    <x v="52"/>
    <x v="0"/>
    <x v="3"/>
    <x v="0"/>
    <x v="2"/>
    <x v="8"/>
    <x v="45"/>
    <x v="38"/>
    <n v="1927.1510000000001"/>
    <n v="0"/>
    <n v="1927.1510000000001"/>
    <x v="0"/>
    <n v="0"/>
    <n v="0"/>
    <n v="0"/>
    <n v="144.62687600000001"/>
  </r>
  <r>
    <x v="1"/>
    <x v="0"/>
    <x v="52"/>
    <x v="0"/>
    <x v="3"/>
    <x v="0"/>
    <x v="2"/>
    <x v="8"/>
    <x v="46"/>
    <x v="39"/>
    <n v="41542.101999999999"/>
    <n v="0"/>
    <n v="41542.101999999999"/>
    <x v="0"/>
    <n v="0"/>
    <n v="0"/>
    <n v="0"/>
    <n v="38354.442974999998"/>
  </r>
  <r>
    <x v="1"/>
    <x v="0"/>
    <x v="52"/>
    <x v="0"/>
    <x v="3"/>
    <x v="0"/>
    <x v="2"/>
    <x v="8"/>
    <x v="61"/>
    <x v="53"/>
    <n v="37790.101999999999"/>
    <n v="0"/>
    <n v="37790.101999999999"/>
    <x v="0"/>
    <n v="0"/>
    <n v="0"/>
    <n v="0"/>
    <n v="37790.101999999999"/>
  </r>
  <r>
    <x v="1"/>
    <x v="0"/>
    <x v="52"/>
    <x v="0"/>
    <x v="3"/>
    <x v="0"/>
    <x v="2"/>
    <x v="8"/>
    <x v="51"/>
    <x v="44"/>
    <n v="3752"/>
    <n v="0"/>
    <n v="3752"/>
    <x v="0"/>
    <n v="0"/>
    <n v="0"/>
    <n v="0"/>
    <n v="563.92263100000002"/>
  </r>
  <r>
    <x v="1"/>
    <x v="0"/>
    <x v="52"/>
    <x v="0"/>
    <x v="3"/>
    <x v="0"/>
    <x v="2"/>
    <x v="8"/>
    <x v="47"/>
    <x v="40"/>
    <n v="0"/>
    <n v="0"/>
    <n v="0"/>
    <x v="0"/>
    <n v="0"/>
    <n v="0"/>
    <n v="0"/>
    <n v="0.41834399999999999"/>
  </r>
  <r>
    <x v="1"/>
    <x v="0"/>
    <x v="52"/>
    <x v="0"/>
    <x v="3"/>
    <x v="0"/>
    <x v="2"/>
    <x v="8"/>
    <x v="48"/>
    <x v="59"/>
    <n v="335001.712"/>
    <n v="0"/>
    <n v="335001.712"/>
    <x v="0"/>
    <n v="0"/>
    <n v="0"/>
    <n v="0"/>
    <n v="36487.599515000002"/>
  </r>
  <r>
    <x v="1"/>
    <x v="0"/>
    <x v="52"/>
    <x v="0"/>
    <x v="3"/>
    <x v="0"/>
    <x v="2"/>
    <x v="8"/>
    <x v="50"/>
    <x v="43"/>
    <n v="43469.252999999997"/>
    <n v="0"/>
    <n v="43469.252999999997"/>
    <x v="0"/>
    <n v="0"/>
    <n v="0"/>
    <n v="0"/>
    <n v="38500.657851000004"/>
  </r>
  <r>
    <x v="1"/>
    <x v="0"/>
    <x v="52"/>
    <x v="0"/>
    <x v="4"/>
    <x v="0"/>
    <x v="2"/>
    <x v="8"/>
    <x v="43"/>
    <x v="36"/>
    <n v="1927.1510000000001"/>
    <n v="0"/>
    <n v="1927.1510000000001"/>
    <x v="0"/>
    <n v="0"/>
    <n v="0"/>
    <n v="0"/>
    <n v="541.97411"/>
  </r>
  <r>
    <x v="1"/>
    <x v="0"/>
    <x v="52"/>
    <x v="0"/>
    <x v="4"/>
    <x v="0"/>
    <x v="2"/>
    <x v="8"/>
    <x v="44"/>
    <x v="37"/>
    <n v="0"/>
    <n v="0"/>
    <n v="0"/>
    <x v="0"/>
    <n v="0"/>
    <n v="0"/>
    <n v="0"/>
    <n v="2.7349999999999999"/>
  </r>
  <r>
    <x v="1"/>
    <x v="0"/>
    <x v="52"/>
    <x v="0"/>
    <x v="4"/>
    <x v="0"/>
    <x v="2"/>
    <x v="8"/>
    <x v="45"/>
    <x v="38"/>
    <n v="1927.1510000000001"/>
    <n v="0"/>
    <n v="1927.1510000000001"/>
    <x v="0"/>
    <n v="0"/>
    <n v="0"/>
    <n v="0"/>
    <n v="539.23910999999998"/>
  </r>
  <r>
    <x v="1"/>
    <x v="0"/>
    <x v="52"/>
    <x v="0"/>
    <x v="4"/>
    <x v="0"/>
    <x v="2"/>
    <x v="8"/>
    <x v="46"/>
    <x v="39"/>
    <n v="41542.101999999999"/>
    <n v="0"/>
    <n v="41542.101999999999"/>
    <x v="0"/>
    <n v="0"/>
    <n v="0"/>
    <n v="0"/>
    <n v="38495.039644999997"/>
  </r>
  <r>
    <x v="1"/>
    <x v="0"/>
    <x v="52"/>
    <x v="0"/>
    <x v="4"/>
    <x v="0"/>
    <x v="2"/>
    <x v="8"/>
    <x v="61"/>
    <x v="53"/>
    <n v="37790.101999999999"/>
    <n v="0"/>
    <n v="37790.101999999999"/>
    <x v="0"/>
    <n v="0"/>
    <n v="0"/>
    <n v="0"/>
    <n v="37790.101999999999"/>
  </r>
  <r>
    <x v="1"/>
    <x v="0"/>
    <x v="52"/>
    <x v="0"/>
    <x v="4"/>
    <x v="0"/>
    <x v="2"/>
    <x v="8"/>
    <x v="51"/>
    <x v="44"/>
    <n v="3752"/>
    <n v="0"/>
    <n v="3752"/>
    <x v="0"/>
    <n v="0"/>
    <n v="0"/>
    <n v="0"/>
    <n v="704.51930100000004"/>
  </r>
  <r>
    <x v="1"/>
    <x v="0"/>
    <x v="52"/>
    <x v="0"/>
    <x v="4"/>
    <x v="0"/>
    <x v="2"/>
    <x v="8"/>
    <x v="47"/>
    <x v="40"/>
    <n v="0"/>
    <n v="0"/>
    <n v="0"/>
    <x v="0"/>
    <n v="0"/>
    <n v="0"/>
    <n v="0"/>
    <n v="0.41834399999999999"/>
  </r>
  <r>
    <x v="1"/>
    <x v="0"/>
    <x v="52"/>
    <x v="0"/>
    <x v="4"/>
    <x v="0"/>
    <x v="2"/>
    <x v="8"/>
    <x v="48"/>
    <x v="59"/>
    <n v="335001.712"/>
    <n v="0"/>
    <n v="335001.712"/>
    <x v="0"/>
    <n v="0"/>
    <n v="0"/>
    <n v="0"/>
    <n v="55085.298394999998"/>
  </r>
  <r>
    <x v="1"/>
    <x v="0"/>
    <x v="52"/>
    <x v="0"/>
    <x v="4"/>
    <x v="0"/>
    <x v="2"/>
    <x v="8"/>
    <x v="50"/>
    <x v="43"/>
    <n v="43469.252999999997"/>
    <n v="0"/>
    <n v="43469.252999999997"/>
    <x v="0"/>
    <n v="0"/>
    <n v="0"/>
    <n v="0"/>
    <n v="39037.013755"/>
  </r>
  <r>
    <x v="1"/>
    <x v="0"/>
    <x v="52"/>
    <x v="0"/>
    <x v="5"/>
    <x v="2"/>
    <x v="2"/>
    <x v="8"/>
    <x v="43"/>
    <x v="36"/>
    <n v="1927.1510000000001"/>
    <n v="0"/>
    <n v="1927.1510000000001"/>
    <x v="0"/>
    <n v="0"/>
    <n v="0"/>
    <n v="0"/>
    <n v="576.30972299999996"/>
  </r>
  <r>
    <x v="1"/>
    <x v="0"/>
    <x v="52"/>
    <x v="0"/>
    <x v="5"/>
    <x v="2"/>
    <x v="2"/>
    <x v="8"/>
    <x v="44"/>
    <x v="37"/>
    <n v="0"/>
    <n v="0"/>
    <n v="0"/>
    <x v="0"/>
    <n v="0"/>
    <n v="0"/>
    <n v="0"/>
    <n v="2.7349999999999999"/>
  </r>
  <r>
    <x v="1"/>
    <x v="0"/>
    <x v="52"/>
    <x v="0"/>
    <x v="5"/>
    <x v="2"/>
    <x v="2"/>
    <x v="8"/>
    <x v="45"/>
    <x v="38"/>
    <n v="1927.1510000000001"/>
    <n v="0"/>
    <n v="1927.1510000000001"/>
    <x v="0"/>
    <n v="0"/>
    <n v="0"/>
    <n v="0"/>
    <n v="573.57472299999995"/>
  </r>
  <r>
    <x v="1"/>
    <x v="0"/>
    <x v="52"/>
    <x v="0"/>
    <x v="5"/>
    <x v="2"/>
    <x v="2"/>
    <x v="8"/>
    <x v="46"/>
    <x v="39"/>
    <n v="41542.101999999999"/>
    <n v="0"/>
    <n v="41542.101999999999"/>
    <x v="0"/>
    <n v="0"/>
    <n v="0"/>
    <n v="0"/>
    <n v="38630.306352"/>
  </r>
  <r>
    <x v="1"/>
    <x v="0"/>
    <x v="52"/>
    <x v="0"/>
    <x v="5"/>
    <x v="2"/>
    <x v="2"/>
    <x v="8"/>
    <x v="61"/>
    <x v="53"/>
    <n v="37790.101999999999"/>
    <n v="0"/>
    <n v="37790.101999999999"/>
    <x v="0"/>
    <n v="0"/>
    <n v="0"/>
    <n v="0"/>
    <n v="37790.101999999999"/>
  </r>
  <r>
    <x v="1"/>
    <x v="0"/>
    <x v="52"/>
    <x v="0"/>
    <x v="5"/>
    <x v="2"/>
    <x v="2"/>
    <x v="8"/>
    <x v="51"/>
    <x v="44"/>
    <n v="3752"/>
    <n v="0"/>
    <n v="3752"/>
    <x v="0"/>
    <n v="0"/>
    <n v="0"/>
    <n v="0"/>
    <n v="839.68021499999998"/>
  </r>
  <r>
    <x v="1"/>
    <x v="0"/>
    <x v="52"/>
    <x v="0"/>
    <x v="5"/>
    <x v="2"/>
    <x v="2"/>
    <x v="8"/>
    <x v="47"/>
    <x v="40"/>
    <n v="0"/>
    <n v="0"/>
    <n v="0"/>
    <x v="0"/>
    <n v="0"/>
    <n v="0"/>
    <n v="0"/>
    <n v="0.52413699999999996"/>
  </r>
  <r>
    <x v="1"/>
    <x v="0"/>
    <x v="52"/>
    <x v="0"/>
    <x v="5"/>
    <x v="2"/>
    <x v="2"/>
    <x v="8"/>
    <x v="48"/>
    <x v="59"/>
    <n v="335001.712"/>
    <n v="0"/>
    <n v="335001.712"/>
    <x v="0"/>
    <n v="0"/>
    <n v="0"/>
    <n v="0"/>
    <n v="76529.453437999997"/>
  </r>
  <r>
    <x v="1"/>
    <x v="0"/>
    <x v="52"/>
    <x v="0"/>
    <x v="5"/>
    <x v="2"/>
    <x v="2"/>
    <x v="8"/>
    <x v="50"/>
    <x v="43"/>
    <n v="43469.252999999997"/>
    <n v="0"/>
    <n v="43469.252999999997"/>
    <x v="0"/>
    <n v="0"/>
    <n v="0"/>
    <n v="0"/>
    <n v="39206.616074999998"/>
  </r>
  <r>
    <x v="1"/>
    <x v="0"/>
    <x v="52"/>
    <x v="0"/>
    <x v="6"/>
    <x v="0"/>
    <x v="2"/>
    <x v="8"/>
    <x v="43"/>
    <x v="36"/>
    <n v="1927.1510000000001"/>
    <n v="0"/>
    <n v="1927.1510000000001"/>
    <x v="0"/>
    <n v="0"/>
    <n v="0"/>
    <n v="0"/>
    <n v="675.89839800000004"/>
  </r>
  <r>
    <x v="1"/>
    <x v="0"/>
    <x v="52"/>
    <x v="0"/>
    <x v="6"/>
    <x v="0"/>
    <x v="2"/>
    <x v="8"/>
    <x v="44"/>
    <x v="37"/>
    <n v="0"/>
    <n v="0"/>
    <n v="0"/>
    <x v="0"/>
    <n v="0"/>
    <n v="0"/>
    <n v="0"/>
    <n v="3.9066550000000002"/>
  </r>
  <r>
    <x v="1"/>
    <x v="0"/>
    <x v="52"/>
    <x v="0"/>
    <x v="6"/>
    <x v="0"/>
    <x v="2"/>
    <x v="8"/>
    <x v="45"/>
    <x v="38"/>
    <n v="1927.1510000000001"/>
    <n v="0"/>
    <n v="1927.1510000000001"/>
    <x v="0"/>
    <n v="0"/>
    <n v="0"/>
    <n v="0"/>
    <n v="671.99174300000004"/>
  </r>
  <r>
    <x v="1"/>
    <x v="0"/>
    <x v="52"/>
    <x v="0"/>
    <x v="6"/>
    <x v="0"/>
    <x v="2"/>
    <x v="8"/>
    <x v="46"/>
    <x v="39"/>
    <n v="41542.101999999999"/>
    <n v="0"/>
    <n v="41542.101999999999"/>
    <x v="0"/>
    <n v="0"/>
    <n v="0"/>
    <n v="0"/>
    <n v="38769.581509000003"/>
  </r>
  <r>
    <x v="1"/>
    <x v="0"/>
    <x v="52"/>
    <x v="0"/>
    <x v="6"/>
    <x v="0"/>
    <x v="2"/>
    <x v="8"/>
    <x v="61"/>
    <x v="53"/>
    <n v="37790.101999999999"/>
    <n v="0"/>
    <n v="37790.101999999999"/>
    <x v="0"/>
    <n v="0"/>
    <n v="0"/>
    <n v="0"/>
    <n v="37790.101999999999"/>
  </r>
  <r>
    <x v="1"/>
    <x v="0"/>
    <x v="52"/>
    <x v="0"/>
    <x v="6"/>
    <x v="0"/>
    <x v="2"/>
    <x v="8"/>
    <x v="51"/>
    <x v="44"/>
    <n v="3752"/>
    <n v="0"/>
    <n v="3752"/>
    <x v="0"/>
    <n v="0"/>
    <n v="0"/>
    <n v="0"/>
    <n v="978.78677200000004"/>
  </r>
  <r>
    <x v="1"/>
    <x v="0"/>
    <x v="52"/>
    <x v="0"/>
    <x v="6"/>
    <x v="0"/>
    <x v="2"/>
    <x v="8"/>
    <x v="47"/>
    <x v="40"/>
    <n v="0"/>
    <n v="0"/>
    <n v="0"/>
    <x v="0"/>
    <n v="0"/>
    <n v="0"/>
    <n v="0"/>
    <n v="0.69273700000000005"/>
  </r>
  <r>
    <x v="1"/>
    <x v="0"/>
    <x v="52"/>
    <x v="0"/>
    <x v="6"/>
    <x v="0"/>
    <x v="2"/>
    <x v="8"/>
    <x v="48"/>
    <x v="59"/>
    <n v="335001.712"/>
    <n v="0"/>
    <n v="335001.712"/>
    <x v="0"/>
    <n v="0"/>
    <n v="0"/>
    <n v="0"/>
    <n v="97805.819818999997"/>
  </r>
  <r>
    <x v="1"/>
    <x v="0"/>
    <x v="52"/>
    <x v="0"/>
    <x v="6"/>
    <x v="0"/>
    <x v="2"/>
    <x v="8"/>
    <x v="50"/>
    <x v="43"/>
    <n v="43469.252999999997"/>
    <n v="0"/>
    <n v="43469.252999999997"/>
    <x v="0"/>
    <n v="0"/>
    <n v="0"/>
    <n v="0"/>
    <n v="39445.479907000001"/>
  </r>
  <r>
    <x v="1"/>
    <x v="0"/>
    <x v="52"/>
    <x v="0"/>
    <x v="7"/>
    <x v="0"/>
    <x v="2"/>
    <x v="8"/>
    <x v="43"/>
    <x v="36"/>
    <n v="1927.1510000000001"/>
    <n v="0"/>
    <n v="1927.1510000000001"/>
    <x v="0"/>
    <n v="0"/>
    <n v="0"/>
    <n v="0"/>
    <n v="4125.9822270000004"/>
  </r>
  <r>
    <x v="1"/>
    <x v="0"/>
    <x v="52"/>
    <x v="0"/>
    <x v="7"/>
    <x v="0"/>
    <x v="2"/>
    <x v="8"/>
    <x v="44"/>
    <x v="37"/>
    <n v="0"/>
    <n v="0"/>
    <n v="0"/>
    <x v="0"/>
    <n v="0"/>
    <n v="0"/>
    <n v="0"/>
    <n v="4.5666549999999999"/>
  </r>
  <r>
    <x v="1"/>
    <x v="0"/>
    <x v="52"/>
    <x v="0"/>
    <x v="7"/>
    <x v="0"/>
    <x v="2"/>
    <x v="8"/>
    <x v="45"/>
    <x v="38"/>
    <n v="1927.1510000000001"/>
    <n v="0"/>
    <n v="1927.1510000000001"/>
    <x v="0"/>
    <n v="0"/>
    <n v="0"/>
    <n v="0"/>
    <n v="4121.4155719999999"/>
  </r>
  <r>
    <x v="1"/>
    <x v="0"/>
    <x v="52"/>
    <x v="0"/>
    <x v="7"/>
    <x v="0"/>
    <x v="2"/>
    <x v="8"/>
    <x v="46"/>
    <x v="39"/>
    <n v="41542.101999999999"/>
    <n v="0"/>
    <n v="41542.101999999999"/>
    <x v="0"/>
    <n v="0"/>
    <n v="0"/>
    <n v="0"/>
    <n v="38911.978983000001"/>
  </r>
  <r>
    <x v="1"/>
    <x v="0"/>
    <x v="52"/>
    <x v="0"/>
    <x v="7"/>
    <x v="0"/>
    <x v="2"/>
    <x v="8"/>
    <x v="61"/>
    <x v="53"/>
    <n v="37790.101999999999"/>
    <n v="0"/>
    <n v="37790.101999999999"/>
    <x v="0"/>
    <n v="0"/>
    <n v="0"/>
    <n v="0"/>
    <n v="37790.101999999999"/>
  </r>
  <r>
    <x v="1"/>
    <x v="0"/>
    <x v="52"/>
    <x v="0"/>
    <x v="7"/>
    <x v="0"/>
    <x v="2"/>
    <x v="8"/>
    <x v="51"/>
    <x v="44"/>
    <n v="3752"/>
    <n v="0"/>
    <n v="3752"/>
    <x v="0"/>
    <n v="0"/>
    <n v="0"/>
    <n v="0"/>
    <n v="1121.0632820000001"/>
  </r>
  <r>
    <x v="1"/>
    <x v="0"/>
    <x v="52"/>
    <x v="0"/>
    <x v="7"/>
    <x v="0"/>
    <x v="2"/>
    <x v="8"/>
    <x v="47"/>
    <x v="40"/>
    <n v="0"/>
    <n v="0"/>
    <n v="0"/>
    <x v="0"/>
    <n v="0"/>
    <n v="0"/>
    <n v="0"/>
    <n v="0.81370100000000001"/>
  </r>
  <r>
    <x v="1"/>
    <x v="0"/>
    <x v="52"/>
    <x v="0"/>
    <x v="7"/>
    <x v="0"/>
    <x v="2"/>
    <x v="8"/>
    <x v="48"/>
    <x v="59"/>
    <n v="335001.712"/>
    <n v="0"/>
    <n v="335001.712"/>
    <x v="0"/>
    <n v="0"/>
    <n v="0"/>
    <n v="0"/>
    <n v="126032.795378"/>
  </r>
  <r>
    <x v="1"/>
    <x v="0"/>
    <x v="52"/>
    <x v="0"/>
    <x v="7"/>
    <x v="0"/>
    <x v="2"/>
    <x v="8"/>
    <x v="50"/>
    <x v="43"/>
    <n v="43469.252999999997"/>
    <n v="0"/>
    <n v="43469.252999999997"/>
    <x v="0"/>
    <n v="0"/>
    <n v="0"/>
    <n v="0"/>
    <n v="43037.961210000001"/>
  </r>
  <r>
    <x v="1"/>
    <x v="0"/>
    <x v="53"/>
    <x v="0"/>
    <x v="0"/>
    <x v="0"/>
    <x v="2"/>
    <x v="13"/>
    <x v="43"/>
    <x v="36"/>
    <n v="2"/>
    <n v="0"/>
    <n v="2"/>
    <x v="0"/>
    <n v="0"/>
    <n v="0"/>
    <n v="0"/>
    <n v="0"/>
  </r>
  <r>
    <x v="1"/>
    <x v="0"/>
    <x v="53"/>
    <x v="0"/>
    <x v="0"/>
    <x v="0"/>
    <x v="2"/>
    <x v="13"/>
    <x v="45"/>
    <x v="38"/>
    <n v="2"/>
    <n v="0"/>
    <n v="2"/>
    <x v="0"/>
    <n v="0"/>
    <n v="0"/>
    <n v="0"/>
    <n v="0"/>
  </r>
  <r>
    <x v="1"/>
    <x v="0"/>
    <x v="53"/>
    <x v="0"/>
    <x v="0"/>
    <x v="0"/>
    <x v="2"/>
    <x v="13"/>
    <x v="46"/>
    <x v="39"/>
    <n v="0.20399999999999999"/>
    <n v="0"/>
    <n v="0.20399999999999999"/>
    <x v="0"/>
    <n v="0"/>
    <n v="0"/>
    <n v="0"/>
    <n v="9.3939999999999996E-3"/>
  </r>
  <r>
    <x v="1"/>
    <x v="0"/>
    <x v="53"/>
    <x v="0"/>
    <x v="0"/>
    <x v="0"/>
    <x v="2"/>
    <x v="13"/>
    <x v="61"/>
    <x v="53"/>
    <n v="0.06"/>
    <n v="0"/>
    <n v="0.06"/>
    <x v="0"/>
    <n v="0"/>
    <n v="0"/>
    <n v="0"/>
    <n v="9.3939999999999996E-3"/>
  </r>
  <r>
    <x v="1"/>
    <x v="0"/>
    <x v="53"/>
    <x v="0"/>
    <x v="0"/>
    <x v="0"/>
    <x v="2"/>
    <x v="13"/>
    <x v="51"/>
    <x v="44"/>
    <n v="0.14399999999999999"/>
    <n v="0"/>
    <n v="0.14399999999999999"/>
    <x v="0"/>
    <n v="0"/>
    <n v="0"/>
    <n v="0"/>
    <n v="0"/>
  </r>
  <r>
    <x v="1"/>
    <x v="0"/>
    <x v="53"/>
    <x v="0"/>
    <x v="0"/>
    <x v="0"/>
    <x v="2"/>
    <x v="13"/>
    <x v="48"/>
    <x v="59"/>
    <n v="34836.019"/>
    <n v="0"/>
    <n v="34836.019"/>
    <x v="0"/>
    <n v="0"/>
    <n v="0"/>
    <n v="0"/>
    <n v="408.40138200000001"/>
  </r>
  <r>
    <x v="1"/>
    <x v="0"/>
    <x v="53"/>
    <x v="0"/>
    <x v="0"/>
    <x v="0"/>
    <x v="2"/>
    <x v="13"/>
    <x v="50"/>
    <x v="43"/>
    <n v="2.2040000000000002"/>
    <n v="0"/>
    <n v="2.2040000000000002"/>
    <x v="0"/>
    <n v="0"/>
    <n v="0"/>
    <n v="0"/>
    <n v="9.3939999999999996E-3"/>
  </r>
  <r>
    <x v="1"/>
    <x v="0"/>
    <x v="53"/>
    <x v="0"/>
    <x v="1"/>
    <x v="0"/>
    <x v="2"/>
    <x v="13"/>
    <x v="43"/>
    <x v="36"/>
    <n v="2"/>
    <n v="0"/>
    <n v="2"/>
    <x v="0"/>
    <n v="0"/>
    <n v="0"/>
    <n v="0"/>
    <n v="0"/>
  </r>
  <r>
    <x v="1"/>
    <x v="0"/>
    <x v="53"/>
    <x v="0"/>
    <x v="1"/>
    <x v="0"/>
    <x v="2"/>
    <x v="13"/>
    <x v="45"/>
    <x v="38"/>
    <n v="2"/>
    <n v="0"/>
    <n v="2"/>
    <x v="0"/>
    <n v="0"/>
    <n v="0"/>
    <n v="0"/>
    <n v="0"/>
  </r>
  <r>
    <x v="1"/>
    <x v="0"/>
    <x v="53"/>
    <x v="0"/>
    <x v="1"/>
    <x v="0"/>
    <x v="2"/>
    <x v="13"/>
    <x v="46"/>
    <x v="39"/>
    <n v="0.20399999999999999"/>
    <n v="0"/>
    <n v="0.20399999999999999"/>
    <x v="0"/>
    <n v="0"/>
    <n v="0"/>
    <n v="0"/>
    <n v="1.5632E-2"/>
  </r>
  <r>
    <x v="1"/>
    <x v="0"/>
    <x v="53"/>
    <x v="0"/>
    <x v="1"/>
    <x v="0"/>
    <x v="2"/>
    <x v="13"/>
    <x v="61"/>
    <x v="53"/>
    <n v="0.06"/>
    <n v="0"/>
    <n v="0.06"/>
    <x v="0"/>
    <n v="0"/>
    <n v="0"/>
    <n v="0"/>
    <n v="1.5632E-2"/>
  </r>
  <r>
    <x v="1"/>
    <x v="0"/>
    <x v="53"/>
    <x v="0"/>
    <x v="1"/>
    <x v="0"/>
    <x v="2"/>
    <x v="13"/>
    <x v="51"/>
    <x v="44"/>
    <n v="0.14399999999999999"/>
    <n v="0"/>
    <n v="0.14399999999999999"/>
    <x v="0"/>
    <n v="0"/>
    <n v="0"/>
    <n v="0"/>
    <n v="0"/>
  </r>
  <r>
    <x v="1"/>
    <x v="0"/>
    <x v="53"/>
    <x v="0"/>
    <x v="1"/>
    <x v="0"/>
    <x v="2"/>
    <x v="13"/>
    <x v="48"/>
    <x v="59"/>
    <n v="34836.019"/>
    <n v="0"/>
    <n v="34836.019"/>
    <x v="0"/>
    <n v="0"/>
    <n v="0"/>
    <n v="0"/>
    <n v="686.515309"/>
  </r>
  <r>
    <x v="1"/>
    <x v="0"/>
    <x v="53"/>
    <x v="0"/>
    <x v="1"/>
    <x v="0"/>
    <x v="2"/>
    <x v="13"/>
    <x v="50"/>
    <x v="43"/>
    <n v="2.2040000000000002"/>
    <n v="0"/>
    <n v="2.2040000000000002"/>
    <x v="0"/>
    <n v="0"/>
    <n v="0"/>
    <n v="0"/>
    <n v="1.5632E-2"/>
  </r>
  <r>
    <x v="1"/>
    <x v="0"/>
    <x v="53"/>
    <x v="0"/>
    <x v="2"/>
    <x v="1"/>
    <x v="2"/>
    <x v="13"/>
    <x v="43"/>
    <x v="36"/>
    <n v="2"/>
    <n v="0"/>
    <n v="2"/>
    <x v="0"/>
    <n v="0"/>
    <n v="0"/>
    <n v="0"/>
    <n v="0"/>
  </r>
  <r>
    <x v="1"/>
    <x v="0"/>
    <x v="53"/>
    <x v="0"/>
    <x v="2"/>
    <x v="1"/>
    <x v="2"/>
    <x v="13"/>
    <x v="45"/>
    <x v="38"/>
    <n v="2"/>
    <n v="0"/>
    <n v="2"/>
    <x v="0"/>
    <n v="0"/>
    <n v="0"/>
    <n v="0"/>
    <n v="0"/>
  </r>
  <r>
    <x v="1"/>
    <x v="0"/>
    <x v="53"/>
    <x v="0"/>
    <x v="2"/>
    <x v="1"/>
    <x v="2"/>
    <x v="13"/>
    <x v="46"/>
    <x v="39"/>
    <n v="0.20399999999999999"/>
    <n v="0"/>
    <n v="0.20399999999999999"/>
    <x v="0"/>
    <n v="0"/>
    <n v="0"/>
    <n v="0"/>
    <n v="1.5632E-2"/>
  </r>
  <r>
    <x v="1"/>
    <x v="0"/>
    <x v="53"/>
    <x v="0"/>
    <x v="2"/>
    <x v="1"/>
    <x v="2"/>
    <x v="13"/>
    <x v="61"/>
    <x v="53"/>
    <n v="0.06"/>
    <n v="0"/>
    <n v="0.06"/>
    <x v="0"/>
    <n v="0"/>
    <n v="0"/>
    <n v="0"/>
    <n v="1.5632E-2"/>
  </r>
  <r>
    <x v="1"/>
    <x v="0"/>
    <x v="53"/>
    <x v="0"/>
    <x v="2"/>
    <x v="1"/>
    <x v="2"/>
    <x v="13"/>
    <x v="51"/>
    <x v="44"/>
    <n v="0.14399999999999999"/>
    <n v="0"/>
    <n v="0.14399999999999999"/>
    <x v="0"/>
    <n v="0"/>
    <n v="0"/>
    <n v="0"/>
    <n v="0"/>
  </r>
  <r>
    <x v="1"/>
    <x v="0"/>
    <x v="53"/>
    <x v="0"/>
    <x v="2"/>
    <x v="1"/>
    <x v="2"/>
    <x v="13"/>
    <x v="48"/>
    <x v="59"/>
    <n v="34836.019"/>
    <n v="0"/>
    <n v="34836.019"/>
    <x v="0"/>
    <n v="0"/>
    <n v="0"/>
    <n v="0"/>
    <n v="1134.9019490000001"/>
  </r>
  <r>
    <x v="1"/>
    <x v="0"/>
    <x v="53"/>
    <x v="0"/>
    <x v="2"/>
    <x v="1"/>
    <x v="2"/>
    <x v="13"/>
    <x v="50"/>
    <x v="43"/>
    <n v="2.2040000000000002"/>
    <n v="0"/>
    <n v="2.2040000000000002"/>
    <x v="0"/>
    <n v="0"/>
    <n v="0"/>
    <n v="0"/>
    <n v="1.5632E-2"/>
  </r>
  <r>
    <x v="1"/>
    <x v="0"/>
    <x v="53"/>
    <x v="0"/>
    <x v="3"/>
    <x v="0"/>
    <x v="2"/>
    <x v="13"/>
    <x v="43"/>
    <x v="36"/>
    <n v="2"/>
    <n v="0"/>
    <n v="2"/>
    <x v="0"/>
    <n v="0"/>
    <n v="0"/>
    <n v="0"/>
    <n v="0"/>
  </r>
  <r>
    <x v="1"/>
    <x v="0"/>
    <x v="53"/>
    <x v="0"/>
    <x v="3"/>
    <x v="0"/>
    <x v="2"/>
    <x v="13"/>
    <x v="45"/>
    <x v="38"/>
    <n v="2"/>
    <n v="0"/>
    <n v="2"/>
    <x v="0"/>
    <n v="0"/>
    <n v="0"/>
    <n v="0"/>
    <n v="0"/>
  </r>
  <r>
    <x v="1"/>
    <x v="0"/>
    <x v="53"/>
    <x v="0"/>
    <x v="3"/>
    <x v="0"/>
    <x v="2"/>
    <x v="13"/>
    <x v="46"/>
    <x v="39"/>
    <n v="0.20399999999999999"/>
    <n v="0"/>
    <n v="0.20399999999999999"/>
    <x v="0"/>
    <n v="0"/>
    <n v="0"/>
    <n v="0"/>
    <n v="2.0913000000000001E-2"/>
  </r>
  <r>
    <x v="1"/>
    <x v="0"/>
    <x v="53"/>
    <x v="0"/>
    <x v="3"/>
    <x v="0"/>
    <x v="2"/>
    <x v="13"/>
    <x v="61"/>
    <x v="53"/>
    <n v="0.06"/>
    <n v="0"/>
    <n v="0.06"/>
    <x v="0"/>
    <n v="0"/>
    <n v="0"/>
    <n v="0"/>
    <n v="2.0913000000000001E-2"/>
  </r>
  <r>
    <x v="1"/>
    <x v="0"/>
    <x v="53"/>
    <x v="0"/>
    <x v="3"/>
    <x v="0"/>
    <x v="2"/>
    <x v="13"/>
    <x v="51"/>
    <x v="44"/>
    <n v="0.14399999999999999"/>
    <n v="0"/>
    <n v="0.14399999999999999"/>
    <x v="0"/>
    <n v="0"/>
    <n v="0"/>
    <n v="0"/>
    <n v="0"/>
  </r>
  <r>
    <x v="1"/>
    <x v="0"/>
    <x v="53"/>
    <x v="0"/>
    <x v="3"/>
    <x v="0"/>
    <x v="2"/>
    <x v="13"/>
    <x v="48"/>
    <x v="59"/>
    <n v="34836.019"/>
    <n v="-1225"/>
    <n v="33611.019"/>
    <x v="0"/>
    <n v="0"/>
    <n v="0"/>
    <n v="0"/>
    <n v="2204.3271719999998"/>
  </r>
  <r>
    <x v="1"/>
    <x v="0"/>
    <x v="53"/>
    <x v="0"/>
    <x v="3"/>
    <x v="0"/>
    <x v="2"/>
    <x v="13"/>
    <x v="50"/>
    <x v="43"/>
    <n v="2.2040000000000002"/>
    <n v="0"/>
    <n v="2.2040000000000002"/>
    <x v="0"/>
    <n v="0"/>
    <n v="0"/>
    <n v="0"/>
    <n v="2.0913000000000001E-2"/>
  </r>
  <r>
    <x v="1"/>
    <x v="0"/>
    <x v="53"/>
    <x v="0"/>
    <x v="4"/>
    <x v="0"/>
    <x v="2"/>
    <x v="13"/>
    <x v="43"/>
    <x v="36"/>
    <n v="2"/>
    <n v="0"/>
    <n v="2"/>
    <x v="0"/>
    <n v="0"/>
    <n v="0"/>
    <n v="0"/>
    <n v="0"/>
  </r>
  <r>
    <x v="1"/>
    <x v="0"/>
    <x v="53"/>
    <x v="0"/>
    <x v="4"/>
    <x v="0"/>
    <x v="2"/>
    <x v="13"/>
    <x v="45"/>
    <x v="38"/>
    <n v="2"/>
    <n v="0"/>
    <n v="2"/>
    <x v="0"/>
    <n v="0"/>
    <n v="0"/>
    <n v="0"/>
    <n v="0"/>
  </r>
  <r>
    <x v="1"/>
    <x v="0"/>
    <x v="53"/>
    <x v="0"/>
    <x v="4"/>
    <x v="0"/>
    <x v="2"/>
    <x v="13"/>
    <x v="46"/>
    <x v="39"/>
    <n v="0.20399999999999999"/>
    <n v="0"/>
    <n v="0.20399999999999999"/>
    <x v="0"/>
    <n v="0"/>
    <n v="0"/>
    <n v="0"/>
    <n v="2.5649999999999999E-2"/>
  </r>
  <r>
    <x v="1"/>
    <x v="0"/>
    <x v="53"/>
    <x v="0"/>
    <x v="4"/>
    <x v="0"/>
    <x v="2"/>
    <x v="13"/>
    <x v="61"/>
    <x v="53"/>
    <n v="0.06"/>
    <n v="0"/>
    <n v="0.06"/>
    <x v="0"/>
    <n v="0"/>
    <n v="0"/>
    <n v="0"/>
    <n v="2.5649999999999999E-2"/>
  </r>
  <r>
    <x v="1"/>
    <x v="0"/>
    <x v="53"/>
    <x v="0"/>
    <x v="4"/>
    <x v="0"/>
    <x v="2"/>
    <x v="13"/>
    <x v="51"/>
    <x v="44"/>
    <n v="0.14399999999999999"/>
    <n v="0"/>
    <n v="0.14399999999999999"/>
    <x v="0"/>
    <n v="0"/>
    <n v="0"/>
    <n v="0"/>
    <n v="0"/>
  </r>
  <r>
    <x v="1"/>
    <x v="0"/>
    <x v="53"/>
    <x v="0"/>
    <x v="4"/>
    <x v="0"/>
    <x v="2"/>
    <x v="13"/>
    <x v="48"/>
    <x v="59"/>
    <n v="34836.019"/>
    <n v="-1225"/>
    <n v="33611.019"/>
    <x v="0"/>
    <n v="0"/>
    <n v="0"/>
    <n v="0"/>
    <n v="3542.8762219999999"/>
  </r>
  <r>
    <x v="1"/>
    <x v="0"/>
    <x v="53"/>
    <x v="0"/>
    <x v="4"/>
    <x v="0"/>
    <x v="2"/>
    <x v="13"/>
    <x v="50"/>
    <x v="43"/>
    <n v="2.2040000000000002"/>
    <n v="0"/>
    <n v="2.2040000000000002"/>
    <x v="0"/>
    <n v="0"/>
    <n v="0"/>
    <n v="0"/>
    <n v="2.5649999999999999E-2"/>
  </r>
  <r>
    <x v="1"/>
    <x v="0"/>
    <x v="53"/>
    <x v="0"/>
    <x v="5"/>
    <x v="2"/>
    <x v="2"/>
    <x v="13"/>
    <x v="43"/>
    <x v="36"/>
    <n v="2"/>
    <n v="0"/>
    <n v="2"/>
    <x v="0"/>
    <n v="0"/>
    <n v="0"/>
    <n v="0"/>
    <n v="0.49080000000000001"/>
  </r>
  <r>
    <x v="1"/>
    <x v="0"/>
    <x v="53"/>
    <x v="0"/>
    <x v="5"/>
    <x v="2"/>
    <x v="2"/>
    <x v="13"/>
    <x v="45"/>
    <x v="38"/>
    <n v="2"/>
    <n v="0"/>
    <n v="2"/>
    <x v="0"/>
    <n v="0"/>
    <n v="0"/>
    <n v="0"/>
    <n v="0.49080000000000001"/>
  </r>
  <r>
    <x v="1"/>
    <x v="0"/>
    <x v="53"/>
    <x v="0"/>
    <x v="5"/>
    <x v="2"/>
    <x v="2"/>
    <x v="13"/>
    <x v="46"/>
    <x v="39"/>
    <n v="0.20399999999999999"/>
    <n v="0"/>
    <n v="0.20399999999999999"/>
    <x v="0"/>
    <n v="0"/>
    <n v="0"/>
    <n v="0"/>
    <n v="3.0571000000000001E-2"/>
  </r>
  <r>
    <x v="1"/>
    <x v="0"/>
    <x v="53"/>
    <x v="0"/>
    <x v="5"/>
    <x v="2"/>
    <x v="2"/>
    <x v="13"/>
    <x v="61"/>
    <x v="53"/>
    <n v="0.06"/>
    <n v="0"/>
    <n v="0.06"/>
    <x v="0"/>
    <n v="0"/>
    <n v="0"/>
    <n v="0"/>
    <n v="3.0571000000000001E-2"/>
  </r>
  <r>
    <x v="1"/>
    <x v="0"/>
    <x v="53"/>
    <x v="0"/>
    <x v="5"/>
    <x v="2"/>
    <x v="2"/>
    <x v="13"/>
    <x v="51"/>
    <x v="44"/>
    <n v="0.14399999999999999"/>
    <n v="0"/>
    <n v="0.14399999999999999"/>
    <x v="0"/>
    <n v="0"/>
    <n v="0"/>
    <n v="0"/>
    <n v="0"/>
  </r>
  <r>
    <x v="1"/>
    <x v="0"/>
    <x v="53"/>
    <x v="0"/>
    <x v="5"/>
    <x v="2"/>
    <x v="2"/>
    <x v="13"/>
    <x v="48"/>
    <x v="59"/>
    <n v="34836.019"/>
    <n v="-1225"/>
    <n v="33611.019"/>
    <x v="0"/>
    <n v="0"/>
    <n v="0"/>
    <n v="0"/>
    <n v="5157.959057"/>
  </r>
  <r>
    <x v="1"/>
    <x v="0"/>
    <x v="53"/>
    <x v="0"/>
    <x v="5"/>
    <x v="2"/>
    <x v="2"/>
    <x v="13"/>
    <x v="50"/>
    <x v="43"/>
    <n v="2.2040000000000002"/>
    <n v="0"/>
    <n v="2.2040000000000002"/>
    <x v="0"/>
    <n v="0"/>
    <n v="0"/>
    <n v="0"/>
    <n v="0.52137100000000003"/>
  </r>
  <r>
    <x v="1"/>
    <x v="0"/>
    <x v="53"/>
    <x v="0"/>
    <x v="6"/>
    <x v="0"/>
    <x v="2"/>
    <x v="13"/>
    <x v="43"/>
    <x v="36"/>
    <n v="2"/>
    <n v="0"/>
    <n v="2"/>
    <x v="0"/>
    <n v="0"/>
    <n v="0"/>
    <n v="0"/>
    <n v="0.49080000000000001"/>
  </r>
  <r>
    <x v="1"/>
    <x v="0"/>
    <x v="53"/>
    <x v="0"/>
    <x v="6"/>
    <x v="0"/>
    <x v="2"/>
    <x v="13"/>
    <x v="45"/>
    <x v="38"/>
    <n v="2"/>
    <n v="0"/>
    <n v="2"/>
    <x v="0"/>
    <n v="0"/>
    <n v="0"/>
    <n v="0"/>
    <n v="0.49080000000000001"/>
  </r>
  <r>
    <x v="1"/>
    <x v="0"/>
    <x v="53"/>
    <x v="0"/>
    <x v="6"/>
    <x v="0"/>
    <x v="2"/>
    <x v="13"/>
    <x v="46"/>
    <x v="39"/>
    <n v="0.20399999999999999"/>
    <n v="0"/>
    <n v="0.20399999999999999"/>
    <x v="0"/>
    <n v="0"/>
    <n v="0"/>
    <n v="0"/>
    <n v="3.0571000000000001E-2"/>
  </r>
  <r>
    <x v="1"/>
    <x v="0"/>
    <x v="53"/>
    <x v="0"/>
    <x v="6"/>
    <x v="0"/>
    <x v="2"/>
    <x v="13"/>
    <x v="61"/>
    <x v="53"/>
    <n v="0.06"/>
    <n v="0"/>
    <n v="0.06"/>
    <x v="0"/>
    <n v="0"/>
    <n v="0"/>
    <n v="0"/>
    <n v="3.0571000000000001E-2"/>
  </r>
  <r>
    <x v="1"/>
    <x v="0"/>
    <x v="53"/>
    <x v="0"/>
    <x v="6"/>
    <x v="0"/>
    <x v="2"/>
    <x v="13"/>
    <x v="51"/>
    <x v="44"/>
    <n v="0.14399999999999999"/>
    <n v="0"/>
    <n v="0.14399999999999999"/>
    <x v="0"/>
    <n v="0"/>
    <n v="0"/>
    <n v="0"/>
    <n v="0"/>
  </r>
  <r>
    <x v="1"/>
    <x v="0"/>
    <x v="53"/>
    <x v="0"/>
    <x v="6"/>
    <x v="0"/>
    <x v="2"/>
    <x v="13"/>
    <x v="48"/>
    <x v="59"/>
    <n v="34836.019"/>
    <n v="-1225"/>
    <n v="33611.019"/>
    <x v="0"/>
    <n v="0"/>
    <n v="0"/>
    <n v="0"/>
    <n v="6540.1534110000002"/>
  </r>
  <r>
    <x v="1"/>
    <x v="0"/>
    <x v="53"/>
    <x v="0"/>
    <x v="6"/>
    <x v="0"/>
    <x v="2"/>
    <x v="13"/>
    <x v="50"/>
    <x v="43"/>
    <n v="2.2040000000000002"/>
    <n v="0"/>
    <n v="2.2040000000000002"/>
    <x v="0"/>
    <n v="0"/>
    <n v="0"/>
    <n v="0"/>
    <n v="0.52137100000000003"/>
  </r>
  <r>
    <x v="1"/>
    <x v="0"/>
    <x v="53"/>
    <x v="0"/>
    <x v="7"/>
    <x v="0"/>
    <x v="2"/>
    <x v="13"/>
    <x v="43"/>
    <x v="36"/>
    <n v="2"/>
    <n v="0"/>
    <n v="2"/>
    <x v="0"/>
    <n v="0"/>
    <n v="0"/>
    <n v="0"/>
    <n v="0.49080000000000001"/>
  </r>
  <r>
    <x v="1"/>
    <x v="0"/>
    <x v="53"/>
    <x v="0"/>
    <x v="7"/>
    <x v="0"/>
    <x v="2"/>
    <x v="13"/>
    <x v="45"/>
    <x v="38"/>
    <n v="2"/>
    <n v="0"/>
    <n v="2"/>
    <x v="0"/>
    <n v="0"/>
    <n v="0"/>
    <n v="0"/>
    <n v="0.49080000000000001"/>
  </r>
  <r>
    <x v="1"/>
    <x v="0"/>
    <x v="53"/>
    <x v="0"/>
    <x v="7"/>
    <x v="0"/>
    <x v="2"/>
    <x v="13"/>
    <x v="46"/>
    <x v="39"/>
    <n v="0.20399999999999999"/>
    <n v="0"/>
    <n v="0.20399999999999999"/>
    <x v="0"/>
    <n v="0"/>
    <n v="0"/>
    <n v="0"/>
    <n v="4.0495000000000003E-2"/>
  </r>
  <r>
    <x v="1"/>
    <x v="0"/>
    <x v="53"/>
    <x v="0"/>
    <x v="7"/>
    <x v="0"/>
    <x v="2"/>
    <x v="13"/>
    <x v="61"/>
    <x v="53"/>
    <n v="0.06"/>
    <n v="0"/>
    <n v="0.06"/>
    <x v="0"/>
    <n v="0"/>
    <n v="0"/>
    <n v="0"/>
    <n v="3.0571000000000001E-2"/>
  </r>
  <r>
    <x v="1"/>
    <x v="0"/>
    <x v="53"/>
    <x v="0"/>
    <x v="7"/>
    <x v="0"/>
    <x v="2"/>
    <x v="13"/>
    <x v="51"/>
    <x v="44"/>
    <n v="0.14399999999999999"/>
    <n v="0"/>
    <n v="0.14399999999999999"/>
    <x v="0"/>
    <n v="0"/>
    <n v="0"/>
    <n v="0"/>
    <n v="9.9240000000000005E-3"/>
  </r>
  <r>
    <x v="1"/>
    <x v="0"/>
    <x v="53"/>
    <x v="0"/>
    <x v="7"/>
    <x v="0"/>
    <x v="2"/>
    <x v="13"/>
    <x v="48"/>
    <x v="59"/>
    <n v="34836.019"/>
    <n v="-1225"/>
    <n v="33611.019"/>
    <x v="0"/>
    <n v="0"/>
    <n v="0"/>
    <n v="0"/>
    <n v="8781.8110859999997"/>
  </r>
  <r>
    <x v="1"/>
    <x v="0"/>
    <x v="53"/>
    <x v="0"/>
    <x v="7"/>
    <x v="0"/>
    <x v="2"/>
    <x v="13"/>
    <x v="50"/>
    <x v="43"/>
    <n v="2.2040000000000002"/>
    <n v="0"/>
    <n v="2.2040000000000002"/>
    <x v="0"/>
    <n v="0"/>
    <n v="0"/>
    <n v="0"/>
    <n v="0.53129499999999996"/>
  </r>
  <r>
    <x v="1"/>
    <x v="0"/>
    <x v="54"/>
    <x v="0"/>
    <x v="0"/>
    <x v="0"/>
    <x v="3"/>
    <x v="4"/>
    <x v="43"/>
    <x v="36"/>
    <n v="53064.881999999998"/>
    <n v="0"/>
    <n v="53064.881999999998"/>
    <x v="0"/>
    <n v="0"/>
    <n v="0"/>
    <n v="0"/>
    <n v="1523.8216600000001"/>
  </r>
  <r>
    <x v="1"/>
    <x v="0"/>
    <x v="54"/>
    <x v="0"/>
    <x v="0"/>
    <x v="0"/>
    <x v="3"/>
    <x v="4"/>
    <x v="45"/>
    <x v="38"/>
    <n v="31630.882000000001"/>
    <n v="0"/>
    <n v="31630.882000000001"/>
    <x v="0"/>
    <n v="0"/>
    <n v="0"/>
    <n v="0"/>
    <n v="1523.8216600000001"/>
  </r>
  <r>
    <x v="1"/>
    <x v="0"/>
    <x v="54"/>
    <x v="0"/>
    <x v="0"/>
    <x v="0"/>
    <x v="3"/>
    <x v="4"/>
    <x v="55"/>
    <x v="41"/>
    <n v="41071.262000000002"/>
    <n v="0"/>
    <n v="41071.262000000002"/>
    <x v="0"/>
    <n v="0"/>
    <n v="0"/>
    <n v="0"/>
    <n v="1918.081844"/>
  </r>
  <r>
    <x v="1"/>
    <x v="0"/>
    <x v="54"/>
    <x v="0"/>
    <x v="0"/>
    <x v="0"/>
    <x v="3"/>
    <x v="4"/>
    <x v="56"/>
    <x v="48"/>
    <n v="41071.262000000002"/>
    <n v="0"/>
    <n v="41071.262000000002"/>
    <x v="0"/>
    <n v="0"/>
    <n v="0"/>
    <n v="0"/>
    <n v="1918.081844"/>
  </r>
  <r>
    <x v="1"/>
    <x v="0"/>
    <x v="54"/>
    <x v="0"/>
    <x v="0"/>
    <x v="0"/>
    <x v="3"/>
    <x v="4"/>
    <x v="46"/>
    <x v="39"/>
    <n v="5159.0780000000004"/>
    <n v="0"/>
    <n v="5159.0780000000004"/>
    <x v="0"/>
    <n v="0"/>
    <n v="0"/>
    <n v="0"/>
    <n v="24.680447000000001"/>
  </r>
  <r>
    <x v="1"/>
    <x v="0"/>
    <x v="54"/>
    <x v="0"/>
    <x v="0"/>
    <x v="0"/>
    <x v="3"/>
    <x v="4"/>
    <x v="60"/>
    <x v="52"/>
    <n v="218.31700000000001"/>
    <n v="0"/>
    <n v="218.31700000000001"/>
    <x v="0"/>
    <n v="0"/>
    <n v="0"/>
    <n v="0"/>
    <n v="6.842015"/>
  </r>
  <r>
    <x v="1"/>
    <x v="0"/>
    <x v="54"/>
    <x v="0"/>
    <x v="0"/>
    <x v="0"/>
    <x v="3"/>
    <x v="4"/>
    <x v="51"/>
    <x v="44"/>
    <n v="988.51700000000005"/>
    <n v="0"/>
    <n v="988.51700000000005"/>
    <x v="0"/>
    <n v="0"/>
    <n v="0"/>
    <n v="0"/>
    <n v="17.838432000000001"/>
  </r>
  <r>
    <x v="1"/>
    <x v="0"/>
    <x v="54"/>
    <x v="0"/>
    <x v="0"/>
    <x v="0"/>
    <x v="3"/>
    <x v="4"/>
    <x v="47"/>
    <x v="40"/>
    <n v="3952.2440000000001"/>
    <n v="0"/>
    <n v="3952.2440000000001"/>
    <x v="0"/>
    <n v="0"/>
    <n v="0"/>
    <n v="0"/>
    <n v="0"/>
  </r>
  <r>
    <x v="1"/>
    <x v="0"/>
    <x v="54"/>
    <x v="0"/>
    <x v="0"/>
    <x v="0"/>
    <x v="3"/>
    <x v="4"/>
    <x v="48"/>
    <x v="59"/>
    <n v="261570.77100000001"/>
    <n v="0"/>
    <n v="261570.77100000001"/>
    <x v="0"/>
    <n v="0"/>
    <n v="0"/>
    <n v="0"/>
    <n v="0"/>
  </r>
  <r>
    <x v="1"/>
    <x v="0"/>
    <x v="54"/>
    <x v="0"/>
    <x v="0"/>
    <x v="0"/>
    <x v="3"/>
    <x v="4"/>
    <x v="50"/>
    <x v="43"/>
    <n v="99295.221999999994"/>
    <n v="0"/>
    <n v="99295.221999999994"/>
    <x v="0"/>
    <n v="0"/>
    <n v="0"/>
    <n v="0"/>
    <n v="3466.5839510000001"/>
  </r>
  <r>
    <x v="1"/>
    <x v="0"/>
    <x v="54"/>
    <x v="0"/>
    <x v="1"/>
    <x v="0"/>
    <x v="3"/>
    <x v="4"/>
    <x v="43"/>
    <x v="36"/>
    <n v="53064.881999999998"/>
    <n v="0"/>
    <n v="53064.881999999998"/>
    <x v="0"/>
    <n v="0"/>
    <n v="0"/>
    <n v="0"/>
    <n v="10585.831109000001"/>
  </r>
  <r>
    <x v="1"/>
    <x v="0"/>
    <x v="54"/>
    <x v="0"/>
    <x v="1"/>
    <x v="0"/>
    <x v="3"/>
    <x v="4"/>
    <x v="45"/>
    <x v="38"/>
    <n v="31630.882000000001"/>
    <n v="0"/>
    <n v="31630.882000000001"/>
    <x v="0"/>
    <n v="0"/>
    <n v="0"/>
    <n v="0"/>
    <n v="8421.033109"/>
  </r>
  <r>
    <x v="1"/>
    <x v="0"/>
    <x v="54"/>
    <x v="0"/>
    <x v="1"/>
    <x v="0"/>
    <x v="3"/>
    <x v="4"/>
    <x v="55"/>
    <x v="41"/>
    <n v="41071.262000000002"/>
    <n v="0"/>
    <n v="41071.262000000002"/>
    <x v="0"/>
    <n v="0"/>
    <n v="0"/>
    <n v="0"/>
    <n v="5805.7701719999995"/>
  </r>
  <r>
    <x v="1"/>
    <x v="0"/>
    <x v="54"/>
    <x v="0"/>
    <x v="1"/>
    <x v="0"/>
    <x v="3"/>
    <x v="4"/>
    <x v="56"/>
    <x v="48"/>
    <n v="41071.262000000002"/>
    <n v="0"/>
    <n v="41071.262000000002"/>
    <x v="0"/>
    <n v="0"/>
    <n v="0"/>
    <n v="0"/>
    <n v="5805.7701719999995"/>
  </r>
  <r>
    <x v="1"/>
    <x v="0"/>
    <x v="54"/>
    <x v="0"/>
    <x v="1"/>
    <x v="0"/>
    <x v="3"/>
    <x v="4"/>
    <x v="46"/>
    <x v="39"/>
    <n v="5159.0780000000004"/>
    <n v="0"/>
    <n v="5159.0780000000004"/>
    <x v="0"/>
    <n v="0"/>
    <n v="0"/>
    <n v="0"/>
    <n v="505.77794"/>
  </r>
  <r>
    <x v="1"/>
    <x v="0"/>
    <x v="54"/>
    <x v="0"/>
    <x v="1"/>
    <x v="0"/>
    <x v="3"/>
    <x v="4"/>
    <x v="60"/>
    <x v="52"/>
    <n v="218.31700000000001"/>
    <n v="0"/>
    <n v="218.31700000000001"/>
    <x v="0"/>
    <n v="0"/>
    <n v="0"/>
    <n v="0"/>
    <n v="13.623315"/>
  </r>
  <r>
    <x v="1"/>
    <x v="0"/>
    <x v="54"/>
    <x v="0"/>
    <x v="1"/>
    <x v="0"/>
    <x v="3"/>
    <x v="4"/>
    <x v="51"/>
    <x v="44"/>
    <n v="988.51700000000005"/>
    <n v="0"/>
    <n v="988.51700000000005"/>
    <x v="0"/>
    <n v="0"/>
    <n v="0"/>
    <n v="0"/>
    <n v="62.324694000000001"/>
  </r>
  <r>
    <x v="1"/>
    <x v="0"/>
    <x v="54"/>
    <x v="0"/>
    <x v="1"/>
    <x v="0"/>
    <x v="3"/>
    <x v="4"/>
    <x v="47"/>
    <x v="40"/>
    <n v="3952.2440000000001"/>
    <n v="0"/>
    <n v="3952.2440000000001"/>
    <x v="0"/>
    <n v="0"/>
    <n v="0"/>
    <n v="0"/>
    <n v="429.82993099999999"/>
  </r>
  <r>
    <x v="1"/>
    <x v="0"/>
    <x v="54"/>
    <x v="0"/>
    <x v="1"/>
    <x v="0"/>
    <x v="3"/>
    <x v="4"/>
    <x v="48"/>
    <x v="59"/>
    <n v="261570.77100000001"/>
    <n v="0"/>
    <n v="261570.77100000001"/>
    <x v="0"/>
    <n v="0"/>
    <n v="0"/>
    <n v="0"/>
    <n v="18719.621092000001"/>
  </r>
  <r>
    <x v="1"/>
    <x v="0"/>
    <x v="54"/>
    <x v="0"/>
    <x v="1"/>
    <x v="0"/>
    <x v="3"/>
    <x v="4"/>
    <x v="50"/>
    <x v="43"/>
    <n v="99295.221999999994"/>
    <n v="0"/>
    <n v="99295.221999999994"/>
    <x v="0"/>
    <n v="0"/>
    <n v="0"/>
    <n v="0"/>
    <n v="16897.379220999999"/>
  </r>
  <r>
    <x v="1"/>
    <x v="0"/>
    <x v="54"/>
    <x v="0"/>
    <x v="2"/>
    <x v="1"/>
    <x v="3"/>
    <x v="4"/>
    <x v="43"/>
    <x v="36"/>
    <n v="53064.881999999998"/>
    <n v="0"/>
    <n v="53064.881999999998"/>
    <x v="0"/>
    <n v="0"/>
    <n v="0"/>
    <n v="0"/>
    <n v="12001.328587"/>
  </r>
  <r>
    <x v="1"/>
    <x v="0"/>
    <x v="54"/>
    <x v="0"/>
    <x v="2"/>
    <x v="1"/>
    <x v="3"/>
    <x v="4"/>
    <x v="45"/>
    <x v="38"/>
    <n v="31630.882000000001"/>
    <n v="0"/>
    <n v="31630.882000000001"/>
    <x v="0"/>
    <n v="0"/>
    <n v="0"/>
    <n v="0"/>
    <n v="9083.1845869999997"/>
  </r>
  <r>
    <x v="1"/>
    <x v="0"/>
    <x v="54"/>
    <x v="0"/>
    <x v="2"/>
    <x v="1"/>
    <x v="3"/>
    <x v="4"/>
    <x v="55"/>
    <x v="41"/>
    <n v="41071.262000000002"/>
    <n v="0"/>
    <n v="41071.262000000002"/>
    <x v="0"/>
    <n v="0"/>
    <n v="0"/>
    <n v="0"/>
    <n v="13067.865057999999"/>
  </r>
  <r>
    <x v="1"/>
    <x v="0"/>
    <x v="54"/>
    <x v="0"/>
    <x v="2"/>
    <x v="1"/>
    <x v="3"/>
    <x v="4"/>
    <x v="56"/>
    <x v="48"/>
    <n v="41071.262000000002"/>
    <n v="0"/>
    <n v="41071.262000000002"/>
    <x v="0"/>
    <n v="0"/>
    <n v="0"/>
    <n v="0"/>
    <n v="13067.865057999999"/>
  </r>
  <r>
    <x v="1"/>
    <x v="0"/>
    <x v="54"/>
    <x v="0"/>
    <x v="2"/>
    <x v="1"/>
    <x v="3"/>
    <x v="4"/>
    <x v="46"/>
    <x v="39"/>
    <n v="5159.0780000000004"/>
    <n v="0"/>
    <n v="5159.0780000000004"/>
    <x v="0"/>
    <n v="0"/>
    <n v="0"/>
    <n v="0"/>
    <n v="570.20670500000006"/>
  </r>
  <r>
    <x v="1"/>
    <x v="0"/>
    <x v="54"/>
    <x v="0"/>
    <x v="2"/>
    <x v="1"/>
    <x v="3"/>
    <x v="4"/>
    <x v="60"/>
    <x v="52"/>
    <n v="218.31700000000001"/>
    <n v="0"/>
    <n v="218.31700000000001"/>
    <x v="0"/>
    <n v="0"/>
    <n v="0"/>
    <n v="0"/>
    <n v="23.730159"/>
  </r>
  <r>
    <x v="1"/>
    <x v="0"/>
    <x v="54"/>
    <x v="0"/>
    <x v="2"/>
    <x v="1"/>
    <x v="3"/>
    <x v="4"/>
    <x v="51"/>
    <x v="44"/>
    <n v="988.51700000000005"/>
    <n v="0"/>
    <n v="988.51700000000005"/>
    <x v="0"/>
    <n v="0"/>
    <n v="0"/>
    <n v="0"/>
    <n v="116.646615"/>
  </r>
  <r>
    <x v="1"/>
    <x v="0"/>
    <x v="54"/>
    <x v="0"/>
    <x v="2"/>
    <x v="1"/>
    <x v="3"/>
    <x v="4"/>
    <x v="47"/>
    <x v="40"/>
    <n v="3952.2440000000001"/>
    <n v="0"/>
    <n v="3952.2440000000001"/>
    <x v="0"/>
    <n v="0"/>
    <n v="0"/>
    <n v="0"/>
    <n v="429.82993099999999"/>
  </r>
  <r>
    <x v="1"/>
    <x v="0"/>
    <x v="54"/>
    <x v="0"/>
    <x v="2"/>
    <x v="1"/>
    <x v="3"/>
    <x v="4"/>
    <x v="48"/>
    <x v="59"/>
    <n v="261570.77100000001"/>
    <n v="0"/>
    <n v="261570.77100000001"/>
    <x v="0"/>
    <n v="0"/>
    <n v="0"/>
    <n v="0"/>
    <n v="31344.595676000001"/>
  </r>
  <r>
    <x v="1"/>
    <x v="0"/>
    <x v="54"/>
    <x v="0"/>
    <x v="2"/>
    <x v="1"/>
    <x v="3"/>
    <x v="4"/>
    <x v="50"/>
    <x v="43"/>
    <n v="99295.221999999994"/>
    <n v="0"/>
    <n v="99295.221999999994"/>
    <x v="0"/>
    <n v="0"/>
    <n v="0"/>
    <n v="0"/>
    <n v="25639.40035"/>
  </r>
  <r>
    <x v="1"/>
    <x v="0"/>
    <x v="54"/>
    <x v="0"/>
    <x v="3"/>
    <x v="0"/>
    <x v="3"/>
    <x v="4"/>
    <x v="43"/>
    <x v="36"/>
    <n v="53064.881999999998"/>
    <n v="0"/>
    <n v="53064.881999999998"/>
    <x v="0"/>
    <n v="0"/>
    <n v="0"/>
    <n v="0"/>
    <n v="13680.636069"/>
  </r>
  <r>
    <x v="1"/>
    <x v="0"/>
    <x v="54"/>
    <x v="0"/>
    <x v="3"/>
    <x v="0"/>
    <x v="3"/>
    <x v="4"/>
    <x v="45"/>
    <x v="38"/>
    <n v="31630.882000000001"/>
    <n v="0"/>
    <n v="31630.882000000001"/>
    <x v="0"/>
    <n v="0"/>
    <n v="0"/>
    <n v="0"/>
    <n v="9690.9580690000003"/>
  </r>
  <r>
    <x v="1"/>
    <x v="0"/>
    <x v="54"/>
    <x v="0"/>
    <x v="3"/>
    <x v="0"/>
    <x v="3"/>
    <x v="4"/>
    <x v="55"/>
    <x v="41"/>
    <n v="41071.262000000002"/>
    <n v="0"/>
    <n v="41071.262000000002"/>
    <x v="0"/>
    <n v="0"/>
    <n v="0"/>
    <n v="0"/>
    <n v="15011.709221999999"/>
  </r>
  <r>
    <x v="1"/>
    <x v="0"/>
    <x v="54"/>
    <x v="0"/>
    <x v="3"/>
    <x v="0"/>
    <x v="3"/>
    <x v="4"/>
    <x v="56"/>
    <x v="48"/>
    <n v="41071.262000000002"/>
    <n v="0"/>
    <n v="41071.262000000002"/>
    <x v="0"/>
    <n v="0"/>
    <n v="0"/>
    <n v="0"/>
    <n v="15011.709221999999"/>
  </r>
  <r>
    <x v="1"/>
    <x v="0"/>
    <x v="54"/>
    <x v="0"/>
    <x v="3"/>
    <x v="0"/>
    <x v="3"/>
    <x v="4"/>
    <x v="46"/>
    <x v="39"/>
    <n v="5159.0780000000004"/>
    <n v="0"/>
    <n v="5159.0780000000004"/>
    <x v="0"/>
    <n v="0"/>
    <n v="0"/>
    <n v="0"/>
    <n v="1862.6999430000001"/>
  </r>
  <r>
    <x v="1"/>
    <x v="0"/>
    <x v="54"/>
    <x v="0"/>
    <x v="3"/>
    <x v="0"/>
    <x v="3"/>
    <x v="4"/>
    <x v="60"/>
    <x v="52"/>
    <n v="218.31700000000001"/>
    <n v="0"/>
    <n v="218.31700000000001"/>
    <x v="0"/>
    <n v="0"/>
    <n v="0"/>
    <n v="0"/>
    <n v="32.702603000000003"/>
  </r>
  <r>
    <x v="1"/>
    <x v="0"/>
    <x v="54"/>
    <x v="0"/>
    <x v="3"/>
    <x v="0"/>
    <x v="3"/>
    <x v="4"/>
    <x v="51"/>
    <x v="44"/>
    <n v="988.51700000000005"/>
    <n v="0"/>
    <n v="988.51700000000005"/>
    <x v="0"/>
    <n v="0"/>
    <n v="0"/>
    <n v="0"/>
    <n v="157.36500899999999"/>
  </r>
  <r>
    <x v="1"/>
    <x v="0"/>
    <x v="54"/>
    <x v="0"/>
    <x v="3"/>
    <x v="0"/>
    <x v="3"/>
    <x v="4"/>
    <x v="47"/>
    <x v="40"/>
    <n v="3952.2440000000001"/>
    <n v="0"/>
    <n v="3952.2440000000001"/>
    <x v="0"/>
    <n v="0"/>
    <n v="0"/>
    <n v="0"/>
    <n v="1672.632331"/>
  </r>
  <r>
    <x v="1"/>
    <x v="0"/>
    <x v="54"/>
    <x v="0"/>
    <x v="3"/>
    <x v="0"/>
    <x v="3"/>
    <x v="4"/>
    <x v="48"/>
    <x v="59"/>
    <n v="261570.77100000001"/>
    <n v="0"/>
    <n v="261570.77100000001"/>
    <x v="0"/>
    <n v="0"/>
    <n v="0"/>
    <n v="0"/>
    <n v="49701.567172000003"/>
  </r>
  <r>
    <x v="1"/>
    <x v="0"/>
    <x v="54"/>
    <x v="0"/>
    <x v="3"/>
    <x v="0"/>
    <x v="3"/>
    <x v="4"/>
    <x v="50"/>
    <x v="43"/>
    <n v="99295.221999999994"/>
    <n v="0"/>
    <n v="99295.221999999994"/>
    <x v="0"/>
    <n v="0"/>
    <n v="0"/>
    <n v="0"/>
    <n v="30555.045234000001"/>
  </r>
  <r>
    <x v="1"/>
    <x v="0"/>
    <x v="54"/>
    <x v="0"/>
    <x v="4"/>
    <x v="0"/>
    <x v="3"/>
    <x v="4"/>
    <x v="43"/>
    <x v="36"/>
    <n v="53064.881999999998"/>
    <n v="-11983.488878"/>
    <n v="41081.393122000001"/>
    <x v="0"/>
    <n v="0"/>
    <n v="0"/>
    <n v="0"/>
    <n v="15690.28751"/>
  </r>
  <r>
    <x v="1"/>
    <x v="0"/>
    <x v="54"/>
    <x v="0"/>
    <x v="4"/>
    <x v="0"/>
    <x v="3"/>
    <x v="4"/>
    <x v="45"/>
    <x v="38"/>
    <n v="31630.882000000001"/>
    <n v="-11983.488878"/>
    <n v="19647.393122000001"/>
    <x v="0"/>
    <n v="0"/>
    <n v="0"/>
    <n v="0"/>
    <n v="10461.648010000001"/>
  </r>
  <r>
    <x v="1"/>
    <x v="0"/>
    <x v="54"/>
    <x v="0"/>
    <x v="4"/>
    <x v="0"/>
    <x v="3"/>
    <x v="4"/>
    <x v="55"/>
    <x v="41"/>
    <n v="41071.262000000002"/>
    <n v="0"/>
    <n v="41071.262000000002"/>
    <x v="0"/>
    <n v="0"/>
    <n v="0"/>
    <n v="0"/>
    <n v="16955.553386"/>
  </r>
  <r>
    <x v="1"/>
    <x v="0"/>
    <x v="54"/>
    <x v="0"/>
    <x v="4"/>
    <x v="0"/>
    <x v="3"/>
    <x v="4"/>
    <x v="56"/>
    <x v="48"/>
    <n v="41071.262000000002"/>
    <n v="0"/>
    <n v="41071.262000000002"/>
    <x v="0"/>
    <n v="0"/>
    <n v="0"/>
    <n v="0"/>
    <n v="16955.553386"/>
  </r>
  <r>
    <x v="1"/>
    <x v="0"/>
    <x v="54"/>
    <x v="0"/>
    <x v="4"/>
    <x v="0"/>
    <x v="3"/>
    <x v="4"/>
    <x v="46"/>
    <x v="39"/>
    <n v="5159.0780000000004"/>
    <n v="35961.544234000001"/>
    <n v="41120.622234000002"/>
    <x v="0"/>
    <n v="0"/>
    <n v="0"/>
    <n v="0"/>
    <n v="38112.509436"/>
  </r>
  <r>
    <x v="1"/>
    <x v="0"/>
    <x v="54"/>
    <x v="0"/>
    <x v="4"/>
    <x v="0"/>
    <x v="3"/>
    <x v="4"/>
    <x v="60"/>
    <x v="52"/>
    <n v="218.31700000000001"/>
    <n v="0"/>
    <n v="218.31700000000001"/>
    <x v="0"/>
    <n v="0"/>
    <n v="0"/>
    <n v="0"/>
    <n v="39.803333000000002"/>
  </r>
  <r>
    <x v="1"/>
    <x v="0"/>
    <x v="54"/>
    <x v="0"/>
    <x v="4"/>
    <x v="0"/>
    <x v="3"/>
    <x v="4"/>
    <x v="61"/>
    <x v="53"/>
    <n v="0"/>
    <n v="522.5"/>
    <n v="522.5"/>
    <x v="0"/>
    <n v="0"/>
    <n v="0"/>
    <n v="0"/>
    <n v="522.5"/>
  </r>
  <r>
    <x v="1"/>
    <x v="0"/>
    <x v="54"/>
    <x v="0"/>
    <x v="4"/>
    <x v="0"/>
    <x v="3"/>
    <x v="4"/>
    <x v="51"/>
    <x v="44"/>
    <n v="988.51700000000005"/>
    <n v="0"/>
    <n v="988.51700000000005"/>
    <x v="0"/>
    <n v="0"/>
    <n v="0"/>
    <n v="0"/>
    <n v="192.22986800000001"/>
  </r>
  <r>
    <x v="1"/>
    <x v="0"/>
    <x v="54"/>
    <x v="0"/>
    <x v="4"/>
    <x v="0"/>
    <x v="3"/>
    <x v="4"/>
    <x v="52"/>
    <x v="45"/>
    <n v="0"/>
    <n v="35439.044234000001"/>
    <n v="35439.044234000001"/>
    <x v="0"/>
    <n v="0"/>
    <n v="0"/>
    <n v="0"/>
    <n v="35439.044234000001"/>
  </r>
  <r>
    <x v="1"/>
    <x v="0"/>
    <x v="54"/>
    <x v="0"/>
    <x v="4"/>
    <x v="0"/>
    <x v="3"/>
    <x v="4"/>
    <x v="47"/>
    <x v="40"/>
    <n v="3952.2440000000001"/>
    <n v="0"/>
    <n v="3952.2440000000001"/>
    <x v="0"/>
    <n v="0"/>
    <n v="0"/>
    <n v="0"/>
    <n v="1918.9320009999999"/>
  </r>
  <r>
    <x v="1"/>
    <x v="0"/>
    <x v="54"/>
    <x v="0"/>
    <x v="4"/>
    <x v="0"/>
    <x v="3"/>
    <x v="4"/>
    <x v="48"/>
    <x v="59"/>
    <n v="261570.77100000001"/>
    <n v="0"/>
    <n v="261570.77100000001"/>
    <x v="0"/>
    <n v="0"/>
    <n v="0"/>
    <n v="0"/>
    <n v="63454.330489"/>
  </r>
  <r>
    <x v="1"/>
    <x v="0"/>
    <x v="54"/>
    <x v="0"/>
    <x v="4"/>
    <x v="0"/>
    <x v="3"/>
    <x v="4"/>
    <x v="50"/>
    <x v="43"/>
    <n v="99295.221999999994"/>
    <n v="23978.055356000001"/>
    <n v="123273.27735600001"/>
    <x v="0"/>
    <n v="0"/>
    <n v="0"/>
    <n v="0"/>
    <n v="70758.350332000002"/>
  </r>
  <r>
    <x v="1"/>
    <x v="0"/>
    <x v="54"/>
    <x v="0"/>
    <x v="5"/>
    <x v="2"/>
    <x v="3"/>
    <x v="4"/>
    <x v="43"/>
    <x v="36"/>
    <n v="53064.881999999998"/>
    <n v="-11983.488878"/>
    <n v="41081.393122000001"/>
    <x v="0"/>
    <n v="0"/>
    <n v="0"/>
    <n v="0"/>
    <n v="20433.931863000002"/>
  </r>
  <r>
    <x v="1"/>
    <x v="0"/>
    <x v="54"/>
    <x v="0"/>
    <x v="5"/>
    <x v="2"/>
    <x v="3"/>
    <x v="4"/>
    <x v="45"/>
    <x v="38"/>
    <n v="31630.882000000001"/>
    <n v="-11983.488878"/>
    <n v="19647.393122000001"/>
    <x v="0"/>
    <n v="0"/>
    <n v="0"/>
    <n v="0"/>
    <n v="13876.100863"/>
  </r>
  <r>
    <x v="1"/>
    <x v="0"/>
    <x v="54"/>
    <x v="0"/>
    <x v="5"/>
    <x v="2"/>
    <x v="3"/>
    <x v="4"/>
    <x v="55"/>
    <x v="41"/>
    <n v="41071.262000000002"/>
    <n v="0"/>
    <n v="41071.262000000002"/>
    <x v="0"/>
    <n v="0"/>
    <n v="0"/>
    <n v="0"/>
    <n v="22070.086459999999"/>
  </r>
  <r>
    <x v="1"/>
    <x v="0"/>
    <x v="54"/>
    <x v="0"/>
    <x v="5"/>
    <x v="2"/>
    <x v="3"/>
    <x v="4"/>
    <x v="56"/>
    <x v="48"/>
    <n v="41071.262000000002"/>
    <n v="0"/>
    <n v="41071.262000000002"/>
    <x v="0"/>
    <n v="0"/>
    <n v="0"/>
    <n v="0"/>
    <n v="22070.086459999999"/>
  </r>
  <r>
    <x v="1"/>
    <x v="0"/>
    <x v="54"/>
    <x v="0"/>
    <x v="5"/>
    <x v="2"/>
    <x v="3"/>
    <x v="4"/>
    <x v="46"/>
    <x v="39"/>
    <n v="5159.0780000000004"/>
    <n v="35961.544234000001"/>
    <n v="41120.622234000002"/>
    <x v="0"/>
    <n v="0"/>
    <n v="0"/>
    <n v="0"/>
    <n v="38183.767075999996"/>
  </r>
  <r>
    <x v="1"/>
    <x v="0"/>
    <x v="54"/>
    <x v="0"/>
    <x v="5"/>
    <x v="2"/>
    <x v="3"/>
    <x v="4"/>
    <x v="60"/>
    <x v="52"/>
    <n v="218.31700000000001"/>
    <n v="0"/>
    <n v="218.31700000000001"/>
    <x v="0"/>
    <n v="0"/>
    <n v="0"/>
    <n v="0"/>
    <n v="76.294567000000001"/>
  </r>
  <r>
    <x v="1"/>
    <x v="0"/>
    <x v="54"/>
    <x v="0"/>
    <x v="5"/>
    <x v="2"/>
    <x v="3"/>
    <x v="4"/>
    <x v="61"/>
    <x v="53"/>
    <n v="0"/>
    <n v="522.5"/>
    <n v="522.5"/>
    <x v="0"/>
    <n v="0"/>
    <n v="0"/>
    <n v="0"/>
    <n v="522.5"/>
  </r>
  <r>
    <x v="1"/>
    <x v="0"/>
    <x v="54"/>
    <x v="0"/>
    <x v="5"/>
    <x v="2"/>
    <x v="3"/>
    <x v="4"/>
    <x v="51"/>
    <x v="44"/>
    <n v="988.51700000000005"/>
    <n v="0"/>
    <n v="988.51700000000005"/>
    <x v="0"/>
    <n v="0"/>
    <n v="0"/>
    <n v="0"/>
    <n v="226.996274"/>
  </r>
  <r>
    <x v="1"/>
    <x v="0"/>
    <x v="54"/>
    <x v="0"/>
    <x v="5"/>
    <x v="2"/>
    <x v="3"/>
    <x v="4"/>
    <x v="52"/>
    <x v="45"/>
    <n v="0"/>
    <n v="35439.044234000001"/>
    <n v="35439.044234000001"/>
    <x v="0"/>
    <n v="0"/>
    <n v="0"/>
    <n v="0"/>
    <n v="35439.044234000001"/>
  </r>
  <r>
    <x v="1"/>
    <x v="0"/>
    <x v="54"/>
    <x v="0"/>
    <x v="5"/>
    <x v="2"/>
    <x v="3"/>
    <x v="4"/>
    <x v="47"/>
    <x v="40"/>
    <n v="3952.2440000000001"/>
    <n v="0"/>
    <n v="3952.2440000000001"/>
    <x v="0"/>
    <n v="0"/>
    <n v="0"/>
    <n v="0"/>
    <n v="1918.9320009999999"/>
  </r>
  <r>
    <x v="1"/>
    <x v="0"/>
    <x v="54"/>
    <x v="0"/>
    <x v="5"/>
    <x v="2"/>
    <x v="3"/>
    <x v="4"/>
    <x v="48"/>
    <x v="59"/>
    <n v="261570.77100000001"/>
    <n v="0"/>
    <n v="261570.77100000001"/>
    <x v="0"/>
    <n v="0"/>
    <n v="0"/>
    <n v="0"/>
    <n v="89754.093139999997"/>
  </r>
  <r>
    <x v="1"/>
    <x v="0"/>
    <x v="54"/>
    <x v="0"/>
    <x v="5"/>
    <x v="2"/>
    <x v="3"/>
    <x v="4"/>
    <x v="50"/>
    <x v="43"/>
    <n v="99295.221999999994"/>
    <n v="23978.055356000001"/>
    <n v="123273.27735600001"/>
    <x v="0"/>
    <n v="0"/>
    <n v="0"/>
    <n v="0"/>
    <n v="80687.785399"/>
  </r>
  <r>
    <x v="1"/>
    <x v="0"/>
    <x v="54"/>
    <x v="0"/>
    <x v="6"/>
    <x v="0"/>
    <x v="3"/>
    <x v="4"/>
    <x v="43"/>
    <x v="36"/>
    <n v="53064.881999999998"/>
    <n v="-11983.488878"/>
    <n v="41081.393122000001"/>
    <x v="0"/>
    <n v="0"/>
    <n v="0"/>
    <n v="0"/>
    <n v="23062.164417"/>
  </r>
  <r>
    <x v="1"/>
    <x v="0"/>
    <x v="54"/>
    <x v="0"/>
    <x v="6"/>
    <x v="0"/>
    <x v="3"/>
    <x v="4"/>
    <x v="45"/>
    <x v="38"/>
    <n v="31630.882000000001"/>
    <n v="-11983.488878"/>
    <n v="19647.393122000001"/>
    <x v="0"/>
    <n v="0"/>
    <n v="0"/>
    <n v="0"/>
    <n v="15563.174917"/>
  </r>
  <r>
    <x v="1"/>
    <x v="0"/>
    <x v="54"/>
    <x v="0"/>
    <x v="6"/>
    <x v="0"/>
    <x v="3"/>
    <x v="4"/>
    <x v="55"/>
    <x v="41"/>
    <n v="41071.262000000002"/>
    <n v="0"/>
    <n v="41071.262000000002"/>
    <x v="0"/>
    <n v="0"/>
    <n v="0"/>
    <n v="0"/>
    <n v="24701.879718"/>
  </r>
  <r>
    <x v="1"/>
    <x v="0"/>
    <x v="54"/>
    <x v="0"/>
    <x v="6"/>
    <x v="0"/>
    <x v="3"/>
    <x v="4"/>
    <x v="56"/>
    <x v="48"/>
    <n v="41071.262000000002"/>
    <n v="0"/>
    <n v="41071.262000000002"/>
    <x v="0"/>
    <n v="0"/>
    <n v="0"/>
    <n v="0"/>
    <n v="24701.879718"/>
  </r>
  <r>
    <x v="1"/>
    <x v="0"/>
    <x v="54"/>
    <x v="0"/>
    <x v="6"/>
    <x v="0"/>
    <x v="3"/>
    <x v="4"/>
    <x v="46"/>
    <x v="39"/>
    <n v="5159.0780000000004"/>
    <n v="35961.544234000001"/>
    <n v="41120.622234000002"/>
    <x v="0"/>
    <n v="0"/>
    <n v="0"/>
    <n v="0"/>
    <n v="39241.521133000002"/>
  </r>
  <r>
    <x v="1"/>
    <x v="0"/>
    <x v="54"/>
    <x v="0"/>
    <x v="6"/>
    <x v="0"/>
    <x v="3"/>
    <x v="4"/>
    <x v="60"/>
    <x v="52"/>
    <n v="218.31700000000001"/>
    <n v="0"/>
    <n v="218.31700000000001"/>
    <x v="0"/>
    <n v="0"/>
    <n v="0"/>
    <n v="0"/>
    <n v="88.312025000000006"/>
  </r>
  <r>
    <x v="1"/>
    <x v="0"/>
    <x v="54"/>
    <x v="0"/>
    <x v="6"/>
    <x v="0"/>
    <x v="3"/>
    <x v="4"/>
    <x v="61"/>
    <x v="53"/>
    <n v="0"/>
    <n v="522.5"/>
    <n v="522.5"/>
    <x v="0"/>
    <n v="0"/>
    <n v="0"/>
    <n v="0"/>
    <n v="522.5"/>
  </r>
  <r>
    <x v="1"/>
    <x v="0"/>
    <x v="54"/>
    <x v="0"/>
    <x v="6"/>
    <x v="0"/>
    <x v="3"/>
    <x v="4"/>
    <x v="51"/>
    <x v="44"/>
    <n v="988.51700000000005"/>
    <n v="0"/>
    <n v="988.51700000000005"/>
    <x v="0"/>
    <n v="0"/>
    <n v="0"/>
    <n v="0"/>
    <n v="258.53699799999998"/>
  </r>
  <r>
    <x v="1"/>
    <x v="0"/>
    <x v="54"/>
    <x v="0"/>
    <x v="6"/>
    <x v="0"/>
    <x v="3"/>
    <x v="4"/>
    <x v="52"/>
    <x v="45"/>
    <n v="0"/>
    <n v="35439.044234000001"/>
    <n v="35439.044234000001"/>
    <x v="0"/>
    <n v="0"/>
    <n v="0"/>
    <n v="0"/>
    <n v="35439.044234000001"/>
  </r>
  <r>
    <x v="1"/>
    <x v="0"/>
    <x v="54"/>
    <x v="0"/>
    <x v="6"/>
    <x v="0"/>
    <x v="3"/>
    <x v="4"/>
    <x v="47"/>
    <x v="40"/>
    <n v="3952.2440000000001"/>
    <n v="0"/>
    <n v="3952.2440000000001"/>
    <x v="0"/>
    <n v="0"/>
    <n v="0"/>
    <n v="0"/>
    <n v="2933.127876"/>
  </r>
  <r>
    <x v="1"/>
    <x v="0"/>
    <x v="54"/>
    <x v="0"/>
    <x v="6"/>
    <x v="0"/>
    <x v="3"/>
    <x v="4"/>
    <x v="48"/>
    <x v="59"/>
    <n v="261570.77100000001"/>
    <n v="0"/>
    <n v="261570.77100000001"/>
    <x v="0"/>
    <n v="0"/>
    <n v="0"/>
    <n v="0"/>
    <n v="101828.080082"/>
  </r>
  <r>
    <x v="1"/>
    <x v="0"/>
    <x v="54"/>
    <x v="0"/>
    <x v="6"/>
    <x v="0"/>
    <x v="3"/>
    <x v="4"/>
    <x v="50"/>
    <x v="43"/>
    <n v="99295.221999999994"/>
    <n v="23978.055356000001"/>
    <n v="123273.27735600001"/>
    <x v="0"/>
    <n v="0"/>
    <n v="0"/>
    <n v="0"/>
    <n v="87005.565268000006"/>
  </r>
  <r>
    <x v="1"/>
    <x v="0"/>
    <x v="54"/>
    <x v="0"/>
    <x v="7"/>
    <x v="0"/>
    <x v="3"/>
    <x v="4"/>
    <x v="43"/>
    <x v="36"/>
    <n v="53064.881999999998"/>
    <n v="-11983.488878"/>
    <n v="41081.393122000001"/>
    <x v="0"/>
    <n v="0"/>
    <n v="0"/>
    <n v="0"/>
    <n v="29098.869924999999"/>
  </r>
  <r>
    <x v="1"/>
    <x v="0"/>
    <x v="54"/>
    <x v="0"/>
    <x v="7"/>
    <x v="0"/>
    <x v="3"/>
    <x v="4"/>
    <x v="45"/>
    <x v="38"/>
    <n v="31630.882000000001"/>
    <n v="-11983.488878"/>
    <n v="19647.393122000001"/>
    <x v="0"/>
    <n v="0"/>
    <n v="0"/>
    <n v="0"/>
    <n v="20212.892424999998"/>
  </r>
  <r>
    <x v="1"/>
    <x v="0"/>
    <x v="54"/>
    <x v="0"/>
    <x v="7"/>
    <x v="0"/>
    <x v="3"/>
    <x v="4"/>
    <x v="55"/>
    <x v="41"/>
    <n v="41071.262000000002"/>
    <n v="801.53151100000002"/>
    <n v="41872.793511000003"/>
    <x v="0"/>
    <n v="0"/>
    <n v="0"/>
    <n v="0"/>
    <n v="27159.902268999998"/>
  </r>
  <r>
    <x v="1"/>
    <x v="0"/>
    <x v="54"/>
    <x v="0"/>
    <x v="7"/>
    <x v="0"/>
    <x v="3"/>
    <x v="4"/>
    <x v="56"/>
    <x v="48"/>
    <n v="41071.262000000002"/>
    <n v="801.53151100000002"/>
    <n v="41872.793511000003"/>
    <x v="0"/>
    <n v="0"/>
    <n v="0"/>
    <n v="0"/>
    <n v="27159.902268999998"/>
  </r>
  <r>
    <x v="1"/>
    <x v="0"/>
    <x v="54"/>
    <x v="0"/>
    <x v="7"/>
    <x v="0"/>
    <x v="3"/>
    <x v="4"/>
    <x v="46"/>
    <x v="39"/>
    <n v="5159.0780000000004"/>
    <n v="44328.690323000003"/>
    <n v="49487.768322999997"/>
    <x v="0"/>
    <n v="0"/>
    <n v="0"/>
    <n v="0"/>
    <n v="47646.619097000003"/>
  </r>
  <r>
    <x v="1"/>
    <x v="0"/>
    <x v="54"/>
    <x v="0"/>
    <x v="7"/>
    <x v="0"/>
    <x v="3"/>
    <x v="4"/>
    <x v="60"/>
    <x v="52"/>
    <n v="218.31700000000001"/>
    <n v="0"/>
    <n v="218.31700000000001"/>
    <x v="0"/>
    <n v="0"/>
    <n v="0"/>
    <n v="0"/>
    <n v="95.668113000000005"/>
  </r>
  <r>
    <x v="1"/>
    <x v="0"/>
    <x v="54"/>
    <x v="0"/>
    <x v="7"/>
    <x v="0"/>
    <x v="3"/>
    <x v="4"/>
    <x v="61"/>
    <x v="53"/>
    <n v="0"/>
    <n v="8889.6460889999998"/>
    <n v="8889.6460889999998"/>
    <x v="0"/>
    <n v="0"/>
    <n v="0"/>
    <n v="0"/>
    <n v="8889.6460889999998"/>
  </r>
  <r>
    <x v="1"/>
    <x v="0"/>
    <x v="54"/>
    <x v="0"/>
    <x v="7"/>
    <x v="0"/>
    <x v="3"/>
    <x v="4"/>
    <x v="51"/>
    <x v="44"/>
    <n v="988.51700000000005"/>
    <n v="0"/>
    <n v="988.51700000000005"/>
    <x v="0"/>
    <n v="0"/>
    <n v="0"/>
    <n v="0"/>
    <n v="289.13278500000001"/>
  </r>
  <r>
    <x v="1"/>
    <x v="0"/>
    <x v="54"/>
    <x v="0"/>
    <x v="7"/>
    <x v="0"/>
    <x v="3"/>
    <x v="4"/>
    <x v="52"/>
    <x v="45"/>
    <n v="0"/>
    <n v="35439.044234000001"/>
    <n v="35439.044234000001"/>
    <x v="0"/>
    <n v="0"/>
    <n v="0"/>
    <n v="0"/>
    <n v="35439.044234000001"/>
  </r>
  <r>
    <x v="1"/>
    <x v="0"/>
    <x v="54"/>
    <x v="0"/>
    <x v="7"/>
    <x v="0"/>
    <x v="3"/>
    <x v="4"/>
    <x v="47"/>
    <x v="40"/>
    <n v="3952.2440000000001"/>
    <n v="0"/>
    <n v="3952.2440000000001"/>
    <x v="0"/>
    <n v="0"/>
    <n v="0"/>
    <n v="0"/>
    <n v="2933.127876"/>
  </r>
  <r>
    <x v="1"/>
    <x v="0"/>
    <x v="54"/>
    <x v="0"/>
    <x v="7"/>
    <x v="0"/>
    <x v="3"/>
    <x v="4"/>
    <x v="48"/>
    <x v="59"/>
    <n v="261570.77100000001"/>
    <n v="0"/>
    <n v="261570.77100000001"/>
    <x v="0"/>
    <n v="0"/>
    <n v="0"/>
    <n v="0"/>
    <n v="120876.65884400001"/>
  </r>
  <r>
    <x v="1"/>
    <x v="0"/>
    <x v="54"/>
    <x v="0"/>
    <x v="7"/>
    <x v="0"/>
    <x v="3"/>
    <x v="4"/>
    <x v="50"/>
    <x v="43"/>
    <n v="99295.221999999994"/>
    <n v="33146.732956"/>
    <n v="132441.954956"/>
    <x v="0"/>
    <n v="0"/>
    <n v="0"/>
    <n v="0"/>
    <n v="103905.39129100001"/>
  </r>
  <r>
    <x v="1"/>
    <x v="0"/>
    <x v="55"/>
    <x v="0"/>
    <x v="0"/>
    <x v="0"/>
    <x v="4"/>
    <x v="1"/>
    <x v="43"/>
    <x v="36"/>
    <n v="1236.3"/>
    <n v="0"/>
    <n v="1236.3"/>
    <x v="0"/>
    <n v="0"/>
    <n v="0"/>
    <n v="0"/>
    <n v="119.028978"/>
  </r>
  <r>
    <x v="1"/>
    <x v="0"/>
    <x v="55"/>
    <x v="0"/>
    <x v="0"/>
    <x v="0"/>
    <x v="4"/>
    <x v="1"/>
    <x v="45"/>
    <x v="38"/>
    <n v="1236.3"/>
    <n v="0"/>
    <n v="1236.3"/>
    <x v="0"/>
    <n v="0"/>
    <n v="0"/>
    <n v="0"/>
    <n v="119.028978"/>
  </r>
  <r>
    <x v="1"/>
    <x v="0"/>
    <x v="55"/>
    <x v="0"/>
    <x v="0"/>
    <x v="0"/>
    <x v="4"/>
    <x v="1"/>
    <x v="48"/>
    <x v="59"/>
    <n v="166863.41099999999"/>
    <n v="0"/>
    <n v="166863.41099999999"/>
    <x v="0"/>
    <n v="0"/>
    <n v="0"/>
    <n v="0"/>
    <n v="14657.845960000001"/>
  </r>
  <r>
    <x v="1"/>
    <x v="0"/>
    <x v="55"/>
    <x v="0"/>
    <x v="0"/>
    <x v="0"/>
    <x v="4"/>
    <x v="1"/>
    <x v="50"/>
    <x v="43"/>
    <n v="1236.3"/>
    <n v="0"/>
    <n v="1236.3"/>
    <x v="0"/>
    <n v="0"/>
    <n v="0"/>
    <n v="0"/>
    <n v="119.028978"/>
  </r>
  <r>
    <x v="1"/>
    <x v="0"/>
    <x v="55"/>
    <x v="0"/>
    <x v="1"/>
    <x v="0"/>
    <x v="4"/>
    <x v="1"/>
    <x v="43"/>
    <x v="36"/>
    <n v="1236.3"/>
    <n v="0"/>
    <n v="1236.3"/>
    <x v="0"/>
    <n v="0"/>
    <n v="0"/>
    <n v="0"/>
    <n v="238.05795599999999"/>
  </r>
  <r>
    <x v="1"/>
    <x v="0"/>
    <x v="55"/>
    <x v="0"/>
    <x v="1"/>
    <x v="0"/>
    <x v="4"/>
    <x v="1"/>
    <x v="45"/>
    <x v="38"/>
    <n v="1236.3"/>
    <n v="0"/>
    <n v="1236.3"/>
    <x v="0"/>
    <n v="0"/>
    <n v="0"/>
    <n v="0"/>
    <n v="238.05795599999999"/>
  </r>
  <r>
    <x v="1"/>
    <x v="0"/>
    <x v="55"/>
    <x v="0"/>
    <x v="1"/>
    <x v="0"/>
    <x v="4"/>
    <x v="1"/>
    <x v="48"/>
    <x v="59"/>
    <n v="166863.41099999999"/>
    <n v="0"/>
    <n v="166863.41099999999"/>
    <x v="0"/>
    <n v="0"/>
    <n v="0"/>
    <n v="0"/>
    <n v="30533.238778999999"/>
  </r>
  <r>
    <x v="1"/>
    <x v="0"/>
    <x v="55"/>
    <x v="0"/>
    <x v="1"/>
    <x v="0"/>
    <x v="4"/>
    <x v="1"/>
    <x v="50"/>
    <x v="43"/>
    <n v="1236.3"/>
    <n v="0"/>
    <n v="1236.3"/>
    <x v="0"/>
    <n v="0"/>
    <n v="0"/>
    <n v="0"/>
    <n v="238.05795599999999"/>
  </r>
  <r>
    <x v="1"/>
    <x v="0"/>
    <x v="55"/>
    <x v="0"/>
    <x v="2"/>
    <x v="1"/>
    <x v="4"/>
    <x v="1"/>
    <x v="43"/>
    <x v="36"/>
    <n v="1236.3"/>
    <n v="0"/>
    <n v="1236.3"/>
    <x v="0"/>
    <n v="0"/>
    <n v="0"/>
    <n v="0"/>
    <n v="357.27857"/>
  </r>
  <r>
    <x v="1"/>
    <x v="0"/>
    <x v="55"/>
    <x v="0"/>
    <x v="2"/>
    <x v="1"/>
    <x v="4"/>
    <x v="1"/>
    <x v="45"/>
    <x v="38"/>
    <n v="1236.3"/>
    <n v="0"/>
    <n v="1236.3"/>
    <x v="0"/>
    <n v="0"/>
    <n v="0"/>
    <n v="0"/>
    <n v="357.27857"/>
  </r>
  <r>
    <x v="1"/>
    <x v="0"/>
    <x v="55"/>
    <x v="0"/>
    <x v="2"/>
    <x v="1"/>
    <x v="4"/>
    <x v="1"/>
    <x v="48"/>
    <x v="59"/>
    <n v="166863.41099999999"/>
    <n v="0"/>
    <n v="166863.41099999999"/>
    <x v="0"/>
    <n v="0"/>
    <n v="0"/>
    <n v="0"/>
    <n v="40623.324174000001"/>
  </r>
  <r>
    <x v="1"/>
    <x v="0"/>
    <x v="55"/>
    <x v="0"/>
    <x v="2"/>
    <x v="1"/>
    <x v="4"/>
    <x v="1"/>
    <x v="50"/>
    <x v="43"/>
    <n v="1236.3"/>
    <n v="0"/>
    <n v="1236.3"/>
    <x v="0"/>
    <n v="0"/>
    <n v="0"/>
    <n v="0"/>
    <n v="357.27857"/>
  </r>
  <r>
    <x v="1"/>
    <x v="0"/>
    <x v="55"/>
    <x v="0"/>
    <x v="3"/>
    <x v="0"/>
    <x v="4"/>
    <x v="1"/>
    <x v="43"/>
    <x v="36"/>
    <n v="1236.3"/>
    <n v="0"/>
    <n v="1236.3"/>
    <x v="0"/>
    <n v="0"/>
    <n v="0"/>
    <n v="0"/>
    <n v="478.22391099999999"/>
  </r>
  <r>
    <x v="1"/>
    <x v="0"/>
    <x v="55"/>
    <x v="0"/>
    <x v="3"/>
    <x v="0"/>
    <x v="4"/>
    <x v="1"/>
    <x v="45"/>
    <x v="38"/>
    <n v="1236.3"/>
    <n v="0"/>
    <n v="1236.3"/>
    <x v="0"/>
    <n v="0"/>
    <n v="0"/>
    <n v="0"/>
    <n v="478.22391099999999"/>
  </r>
  <r>
    <x v="1"/>
    <x v="0"/>
    <x v="55"/>
    <x v="0"/>
    <x v="3"/>
    <x v="0"/>
    <x v="4"/>
    <x v="1"/>
    <x v="48"/>
    <x v="59"/>
    <n v="166863.41099999999"/>
    <n v="0"/>
    <n v="166863.41099999999"/>
    <x v="0"/>
    <n v="0"/>
    <n v="0"/>
    <n v="0"/>
    <n v="42070.360091000002"/>
  </r>
  <r>
    <x v="1"/>
    <x v="0"/>
    <x v="55"/>
    <x v="0"/>
    <x v="3"/>
    <x v="0"/>
    <x v="4"/>
    <x v="1"/>
    <x v="50"/>
    <x v="43"/>
    <n v="1236.3"/>
    <n v="0"/>
    <n v="1236.3"/>
    <x v="0"/>
    <n v="0"/>
    <n v="0"/>
    <n v="0"/>
    <n v="478.22391099999999"/>
  </r>
  <r>
    <x v="1"/>
    <x v="0"/>
    <x v="55"/>
    <x v="0"/>
    <x v="4"/>
    <x v="0"/>
    <x v="4"/>
    <x v="1"/>
    <x v="43"/>
    <x v="36"/>
    <n v="1236.3"/>
    <n v="0"/>
    <n v="1236.3"/>
    <x v="0"/>
    <n v="0"/>
    <n v="0"/>
    <n v="0"/>
    <n v="599.16925200000003"/>
  </r>
  <r>
    <x v="1"/>
    <x v="0"/>
    <x v="55"/>
    <x v="0"/>
    <x v="4"/>
    <x v="0"/>
    <x v="4"/>
    <x v="1"/>
    <x v="45"/>
    <x v="38"/>
    <n v="1236.3"/>
    <n v="0"/>
    <n v="1236.3"/>
    <x v="0"/>
    <n v="0"/>
    <n v="0"/>
    <n v="0"/>
    <n v="599.16925200000003"/>
  </r>
  <r>
    <x v="1"/>
    <x v="0"/>
    <x v="55"/>
    <x v="0"/>
    <x v="4"/>
    <x v="0"/>
    <x v="4"/>
    <x v="1"/>
    <x v="48"/>
    <x v="59"/>
    <n v="166863.41099999999"/>
    <n v="0"/>
    <n v="166863.41099999999"/>
    <x v="0"/>
    <n v="0"/>
    <n v="0"/>
    <n v="0"/>
    <n v="54369.993892999999"/>
  </r>
  <r>
    <x v="1"/>
    <x v="0"/>
    <x v="55"/>
    <x v="0"/>
    <x v="4"/>
    <x v="0"/>
    <x v="4"/>
    <x v="1"/>
    <x v="50"/>
    <x v="43"/>
    <n v="1236.3"/>
    <n v="0"/>
    <n v="1236.3"/>
    <x v="0"/>
    <n v="0"/>
    <n v="0"/>
    <n v="0"/>
    <n v="599.16925200000003"/>
  </r>
  <r>
    <x v="1"/>
    <x v="0"/>
    <x v="55"/>
    <x v="0"/>
    <x v="5"/>
    <x v="2"/>
    <x v="4"/>
    <x v="1"/>
    <x v="43"/>
    <x v="36"/>
    <n v="1236.3"/>
    <n v="0"/>
    <n v="1236.3"/>
    <x v="0"/>
    <n v="0"/>
    <n v="0"/>
    <n v="0"/>
    <n v="599.16925200000003"/>
  </r>
  <r>
    <x v="1"/>
    <x v="0"/>
    <x v="55"/>
    <x v="0"/>
    <x v="5"/>
    <x v="2"/>
    <x v="4"/>
    <x v="1"/>
    <x v="45"/>
    <x v="38"/>
    <n v="1236.3"/>
    <n v="0"/>
    <n v="1236.3"/>
    <x v="0"/>
    <n v="0"/>
    <n v="0"/>
    <n v="0"/>
    <n v="599.16925200000003"/>
  </r>
  <r>
    <x v="1"/>
    <x v="0"/>
    <x v="55"/>
    <x v="0"/>
    <x v="5"/>
    <x v="2"/>
    <x v="4"/>
    <x v="1"/>
    <x v="48"/>
    <x v="59"/>
    <n v="166863.41099999999"/>
    <n v="0"/>
    <n v="166863.41099999999"/>
    <x v="0"/>
    <n v="0"/>
    <n v="0"/>
    <n v="0"/>
    <n v="75634.986216000005"/>
  </r>
  <r>
    <x v="1"/>
    <x v="0"/>
    <x v="55"/>
    <x v="0"/>
    <x v="5"/>
    <x v="2"/>
    <x v="4"/>
    <x v="1"/>
    <x v="50"/>
    <x v="43"/>
    <n v="1236.3"/>
    <n v="0"/>
    <n v="1236.3"/>
    <x v="0"/>
    <n v="0"/>
    <n v="0"/>
    <n v="0"/>
    <n v="599.16925200000003"/>
  </r>
  <r>
    <x v="1"/>
    <x v="0"/>
    <x v="55"/>
    <x v="0"/>
    <x v="6"/>
    <x v="0"/>
    <x v="4"/>
    <x v="1"/>
    <x v="43"/>
    <x v="36"/>
    <n v="1236.3"/>
    <n v="0"/>
    <n v="1236.3"/>
    <x v="0"/>
    <n v="0"/>
    <n v="0"/>
    <n v="0"/>
    <n v="841.059933"/>
  </r>
  <r>
    <x v="1"/>
    <x v="0"/>
    <x v="55"/>
    <x v="0"/>
    <x v="6"/>
    <x v="0"/>
    <x v="4"/>
    <x v="1"/>
    <x v="45"/>
    <x v="38"/>
    <n v="1236.3"/>
    <n v="0"/>
    <n v="1236.3"/>
    <x v="0"/>
    <n v="0"/>
    <n v="0"/>
    <n v="0"/>
    <n v="841.059933"/>
  </r>
  <r>
    <x v="1"/>
    <x v="0"/>
    <x v="55"/>
    <x v="0"/>
    <x v="6"/>
    <x v="0"/>
    <x v="4"/>
    <x v="1"/>
    <x v="48"/>
    <x v="59"/>
    <n v="166863.41099999999"/>
    <n v="0"/>
    <n v="166863.41099999999"/>
    <x v="0"/>
    <n v="0"/>
    <n v="0"/>
    <n v="0"/>
    <n v="88400.797298000005"/>
  </r>
  <r>
    <x v="1"/>
    <x v="0"/>
    <x v="55"/>
    <x v="0"/>
    <x v="6"/>
    <x v="0"/>
    <x v="4"/>
    <x v="1"/>
    <x v="50"/>
    <x v="43"/>
    <n v="1236.3"/>
    <n v="0"/>
    <n v="1236.3"/>
    <x v="0"/>
    <n v="0"/>
    <n v="0"/>
    <n v="0"/>
    <n v="841.059933"/>
  </r>
  <r>
    <x v="1"/>
    <x v="0"/>
    <x v="55"/>
    <x v="0"/>
    <x v="7"/>
    <x v="0"/>
    <x v="4"/>
    <x v="1"/>
    <x v="43"/>
    <x v="36"/>
    <n v="1236.3"/>
    <n v="0"/>
    <n v="1236.3"/>
    <x v="0"/>
    <n v="0"/>
    <n v="0"/>
    <n v="0"/>
    <n v="962.00527399999999"/>
  </r>
  <r>
    <x v="1"/>
    <x v="0"/>
    <x v="55"/>
    <x v="0"/>
    <x v="7"/>
    <x v="0"/>
    <x v="4"/>
    <x v="1"/>
    <x v="45"/>
    <x v="38"/>
    <n v="1236.3"/>
    <n v="0"/>
    <n v="1236.3"/>
    <x v="0"/>
    <n v="0"/>
    <n v="0"/>
    <n v="0"/>
    <n v="962.00527399999999"/>
  </r>
  <r>
    <x v="1"/>
    <x v="0"/>
    <x v="55"/>
    <x v="0"/>
    <x v="7"/>
    <x v="0"/>
    <x v="4"/>
    <x v="1"/>
    <x v="48"/>
    <x v="59"/>
    <n v="166863.41099999999"/>
    <n v="0"/>
    <n v="166863.41099999999"/>
    <x v="0"/>
    <n v="0"/>
    <n v="0"/>
    <n v="0"/>
    <n v="102628.683573"/>
  </r>
  <r>
    <x v="1"/>
    <x v="0"/>
    <x v="55"/>
    <x v="0"/>
    <x v="7"/>
    <x v="0"/>
    <x v="4"/>
    <x v="1"/>
    <x v="50"/>
    <x v="43"/>
    <n v="1236.3"/>
    <n v="0"/>
    <n v="1236.3"/>
    <x v="0"/>
    <n v="0"/>
    <n v="0"/>
    <n v="0"/>
    <n v="962.00527399999999"/>
  </r>
  <r>
    <x v="1"/>
    <x v="0"/>
    <x v="56"/>
    <x v="0"/>
    <x v="0"/>
    <x v="0"/>
    <x v="5"/>
    <x v="3"/>
    <x v="43"/>
    <x v="36"/>
    <n v="119023.857"/>
    <n v="0"/>
    <n v="119023.857"/>
    <x v="0"/>
    <n v="0"/>
    <n v="0"/>
    <n v="0"/>
    <n v="7909.3898509999999"/>
  </r>
  <r>
    <x v="1"/>
    <x v="0"/>
    <x v="56"/>
    <x v="0"/>
    <x v="0"/>
    <x v="0"/>
    <x v="5"/>
    <x v="3"/>
    <x v="45"/>
    <x v="38"/>
    <n v="74550.290999999997"/>
    <n v="0"/>
    <n v="74550.290999999997"/>
    <x v="0"/>
    <n v="0"/>
    <n v="0"/>
    <n v="0"/>
    <n v="3694.0931909999999"/>
  </r>
  <r>
    <x v="1"/>
    <x v="0"/>
    <x v="56"/>
    <x v="0"/>
    <x v="0"/>
    <x v="0"/>
    <x v="5"/>
    <x v="3"/>
    <x v="68"/>
    <x v="61"/>
    <n v="44473.565999999999"/>
    <n v="0"/>
    <n v="44473.565999999999"/>
    <x v="0"/>
    <n v="0"/>
    <n v="0"/>
    <n v="0"/>
    <n v="4215.29666"/>
  </r>
  <r>
    <x v="1"/>
    <x v="0"/>
    <x v="56"/>
    <x v="0"/>
    <x v="0"/>
    <x v="0"/>
    <x v="5"/>
    <x v="3"/>
    <x v="46"/>
    <x v="39"/>
    <n v="2266"/>
    <n v="0"/>
    <n v="2266"/>
    <x v="0"/>
    <n v="0"/>
    <n v="0"/>
    <n v="0"/>
    <n v="213.634807"/>
  </r>
  <r>
    <x v="1"/>
    <x v="0"/>
    <x v="56"/>
    <x v="0"/>
    <x v="0"/>
    <x v="0"/>
    <x v="5"/>
    <x v="3"/>
    <x v="61"/>
    <x v="56"/>
    <n v="220"/>
    <n v="0"/>
    <n v="220"/>
    <x v="0"/>
    <n v="0"/>
    <n v="0"/>
    <n v="0"/>
    <n v="17.537604000000002"/>
  </r>
  <r>
    <x v="1"/>
    <x v="0"/>
    <x v="56"/>
    <x v="0"/>
    <x v="0"/>
    <x v="0"/>
    <x v="5"/>
    <x v="3"/>
    <x v="51"/>
    <x v="44"/>
    <n v="1630"/>
    <n v="0"/>
    <n v="1630"/>
    <x v="0"/>
    <n v="0"/>
    <n v="0"/>
    <n v="0"/>
    <n v="169.68203600000001"/>
  </r>
  <r>
    <x v="1"/>
    <x v="0"/>
    <x v="56"/>
    <x v="0"/>
    <x v="0"/>
    <x v="0"/>
    <x v="5"/>
    <x v="3"/>
    <x v="47"/>
    <x v="62"/>
    <n v="416"/>
    <n v="0"/>
    <n v="416"/>
    <x v="0"/>
    <n v="0"/>
    <n v="0"/>
    <n v="0"/>
    <n v="26.415167"/>
  </r>
  <r>
    <x v="1"/>
    <x v="0"/>
    <x v="56"/>
    <x v="0"/>
    <x v="0"/>
    <x v="0"/>
    <x v="5"/>
    <x v="3"/>
    <x v="49"/>
    <x v="42"/>
    <n v="34490.86"/>
    <n v="0"/>
    <n v="34490.86"/>
    <x v="0"/>
    <n v="0"/>
    <n v="0"/>
    <n v="0"/>
    <n v="0"/>
  </r>
  <r>
    <x v="1"/>
    <x v="0"/>
    <x v="56"/>
    <x v="0"/>
    <x v="0"/>
    <x v="0"/>
    <x v="5"/>
    <x v="3"/>
    <x v="50"/>
    <x v="43"/>
    <n v="155780.717"/>
    <n v="0"/>
    <n v="155780.717"/>
    <x v="0"/>
    <n v="0"/>
    <n v="0"/>
    <n v="0"/>
    <n v="8123.0246580000003"/>
  </r>
  <r>
    <x v="1"/>
    <x v="0"/>
    <x v="56"/>
    <x v="0"/>
    <x v="1"/>
    <x v="0"/>
    <x v="5"/>
    <x v="3"/>
    <x v="43"/>
    <x v="36"/>
    <n v="119023.857"/>
    <n v="0"/>
    <n v="119023.857"/>
    <x v="0"/>
    <n v="0"/>
    <n v="0"/>
    <n v="0"/>
    <n v="18345.577416"/>
  </r>
  <r>
    <x v="1"/>
    <x v="0"/>
    <x v="56"/>
    <x v="0"/>
    <x v="1"/>
    <x v="0"/>
    <x v="5"/>
    <x v="3"/>
    <x v="45"/>
    <x v="38"/>
    <n v="74550.290999999997"/>
    <n v="0"/>
    <n v="74550.290999999997"/>
    <x v="0"/>
    <n v="0"/>
    <n v="0"/>
    <n v="0"/>
    <n v="9694.8741750000008"/>
  </r>
  <r>
    <x v="1"/>
    <x v="0"/>
    <x v="56"/>
    <x v="0"/>
    <x v="1"/>
    <x v="0"/>
    <x v="5"/>
    <x v="3"/>
    <x v="68"/>
    <x v="61"/>
    <n v="44473.565999999999"/>
    <n v="0"/>
    <n v="44473.565999999999"/>
    <x v="0"/>
    <n v="0"/>
    <n v="0"/>
    <n v="0"/>
    <n v="8650.7032409999993"/>
  </r>
  <r>
    <x v="1"/>
    <x v="0"/>
    <x v="56"/>
    <x v="0"/>
    <x v="1"/>
    <x v="0"/>
    <x v="5"/>
    <x v="3"/>
    <x v="46"/>
    <x v="39"/>
    <n v="2266"/>
    <n v="0"/>
    <n v="2266"/>
    <x v="0"/>
    <n v="0"/>
    <n v="0"/>
    <n v="0"/>
    <n v="296.50100400000002"/>
  </r>
  <r>
    <x v="1"/>
    <x v="0"/>
    <x v="56"/>
    <x v="0"/>
    <x v="1"/>
    <x v="0"/>
    <x v="5"/>
    <x v="3"/>
    <x v="61"/>
    <x v="56"/>
    <n v="220"/>
    <n v="0"/>
    <n v="220"/>
    <x v="0"/>
    <n v="0"/>
    <n v="0"/>
    <n v="0"/>
    <n v="35.075209000000001"/>
  </r>
  <r>
    <x v="1"/>
    <x v="0"/>
    <x v="56"/>
    <x v="0"/>
    <x v="1"/>
    <x v="0"/>
    <x v="5"/>
    <x v="3"/>
    <x v="51"/>
    <x v="44"/>
    <n v="1630"/>
    <n v="0"/>
    <n v="1630"/>
    <x v="0"/>
    <n v="0"/>
    <n v="0"/>
    <n v="0"/>
    <n v="204.57445200000001"/>
  </r>
  <r>
    <x v="1"/>
    <x v="0"/>
    <x v="56"/>
    <x v="0"/>
    <x v="1"/>
    <x v="0"/>
    <x v="5"/>
    <x v="3"/>
    <x v="47"/>
    <x v="62"/>
    <n v="416"/>
    <n v="0"/>
    <n v="416"/>
    <x v="0"/>
    <n v="0"/>
    <n v="0"/>
    <n v="0"/>
    <n v="56.851343"/>
  </r>
  <r>
    <x v="1"/>
    <x v="0"/>
    <x v="56"/>
    <x v="0"/>
    <x v="1"/>
    <x v="0"/>
    <x v="5"/>
    <x v="3"/>
    <x v="49"/>
    <x v="42"/>
    <n v="34490.86"/>
    <n v="0"/>
    <n v="34490.86"/>
    <x v="0"/>
    <n v="0"/>
    <n v="0"/>
    <n v="0"/>
    <n v="34490.86"/>
  </r>
  <r>
    <x v="1"/>
    <x v="0"/>
    <x v="56"/>
    <x v="0"/>
    <x v="1"/>
    <x v="0"/>
    <x v="5"/>
    <x v="3"/>
    <x v="50"/>
    <x v="43"/>
    <n v="155780.717"/>
    <n v="0"/>
    <n v="155780.717"/>
    <x v="0"/>
    <n v="0"/>
    <n v="0"/>
    <n v="0"/>
    <n v="53132.938419999999"/>
  </r>
  <r>
    <x v="1"/>
    <x v="0"/>
    <x v="56"/>
    <x v="0"/>
    <x v="2"/>
    <x v="1"/>
    <x v="5"/>
    <x v="3"/>
    <x v="43"/>
    <x v="36"/>
    <n v="119023.857"/>
    <n v="-1237.40389"/>
    <n v="117786.45311"/>
    <x v="0"/>
    <n v="0"/>
    <n v="0"/>
    <n v="0"/>
    <n v="28573.384473999999"/>
  </r>
  <r>
    <x v="1"/>
    <x v="0"/>
    <x v="56"/>
    <x v="0"/>
    <x v="2"/>
    <x v="1"/>
    <x v="5"/>
    <x v="3"/>
    <x v="45"/>
    <x v="38"/>
    <n v="74550.290999999997"/>
    <n v="-1237.40389"/>
    <n v="73312.887109999996"/>
    <x v="0"/>
    <n v="0"/>
    <n v="0"/>
    <n v="0"/>
    <n v="14884.805506999999"/>
  </r>
  <r>
    <x v="1"/>
    <x v="0"/>
    <x v="56"/>
    <x v="0"/>
    <x v="2"/>
    <x v="1"/>
    <x v="5"/>
    <x v="3"/>
    <x v="68"/>
    <x v="61"/>
    <n v="44473.565999999999"/>
    <n v="0"/>
    <n v="44473.565999999999"/>
    <x v="0"/>
    <n v="0"/>
    <n v="0"/>
    <n v="0"/>
    <n v="13688.578966999999"/>
  </r>
  <r>
    <x v="1"/>
    <x v="0"/>
    <x v="56"/>
    <x v="0"/>
    <x v="2"/>
    <x v="1"/>
    <x v="5"/>
    <x v="3"/>
    <x v="46"/>
    <x v="39"/>
    <n v="2266"/>
    <n v="0"/>
    <n v="2266"/>
    <x v="0"/>
    <n v="0"/>
    <n v="0"/>
    <n v="0"/>
    <n v="478.43121200000002"/>
  </r>
  <r>
    <x v="1"/>
    <x v="0"/>
    <x v="56"/>
    <x v="0"/>
    <x v="2"/>
    <x v="1"/>
    <x v="5"/>
    <x v="3"/>
    <x v="61"/>
    <x v="56"/>
    <n v="220"/>
    <n v="0"/>
    <n v="220"/>
    <x v="0"/>
    <n v="0"/>
    <n v="0"/>
    <n v="0"/>
    <n v="35.075209000000001"/>
  </r>
  <r>
    <x v="1"/>
    <x v="0"/>
    <x v="56"/>
    <x v="0"/>
    <x v="2"/>
    <x v="1"/>
    <x v="5"/>
    <x v="3"/>
    <x v="51"/>
    <x v="44"/>
    <n v="1630"/>
    <n v="0"/>
    <n v="1630"/>
    <x v="0"/>
    <n v="0"/>
    <n v="0"/>
    <n v="0"/>
    <n v="386.50466"/>
  </r>
  <r>
    <x v="1"/>
    <x v="0"/>
    <x v="56"/>
    <x v="0"/>
    <x v="2"/>
    <x v="1"/>
    <x v="5"/>
    <x v="3"/>
    <x v="47"/>
    <x v="62"/>
    <n v="416"/>
    <n v="0"/>
    <n v="416"/>
    <x v="0"/>
    <n v="0"/>
    <n v="0"/>
    <n v="0"/>
    <n v="56.851343"/>
  </r>
  <r>
    <x v="1"/>
    <x v="0"/>
    <x v="56"/>
    <x v="0"/>
    <x v="2"/>
    <x v="1"/>
    <x v="5"/>
    <x v="3"/>
    <x v="49"/>
    <x v="42"/>
    <n v="34490.86"/>
    <n v="14465.527415"/>
    <n v="48956.387414999997"/>
    <x v="0"/>
    <n v="0"/>
    <n v="0"/>
    <n v="0"/>
    <n v="48956.387414999997"/>
  </r>
  <r>
    <x v="1"/>
    <x v="0"/>
    <x v="56"/>
    <x v="0"/>
    <x v="2"/>
    <x v="1"/>
    <x v="5"/>
    <x v="3"/>
    <x v="50"/>
    <x v="43"/>
    <n v="155780.717"/>
    <n v="13228.123525000001"/>
    <n v="169008.84052500001"/>
    <x v="0"/>
    <n v="0"/>
    <n v="0"/>
    <n v="0"/>
    <n v="78008.203101000006"/>
  </r>
  <r>
    <x v="1"/>
    <x v="0"/>
    <x v="56"/>
    <x v="0"/>
    <x v="3"/>
    <x v="0"/>
    <x v="5"/>
    <x v="3"/>
    <x v="43"/>
    <x v="36"/>
    <n v="119023.857"/>
    <n v="-1237.40389"/>
    <n v="117786.45311"/>
    <x v="0"/>
    <n v="0"/>
    <n v="0"/>
    <n v="0"/>
    <n v="36923.612358999999"/>
  </r>
  <r>
    <x v="1"/>
    <x v="0"/>
    <x v="56"/>
    <x v="0"/>
    <x v="3"/>
    <x v="0"/>
    <x v="5"/>
    <x v="3"/>
    <x v="45"/>
    <x v="38"/>
    <n v="74550.290999999997"/>
    <n v="-1237.40389"/>
    <n v="73312.887109999996"/>
    <x v="0"/>
    <n v="0"/>
    <n v="0"/>
    <n v="0"/>
    <n v="18916.343991999998"/>
  </r>
  <r>
    <x v="1"/>
    <x v="0"/>
    <x v="56"/>
    <x v="0"/>
    <x v="3"/>
    <x v="0"/>
    <x v="5"/>
    <x v="3"/>
    <x v="68"/>
    <x v="61"/>
    <n v="44473.565999999999"/>
    <n v="0"/>
    <n v="44473.565999999999"/>
    <x v="0"/>
    <n v="0"/>
    <n v="0"/>
    <n v="0"/>
    <n v="18007.268367000001"/>
  </r>
  <r>
    <x v="1"/>
    <x v="0"/>
    <x v="56"/>
    <x v="0"/>
    <x v="3"/>
    <x v="0"/>
    <x v="5"/>
    <x v="3"/>
    <x v="46"/>
    <x v="39"/>
    <n v="2266"/>
    <n v="0"/>
    <n v="2266"/>
    <x v="0"/>
    <n v="0"/>
    <n v="0"/>
    <n v="0"/>
    <n v="553.77491899999995"/>
  </r>
  <r>
    <x v="1"/>
    <x v="0"/>
    <x v="56"/>
    <x v="0"/>
    <x v="3"/>
    <x v="0"/>
    <x v="5"/>
    <x v="3"/>
    <x v="61"/>
    <x v="56"/>
    <n v="220"/>
    <n v="0"/>
    <n v="220"/>
    <x v="0"/>
    <n v="0"/>
    <n v="0"/>
    <n v="0"/>
    <n v="70.150418000000002"/>
  </r>
  <r>
    <x v="1"/>
    <x v="0"/>
    <x v="56"/>
    <x v="0"/>
    <x v="3"/>
    <x v="0"/>
    <x v="5"/>
    <x v="3"/>
    <x v="51"/>
    <x v="44"/>
    <n v="1630"/>
    <n v="0"/>
    <n v="1630"/>
    <x v="0"/>
    <n v="0"/>
    <n v="0"/>
    <n v="0"/>
    <n v="403.24892499999999"/>
  </r>
  <r>
    <x v="1"/>
    <x v="0"/>
    <x v="56"/>
    <x v="0"/>
    <x v="3"/>
    <x v="0"/>
    <x v="5"/>
    <x v="3"/>
    <x v="47"/>
    <x v="62"/>
    <n v="416"/>
    <n v="0"/>
    <n v="416"/>
    <x v="0"/>
    <n v="0"/>
    <n v="0"/>
    <n v="0"/>
    <n v="80.375575999999995"/>
  </r>
  <r>
    <x v="1"/>
    <x v="0"/>
    <x v="56"/>
    <x v="0"/>
    <x v="3"/>
    <x v="0"/>
    <x v="5"/>
    <x v="3"/>
    <x v="49"/>
    <x v="42"/>
    <n v="34490.86"/>
    <n v="14465.527415"/>
    <n v="48956.387414999997"/>
    <x v="0"/>
    <n v="0"/>
    <n v="0"/>
    <n v="0"/>
    <n v="48956.387414999997"/>
  </r>
  <r>
    <x v="1"/>
    <x v="0"/>
    <x v="56"/>
    <x v="0"/>
    <x v="3"/>
    <x v="0"/>
    <x v="5"/>
    <x v="3"/>
    <x v="50"/>
    <x v="43"/>
    <n v="155780.717"/>
    <n v="13228.123525000001"/>
    <n v="169008.84052500001"/>
    <x v="0"/>
    <n v="0"/>
    <n v="0"/>
    <n v="0"/>
    <n v="86433.774692999999"/>
  </r>
  <r>
    <x v="1"/>
    <x v="0"/>
    <x v="56"/>
    <x v="0"/>
    <x v="4"/>
    <x v="0"/>
    <x v="5"/>
    <x v="3"/>
    <x v="43"/>
    <x v="36"/>
    <n v="119023.857"/>
    <n v="-1237.40389"/>
    <n v="117786.45311"/>
    <x v="0"/>
    <n v="0"/>
    <n v="0"/>
    <n v="0"/>
    <n v="45126.067769000001"/>
  </r>
  <r>
    <x v="1"/>
    <x v="0"/>
    <x v="56"/>
    <x v="0"/>
    <x v="4"/>
    <x v="0"/>
    <x v="5"/>
    <x v="3"/>
    <x v="45"/>
    <x v="38"/>
    <n v="74550.290999999997"/>
    <n v="-1237.40389"/>
    <n v="73312.887109999996"/>
    <x v="0"/>
    <n v="0"/>
    <n v="0"/>
    <n v="0"/>
    <n v="26802.044188"/>
  </r>
  <r>
    <x v="1"/>
    <x v="0"/>
    <x v="56"/>
    <x v="0"/>
    <x v="4"/>
    <x v="0"/>
    <x v="5"/>
    <x v="3"/>
    <x v="68"/>
    <x v="61"/>
    <n v="44473.565999999999"/>
    <n v="0"/>
    <n v="44473.565999999999"/>
    <x v="0"/>
    <n v="0"/>
    <n v="0"/>
    <n v="0"/>
    <n v="18324.023581000001"/>
  </r>
  <r>
    <x v="1"/>
    <x v="0"/>
    <x v="56"/>
    <x v="0"/>
    <x v="4"/>
    <x v="0"/>
    <x v="5"/>
    <x v="3"/>
    <x v="46"/>
    <x v="39"/>
    <n v="2266"/>
    <n v="0"/>
    <n v="2266"/>
    <x v="0"/>
    <n v="0"/>
    <n v="0"/>
    <n v="0"/>
    <n v="665.06832299999996"/>
  </r>
  <r>
    <x v="1"/>
    <x v="0"/>
    <x v="56"/>
    <x v="0"/>
    <x v="4"/>
    <x v="0"/>
    <x v="5"/>
    <x v="3"/>
    <x v="61"/>
    <x v="56"/>
    <n v="220"/>
    <n v="0"/>
    <n v="220"/>
    <x v="0"/>
    <n v="0"/>
    <n v="0"/>
    <n v="0"/>
    <n v="82.084781000000007"/>
  </r>
  <r>
    <x v="1"/>
    <x v="0"/>
    <x v="56"/>
    <x v="0"/>
    <x v="4"/>
    <x v="0"/>
    <x v="5"/>
    <x v="3"/>
    <x v="51"/>
    <x v="44"/>
    <n v="1630"/>
    <n v="0"/>
    <n v="1630"/>
    <x v="0"/>
    <n v="0"/>
    <n v="0"/>
    <n v="0"/>
    <n v="501.04925700000001"/>
  </r>
  <r>
    <x v="1"/>
    <x v="0"/>
    <x v="56"/>
    <x v="0"/>
    <x v="4"/>
    <x v="0"/>
    <x v="5"/>
    <x v="3"/>
    <x v="47"/>
    <x v="62"/>
    <n v="416"/>
    <n v="0"/>
    <n v="416"/>
    <x v="0"/>
    <n v="0"/>
    <n v="0"/>
    <n v="0"/>
    <n v="81.934285000000003"/>
  </r>
  <r>
    <x v="1"/>
    <x v="0"/>
    <x v="56"/>
    <x v="0"/>
    <x v="4"/>
    <x v="0"/>
    <x v="5"/>
    <x v="3"/>
    <x v="49"/>
    <x v="42"/>
    <n v="34490.86"/>
    <n v="14465.527415"/>
    <n v="48956.387414999997"/>
    <x v="0"/>
    <n v="0"/>
    <n v="0"/>
    <n v="0"/>
    <n v="48956.387414999997"/>
  </r>
  <r>
    <x v="1"/>
    <x v="0"/>
    <x v="56"/>
    <x v="0"/>
    <x v="4"/>
    <x v="0"/>
    <x v="5"/>
    <x v="3"/>
    <x v="50"/>
    <x v="43"/>
    <n v="155780.717"/>
    <n v="13228.123525000001"/>
    <n v="169008.84052500001"/>
    <x v="0"/>
    <n v="0"/>
    <n v="0"/>
    <n v="0"/>
    <n v="94747.523507000005"/>
  </r>
  <r>
    <x v="1"/>
    <x v="0"/>
    <x v="56"/>
    <x v="0"/>
    <x v="5"/>
    <x v="2"/>
    <x v="5"/>
    <x v="3"/>
    <x v="43"/>
    <x v="36"/>
    <n v="119023.857"/>
    <n v="-1237.40389"/>
    <n v="117786.45311"/>
    <x v="0"/>
    <n v="0"/>
    <n v="0"/>
    <n v="0"/>
    <n v="59452.199791999999"/>
  </r>
  <r>
    <x v="1"/>
    <x v="0"/>
    <x v="56"/>
    <x v="0"/>
    <x v="5"/>
    <x v="2"/>
    <x v="5"/>
    <x v="3"/>
    <x v="45"/>
    <x v="38"/>
    <n v="74550.290999999997"/>
    <n v="-1237.40389"/>
    <n v="73312.887109999996"/>
    <x v="0"/>
    <n v="0"/>
    <n v="0"/>
    <n v="0"/>
    <n v="32494.969280000001"/>
  </r>
  <r>
    <x v="1"/>
    <x v="0"/>
    <x v="56"/>
    <x v="0"/>
    <x v="5"/>
    <x v="2"/>
    <x v="5"/>
    <x v="3"/>
    <x v="68"/>
    <x v="61"/>
    <n v="44473.565999999999"/>
    <n v="0"/>
    <n v="44473.565999999999"/>
    <x v="0"/>
    <n v="0"/>
    <n v="0"/>
    <n v="0"/>
    <n v="26957.230511999998"/>
  </r>
  <r>
    <x v="1"/>
    <x v="0"/>
    <x v="56"/>
    <x v="0"/>
    <x v="5"/>
    <x v="2"/>
    <x v="5"/>
    <x v="3"/>
    <x v="46"/>
    <x v="39"/>
    <n v="2266"/>
    <n v="0"/>
    <n v="2266"/>
    <x v="0"/>
    <n v="0"/>
    <n v="0"/>
    <n v="0"/>
    <n v="709.37577399999998"/>
  </r>
  <r>
    <x v="1"/>
    <x v="0"/>
    <x v="56"/>
    <x v="0"/>
    <x v="5"/>
    <x v="2"/>
    <x v="5"/>
    <x v="3"/>
    <x v="61"/>
    <x v="56"/>
    <n v="220"/>
    <n v="0"/>
    <n v="220"/>
    <x v="0"/>
    <n v="0"/>
    <n v="0"/>
    <n v="0"/>
    <n v="107.075867"/>
  </r>
  <r>
    <x v="1"/>
    <x v="0"/>
    <x v="56"/>
    <x v="0"/>
    <x v="5"/>
    <x v="2"/>
    <x v="5"/>
    <x v="3"/>
    <x v="51"/>
    <x v="44"/>
    <n v="1630"/>
    <n v="0"/>
    <n v="1630"/>
    <x v="0"/>
    <n v="0"/>
    <n v="0"/>
    <n v="0"/>
    <n v="518.80691300000001"/>
  </r>
  <r>
    <x v="1"/>
    <x v="0"/>
    <x v="56"/>
    <x v="0"/>
    <x v="5"/>
    <x v="2"/>
    <x v="5"/>
    <x v="3"/>
    <x v="47"/>
    <x v="62"/>
    <n v="416"/>
    <n v="0"/>
    <n v="416"/>
    <x v="0"/>
    <n v="0"/>
    <n v="0"/>
    <n v="0"/>
    <n v="83.492993999999996"/>
  </r>
  <r>
    <x v="1"/>
    <x v="0"/>
    <x v="56"/>
    <x v="0"/>
    <x v="5"/>
    <x v="2"/>
    <x v="5"/>
    <x v="3"/>
    <x v="49"/>
    <x v="42"/>
    <n v="34490.86"/>
    <n v="14465.527415"/>
    <n v="48956.387414999997"/>
    <x v="0"/>
    <n v="0"/>
    <n v="0"/>
    <n v="0"/>
    <n v="48956.387414999997"/>
  </r>
  <r>
    <x v="1"/>
    <x v="0"/>
    <x v="56"/>
    <x v="0"/>
    <x v="5"/>
    <x v="2"/>
    <x v="5"/>
    <x v="3"/>
    <x v="50"/>
    <x v="43"/>
    <n v="155780.717"/>
    <n v="13228.123525000001"/>
    <n v="169008.84052500001"/>
    <x v="0"/>
    <n v="0"/>
    <n v="0"/>
    <n v="0"/>
    <n v="109117.962981"/>
  </r>
  <r>
    <x v="1"/>
    <x v="0"/>
    <x v="56"/>
    <x v="0"/>
    <x v="6"/>
    <x v="0"/>
    <x v="5"/>
    <x v="3"/>
    <x v="43"/>
    <x v="36"/>
    <n v="119023.857"/>
    <n v="-1237.40389"/>
    <n v="117786.45311"/>
    <x v="0"/>
    <n v="0"/>
    <n v="0"/>
    <n v="0"/>
    <n v="70493.552333"/>
  </r>
  <r>
    <x v="1"/>
    <x v="0"/>
    <x v="56"/>
    <x v="0"/>
    <x v="6"/>
    <x v="0"/>
    <x v="5"/>
    <x v="3"/>
    <x v="45"/>
    <x v="38"/>
    <n v="74550.290999999997"/>
    <n v="-1237.40389"/>
    <n v="73312.887109999996"/>
    <x v="0"/>
    <n v="0"/>
    <n v="0"/>
    <n v="0"/>
    <n v="38589.237763999998"/>
  </r>
  <r>
    <x v="1"/>
    <x v="0"/>
    <x v="56"/>
    <x v="0"/>
    <x v="6"/>
    <x v="0"/>
    <x v="5"/>
    <x v="3"/>
    <x v="68"/>
    <x v="61"/>
    <n v="44473.565999999999"/>
    <n v="0"/>
    <n v="44473.565999999999"/>
    <x v="0"/>
    <n v="0"/>
    <n v="0"/>
    <n v="0"/>
    <n v="31904.314568999998"/>
  </r>
  <r>
    <x v="1"/>
    <x v="0"/>
    <x v="56"/>
    <x v="0"/>
    <x v="6"/>
    <x v="0"/>
    <x v="5"/>
    <x v="3"/>
    <x v="46"/>
    <x v="39"/>
    <n v="2266"/>
    <n v="0"/>
    <n v="2266"/>
    <x v="0"/>
    <n v="0"/>
    <n v="0"/>
    <n v="0"/>
    <n v="818.969469"/>
  </r>
  <r>
    <x v="1"/>
    <x v="0"/>
    <x v="56"/>
    <x v="0"/>
    <x v="6"/>
    <x v="0"/>
    <x v="5"/>
    <x v="3"/>
    <x v="61"/>
    <x v="56"/>
    <n v="220"/>
    <n v="0"/>
    <n v="220"/>
    <x v="0"/>
    <n v="0"/>
    <n v="0"/>
    <n v="0"/>
    <n v="107.075867"/>
  </r>
  <r>
    <x v="1"/>
    <x v="0"/>
    <x v="56"/>
    <x v="0"/>
    <x v="6"/>
    <x v="0"/>
    <x v="5"/>
    <x v="3"/>
    <x v="51"/>
    <x v="44"/>
    <n v="1630"/>
    <n v="0"/>
    <n v="1630"/>
    <x v="0"/>
    <n v="0"/>
    <n v="0"/>
    <n v="0"/>
    <n v="537.77646600000003"/>
  </r>
  <r>
    <x v="1"/>
    <x v="0"/>
    <x v="56"/>
    <x v="0"/>
    <x v="6"/>
    <x v="0"/>
    <x v="5"/>
    <x v="3"/>
    <x v="47"/>
    <x v="62"/>
    <n v="416"/>
    <n v="0"/>
    <n v="416"/>
    <x v="0"/>
    <n v="0"/>
    <n v="0"/>
    <n v="0"/>
    <n v="174.11713599999999"/>
  </r>
  <r>
    <x v="1"/>
    <x v="0"/>
    <x v="56"/>
    <x v="0"/>
    <x v="6"/>
    <x v="0"/>
    <x v="5"/>
    <x v="3"/>
    <x v="49"/>
    <x v="42"/>
    <n v="34490.86"/>
    <n v="14465.527415"/>
    <n v="48956.387414999997"/>
    <x v="0"/>
    <n v="0"/>
    <n v="0"/>
    <n v="0"/>
    <n v="48956.387414999997"/>
  </r>
  <r>
    <x v="1"/>
    <x v="0"/>
    <x v="56"/>
    <x v="0"/>
    <x v="6"/>
    <x v="0"/>
    <x v="5"/>
    <x v="3"/>
    <x v="50"/>
    <x v="43"/>
    <n v="155780.717"/>
    <n v="13228.123525000001"/>
    <n v="169008.84052500001"/>
    <x v="0"/>
    <n v="0"/>
    <n v="0"/>
    <n v="0"/>
    <n v="120268.90921699999"/>
  </r>
  <r>
    <x v="1"/>
    <x v="0"/>
    <x v="56"/>
    <x v="0"/>
    <x v="7"/>
    <x v="0"/>
    <x v="5"/>
    <x v="3"/>
    <x v="43"/>
    <x v="36"/>
    <n v="119023.857"/>
    <n v="-1237.40389"/>
    <n v="117786.45311"/>
    <x v="0"/>
    <n v="0"/>
    <n v="0"/>
    <n v="0"/>
    <n v="80931.162477999998"/>
  </r>
  <r>
    <x v="1"/>
    <x v="0"/>
    <x v="56"/>
    <x v="0"/>
    <x v="7"/>
    <x v="0"/>
    <x v="5"/>
    <x v="3"/>
    <x v="45"/>
    <x v="38"/>
    <n v="74550.290999999997"/>
    <n v="-1237.40389"/>
    <n v="73312.887109999996"/>
    <x v="0"/>
    <n v="0"/>
    <n v="0"/>
    <n v="0"/>
    <n v="44183.247473000003"/>
  </r>
  <r>
    <x v="1"/>
    <x v="0"/>
    <x v="56"/>
    <x v="0"/>
    <x v="7"/>
    <x v="0"/>
    <x v="5"/>
    <x v="3"/>
    <x v="68"/>
    <x v="61"/>
    <n v="44473.565999999999"/>
    <n v="0"/>
    <n v="44473.565999999999"/>
    <x v="0"/>
    <n v="0"/>
    <n v="0"/>
    <n v="0"/>
    <n v="36747.915005000003"/>
  </r>
  <r>
    <x v="1"/>
    <x v="0"/>
    <x v="56"/>
    <x v="0"/>
    <x v="7"/>
    <x v="0"/>
    <x v="5"/>
    <x v="3"/>
    <x v="46"/>
    <x v="39"/>
    <n v="2266"/>
    <n v="0"/>
    <n v="2266"/>
    <x v="0"/>
    <n v="0"/>
    <n v="0"/>
    <n v="0"/>
    <n v="1456.000687"/>
  </r>
  <r>
    <x v="1"/>
    <x v="0"/>
    <x v="56"/>
    <x v="0"/>
    <x v="7"/>
    <x v="0"/>
    <x v="5"/>
    <x v="3"/>
    <x v="61"/>
    <x v="56"/>
    <n v="220"/>
    <n v="0"/>
    <n v="220"/>
    <x v="0"/>
    <n v="0"/>
    <n v="0"/>
    <n v="0"/>
    <n v="132.06695300000001"/>
  </r>
  <r>
    <x v="1"/>
    <x v="0"/>
    <x v="56"/>
    <x v="0"/>
    <x v="7"/>
    <x v="0"/>
    <x v="5"/>
    <x v="3"/>
    <x v="51"/>
    <x v="44"/>
    <n v="1630"/>
    <n v="0"/>
    <n v="1630"/>
    <x v="0"/>
    <n v="0"/>
    <n v="0"/>
    <n v="0"/>
    <n v="1107.181047"/>
  </r>
  <r>
    <x v="1"/>
    <x v="0"/>
    <x v="56"/>
    <x v="0"/>
    <x v="7"/>
    <x v="0"/>
    <x v="5"/>
    <x v="3"/>
    <x v="47"/>
    <x v="62"/>
    <n v="416"/>
    <n v="0"/>
    <n v="416"/>
    <x v="0"/>
    <n v="0"/>
    <n v="0"/>
    <n v="0"/>
    <n v="216.75268700000001"/>
  </r>
  <r>
    <x v="1"/>
    <x v="0"/>
    <x v="56"/>
    <x v="0"/>
    <x v="7"/>
    <x v="0"/>
    <x v="5"/>
    <x v="3"/>
    <x v="49"/>
    <x v="42"/>
    <n v="34490.86"/>
    <n v="14465.527415"/>
    <n v="48956.387414999997"/>
    <x v="0"/>
    <n v="0"/>
    <n v="0"/>
    <n v="0"/>
    <n v="48956.387414999997"/>
  </r>
  <r>
    <x v="1"/>
    <x v="0"/>
    <x v="56"/>
    <x v="0"/>
    <x v="7"/>
    <x v="0"/>
    <x v="5"/>
    <x v="3"/>
    <x v="50"/>
    <x v="43"/>
    <n v="155780.717"/>
    <n v="13228.123525000001"/>
    <n v="169008.84052500001"/>
    <x v="0"/>
    <n v="0"/>
    <n v="0"/>
    <n v="0"/>
    <n v="131343.55058000001"/>
  </r>
  <r>
    <x v="1"/>
    <x v="0"/>
    <x v="57"/>
    <x v="0"/>
    <x v="0"/>
    <x v="0"/>
    <x v="5"/>
    <x v="9"/>
    <x v="43"/>
    <x v="36"/>
    <n v="37881.107000000004"/>
    <n v="0"/>
    <n v="37881.107000000004"/>
    <x v="0"/>
    <n v="0"/>
    <n v="0"/>
    <n v="0"/>
    <n v="4072.7828669999999"/>
  </r>
  <r>
    <x v="1"/>
    <x v="0"/>
    <x v="57"/>
    <x v="0"/>
    <x v="0"/>
    <x v="0"/>
    <x v="5"/>
    <x v="9"/>
    <x v="45"/>
    <x v="38"/>
    <n v="12417.656000000001"/>
    <n v="0"/>
    <n v="12417.656000000001"/>
    <x v="0"/>
    <n v="0"/>
    <n v="0"/>
    <n v="0"/>
    <n v="1972.4757950000001"/>
  </r>
  <r>
    <x v="1"/>
    <x v="0"/>
    <x v="57"/>
    <x v="0"/>
    <x v="0"/>
    <x v="0"/>
    <x v="5"/>
    <x v="9"/>
    <x v="69"/>
    <x v="63"/>
    <n v="25463.451000000001"/>
    <n v="0"/>
    <n v="25463.451000000001"/>
    <x v="0"/>
    <n v="0"/>
    <n v="0"/>
    <n v="0"/>
    <n v="2100.3070720000001"/>
  </r>
  <r>
    <x v="1"/>
    <x v="0"/>
    <x v="57"/>
    <x v="0"/>
    <x v="0"/>
    <x v="0"/>
    <x v="5"/>
    <x v="9"/>
    <x v="46"/>
    <x v="39"/>
    <n v="200"/>
    <n v="0"/>
    <n v="200"/>
    <x v="0"/>
    <n v="0"/>
    <n v="0"/>
    <n v="0"/>
    <n v="11.481026"/>
  </r>
  <r>
    <x v="1"/>
    <x v="0"/>
    <x v="57"/>
    <x v="0"/>
    <x v="0"/>
    <x v="0"/>
    <x v="5"/>
    <x v="9"/>
    <x v="51"/>
    <x v="44"/>
    <n v="200"/>
    <n v="0"/>
    <n v="200"/>
    <x v="0"/>
    <n v="0"/>
    <n v="0"/>
    <n v="0"/>
    <n v="11.481026"/>
  </r>
  <r>
    <x v="1"/>
    <x v="0"/>
    <x v="57"/>
    <x v="0"/>
    <x v="0"/>
    <x v="0"/>
    <x v="5"/>
    <x v="9"/>
    <x v="49"/>
    <x v="42"/>
    <n v="2254.1469999999999"/>
    <n v="0"/>
    <n v="2254.1469999999999"/>
    <x v="0"/>
    <n v="0"/>
    <n v="0"/>
    <n v="0"/>
    <n v="0"/>
  </r>
  <r>
    <x v="1"/>
    <x v="0"/>
    <x v="57"/>
    <x v="0"/>
    <x v="0"/>
    <x v="0"/>
    <x v="5"/>
    <x v="9"/>
    <x v="50"/>
    <x v="43"/>
    <n v="40335.254000000001"/>
    <n v="0"/>
    <n v="40335.254000000001"/>
    <x v="0"/>
    <n v="0"/>
    <n v="0"/>
    <n v="0"/>
    <n v="4084.2638929999998"/>
  </r>
  <r>
    <x v="1"/>
    <x v="0"/>
    <x v="57"/>
    <x v="0"/>
    <x v="1"/>
    <x v="0"/>
    <x v="5"/>
    <x v="9"/>
    <x v="43"/>
    <x v="36"/>
    <n v="37881.107000000004"/>
    <n v="0"/>
    <n v="37881.107000000004"/>
    <x v="0"/>
    <n v="0"/>
    <n v="0"/>
    <n v="0"/>
    <n v="4676.9782930000001"/>
  </r>
  <r>
    <x v="1"/>
    <x v="0"/>
    <x v="57"/>
    <x v="0"/>
    <x v="1"/>
    <x v="0"/>
    <x v="5"/>
    <x v="9"/>
    <x v="45"/>
    <x v="38"/>
    <n v="12417.656000000001"/>
    <n v="0"/>
    <n v="12417.656000000001"/>
    <x v="0"/>
    <n v="0"/>
    <n v="0"/>
    <n v="0"/>
    <n v="2574.0301089999998"/>
  </r>
  <r>
    <x v="1"/>
    <x v="0"/>
    <x v="57"/>
    <x v="0"/>
    <x v="1"/>
    <x v="0"/>
    <x v="5"/>
    <x v="9"/>
    <x v="69"/>
    <x v="63"/>
    <n v="25463.451000000001"/>
    <n v="0"/>
    <n v="25463.451000000001"/>
    <x v="0"/>
    <n v="0"/>
    <n v="0"/>
    <n v="0"/>
    <n v="2102.9481839999999"/>
  </r>
  <r>
    <x v="1"/>
    <x v="0"/>
    <x v="57"/>
    <x v="0"/>
    <x v="1"/>
    <x v="0"/>
    <x v="5"/>
    <x v="9"/>
    <x v="46"/>
    <x v="39"/>
    <n v="200"/>
    <n v="0"/>
    <n v="200"/>
    <x v="0"/>
    <n v="0"/>
    <n v="0"/>
    <n v="0"/>
    <n v="15.564781"/>
  </r>
  <r>
    <x v="1"/>
    <x v="0"/>
    <x v="57"/>
    <x v="0"/>
    <x v="1"/>
    <x v="0"/>
    <x v="5"/>
    <x v="9"/>
    <x v="51"/>
    <x v="44"/>
    <n v="200"/>
    <n v="0"/>
    <n v="200"/>
    <x v="0"/>
    <n v="0"/>
    <n v="0"/>
    <n v="0"/>
    <n v="15.564781"/>
  </r>
  <r>
    <x v="1"/>
    <x v="0"/>
    <x v="57"/>
    <x v="0"/>
    <x v="1"/>
    <x v="0"/>
    <x v="5"/>
    <x v="9"/>
    <x v="49"/>
    <x v="42"/>
    <n v="2254.1469999999999"/>
    <n v="0"/>
    <n v="2254.1469999999999"/>
    <x v="0"/>
    <n v="0"/>
    <n v="0"/>
    <n v="0"/>
    <n v="0"/>
  </r>
  <r>
    <x v="1"/>
    <x v="0"/>
    <x v="57"/>
    <x v="0"/>
    <x v="1"/>
    <x v="0"/>
    <x v="5"/>
    <x v="9"/>
    <x v="50"/>
    <x v="43"/>
    <n v="40335.254000000001"/>
    <n v="0"/>
    <n v="40335.254000000001"/>
    <x v="0"/>
    <n v="0"/>
    <n v="0"/>
    <n v="0"/>
    <n v="4692.5430740000002"/>
  </r>
  <r>
    <x v="1"/>
    <x v="0"/>
    <x v="57"/>
    <x v="0"/>
    <x v="2"/>
    <x v="1"/>
    <x v="5"/>
    <x v="9"/>
    <x v="43"/>
    <x v="36"/>
    <n v="37881.107000000004"/>
    <n v="0"/>
    <n v="37881.107000000004"/>
    <x v="0"/>
    <n v="0"/>
    <n v="0"/>
    <n v="0"/>
    <n v="12746.981814000001"/>
  </r>
  <r>
    <x v="1"/>
    <x v="0"/>
    <x v="57"/>
    <x v="0"/>
    <x v="2"/>
    <x v="1"/>
    <x v="5"/>
    <x v="9"/>
    <x v="45"/>
    <x v="38"/>
    <n v="12417.656000000001"/>
    <n v="0"/>
    <n v="12417.656000000001"/>
    <x v="0"/>
    <n v="0"/>
    <n v="0"/>
    <n v="0"/>
    <n v="2846.8476860000001"/>
  </r>
  <r>
    <x v="1"/>
    <x v="0"/>
    <x v="57"/>
    <x v="0"/>
    <x v="2"/>
    <x v="1"/>
    <x v="5"/>
    <x v="9"/>
    <x v="69"/>
    <x v="63"/>
    <n v="25463.451000000001"/>
    <n v="0"/>
    <n v="25463.451000000001"/>
    <x v="0"/>
    <n v="0"/>
    <n v="0"/>
    <n v="0"/>
    <n v="9900.1341279999997"/>
  </r>
  <r>
    <x v="1"/>
    <x v="0"/>
    <x v="57"/>
    <x v="0"/>
    <x v="2"/>
    <x v="1"/>
    <x v="5"/>
    <x v="9"/>
    <x v="46"/>
    <x v="39"/>
    <n v="200"/>
    <n v="0"/>
    <n v="200"/>
    <x v="0"/>
    <n v="0"/>
    <n v="0"/>
    <n v="0"/>
    <n v="18.748946"/>
  </r>
  <r>
    <x v="1"/>
    <x v="0"/>
    <x v="57"/>
    <x v="0"/>
    <x v="2"/>
    <x v="1"/>
    <x v="5"/>
    <x v="9"/>
    <x v="51"/>
    <x v="44"/>
    <n v="200"/>
    <n v="0"/>
    <n v="200"/>
    <x v="0"/>
    <n v="0"/>
    <n v="0"/>
    <n v="0"/>
    <n v="18.748946"/>
  </r>
  <r>
    <x v="1"/>
    <x v="0"/>
    <x v="57"/>
    <x v="0"/>
    <x v="2"/>
    <x v="1"/>
    <x v="5"/>
    <x v="9"/>
    <x v="49"/>
    <x v="42"/>
    <n v="2254.1469999999999"/>
    <n v="0"/>
    <n v="2254.1469999999999"/>
    <x v="0"/>
    <n v="0"/>
    <n v="0"/>
    <n v="0"/>
    <n v="0"/>
  </r>
  <r>
    <x v="1"/>
    <x v="0"/>
    <x v="57"/>
    <x v="0"/>
    <x v="2"/>
    <x v="1"/>
    <x v="5"/>
    <x v="9"/>
    <x v="50"/>
    <x v="43"/>
    <n v="40335.254000000001"/>
    <n v="0"/>
    <n v="40335.254000000001"/>
    <x v="0"/>
    <n v="0"/>
    <n v="0"/>
    <n v="0"/>
    <n v="12765.73076"/>
  </r>
  <r>
    <x v="1"/>
    <x v="0"/>
    <x v="57"/>
    <x v="0"/>
    <x v="3"/>
    <x v="0"/>
    <x v="5"/>
    <x v="9"/>
    <x v="43"/>
    <x v="36"/>
    <n v="37881.107000000004"/>
    <n v="2804.2086690000001"/>
    <n v="40685.315669000003"/>
    <x v="0"/>
    <n v="0"/>
    <n v="0"/>
    <n v="0"/>
    <n v="18397.817277999999"/>
  </r>
  <r>
    <x v="1"/>
    <x v="0"/>
    <x v="57"/>
    <x v="0"/>
    <x v="3"/>
    <x v="0"/>
    <x v="5"/>
    <x v="9"/>
    <x v="45"/>
    <x v="38"/>
    <n v="12417.656000000001"/>
    <n v="2804.2086690000001"/>
    <n v="15221.864669000001"/>
    <x v="0"/>
    <n v="0"/>
    <n v="0"/>
    <n v="0"/>
    <n v="3397.668525"/>
  </r>
  <r>
    <x v="1"/>
    <x v="0"/>
    <x v="57"/>
    <x v="0"/>
    <x v="3"/>
    <x v="0"/>
    <x v="5"/>
    <x v="9"/>
    <x v="69"/>
    <x v="63"/>
    <n v="25463.451000000001"/>
    <n v="0"/>
    <n v="25463.451000000001"/>
    <x v="0"/>
    <n v="0"/>
    <n v="0"/>
    <n v="0"/>
    <n v="15000.148752999999"/>
  </r>
  <r>
    <x v="1"/>
    <x v="0"/>
    <x v="57"/>
    <x v="0"/>
    <x v="3"/>
    <x v="0"/>
    <x v="5"/>
    <x v="9"/>
    <x v="46"/>
    <x v="39"/>
    <n v="200"/>
    <n v="0"/>
    <n v="200"/>
    <x v="0"/>
    <n v="0"/>
    <n v="0"/>
    <n v="0"/>
    <n v="19.834819"/>
  </r>
  <r>
    <x v="1"/>
    <x v="0"/>
    <x v="57"/>
    <x v="0"/>
    <x v="3"/>
    <x v="0"/>
    <x v="5"/>
    <x v="9"/>
    <x v="51"/>
    <x v="44"/>
    <n v="200"/>
    <n v="0"/>
    <n v="200"/>
    <x v="0"/>
    <n v="0"/>
    <n v="0"/>
    <n v="0"/>
    <n v="19.834819"/>
  </r>
  <r>
    <x v="1"/>
    <x v="0"/>
    <x v="57"/>
    <x v="0"/>
    <x v="3"/>
    <x v="0"/>
    <x v="5"/>
    <x v="9"/>
    <x v="49"/>
    <x v="42"/>
    <n v="2254.1469999999999"/>
    <n v="7923.6157510000003"/>
    <n v="10177.762751"/>
    <x v="0"/>
    <n v="0"/>
    <n v="0"/>
    <n v="0"/>
    <n v="10177.762751"/>
  </r>
  <r>
    <x v="1"/>
    <x v="0"/>
    <x v="57"/>
    <x v="0"/>
    <x v="3"/>
    <x v="0"/>
    <x v="5"/>
    <x v="9"/>
    <x v="50"/>
    <x v="43"/>
    <n v="40335.254000000001"/>
    <n v="10727.824420000001"/>
    <n v="51063.078419999998"/>
    <x v="0"/>
    <n v="0"/>
    <n v="0"/>
    <n v="0"/>
    <n v="28595.414848"/>
  </r>
  <r>
    <x v="1"/>
    <x v="0"/>
    <x v="57"/>
    <x v="0"/>
    <x v="4"/>
    <x v="0"/>
    <x v="5"/>
    <x v="9"/>
    <x v="43"/>
    <x v="36"/>
    <n v="37881.107000000004"/>
    <n v="2804.2086690000001"/>
    <n v="40685.315669000003"/>
    <x v="0"/>
    <n v="0"/>
    <n v="0"/>
    <n v="0"/>
    <n v="19202.015887000001"/>
  </r>
  <r>
    <x v="1"/>
    <x v="0"/>
    <x v="57"/>
    <x v="0"/>
    <x v="4"/>
    <x v="0"/>
    <x v="5"/>
    <x v="9"/>
    <x v="45"/>
    <x v="38"/>
    <n v="12417.656000000001"/>
    <n v="2804.2086690000001"/>
    <n v="15221.864669000001"/>
    <x v="0"/>
    <n v="0"/>
    <n v="0"/>
    <n v="0"/>
    <n v="4193.4076320000004"/>
  </r>
  <r>
    <x v="1"/>
    <x v="0"/>
    <x v="57"/>
    <x v="0"/>
    <x v="4"/>
    <x v="0"/>
    <x v="5"/>
    <x v="9"/>
    <x v="69"/>
    <x v="63"/>
    <n v="25463.451000000001"/>
    <n v="0"/>
    <n v="25463.451000000001"/>
    <x v="0"/>
    <n v="0"/>
    <n v="0"/>
    <n v="0"/>
    <n v="15008.608254999999"/>
  </r>
  <r>
    <x v="1"/>
    <x v="0"/>
    <x v="57"/>
    <x v="0"/>
    <x v="4"/>
    <x v="0"/>
    <x v="5"/>
    <x v="9"/>
    <x v="46"/>
    <x v="39"/>
    <n v="200"/>
    <n v="0"/>
    <n v="200"/>
    <x v="0"/>
    <n v="0"/>
    <n v="0"/>
    <n v="0"/>
    <n v="21.058869000000001"/>
  </r>
  <r>
    <x v="1"/>
    <x v="0"/>
    <x v="57"/>
    <x v="0"/>
    <x v="4"/>
    <x v="0"/>
    <x v="5"/>
    <x v="9"/>
    <x v="51"/>
    <x v="44"/>
    <n v="200"/>
    <n v="0"/>
    <n v="200"/>
    <x v="0"/>
    <n v="0"/>
    <n v="0"/>
    <n v="0"/>
    <n v="21.058869000000001"/>
  </r>
  <r>
    <x v="1"/>
    <x v="0"/>
    <x v="57"/>
    <x v="0"/>
    <x v="4"/>
    <x v="0"/>
    <x v="5"/>
    <x v="9"/>
    <x v="49"/>
    <x v="42"/>
    <n v="2254.1469999999999"/>
    <n v="7923.6157510000003"/>
    <n v="10177.762751"/>
    <x v="0"/>
    <n v="0"/>
    <n v="0"/>
    <n v="0"/>
    <n v="10177.762751"/>
  </r>
  <r>
    <x v="1"/>
    <x v="0"/>
    <x v="57"/>
    <x v="0"/>
    <x v="4"/>
    <x v="0"/>
    <x v="5"/>
    <x v="9"/>
    <x v="50"/>
    <x v="43"/>
    <n v="40335.254000000001"/>
    <n v="10727.824420000001"/>
    <n v="51063.078419999998"/>
    <x v="0"/>
    <n v="0"/>
    <n v="0"/>
    <n v="0"/>
    <n v="29400.837507"/>
  </r>
  <r>
    <x v="1"/>
    <x v="0"/>
    <x v="57"/>
    <x v="0"/>
    <x v="5"/>
    <x v="2"/>
    <x v="5"/>
    <x v="9"/>
    <x v="43"/>
    <x v="36"/>
    <n v="37881.107000000004"/>
    <n v="2804.2086690000001"/>
    <n v="40685.315669000003"/>
    <x v="0"/>
    <n v="0"/>
    <n v="0"/>
    <n v="0"/>
    <n v="19751.645347999998"/>
  </r>
  <r>
    <x v="1"/>
    <x v="0"/>
    <x v="57"/>
    <x v="0"/>
    <x v="5"/>
    <x v="2"/>
    <x v="5"/>
    <x v="9"/>
    <x v="45"/>
    <x v="38"/>
    <n v="12417.656000000001"/>
    <n v="2804.2086690000001"/>
    <n v="15221.864669000001"/>
    <x v="0"/>
    <n v="0"/>
    <n v="0"/>
    <n v="0"/>
    <n v="4712.0389370000003"/>
  </r>
  <r>
    <x v="1"/>
    <x v="0"/>
    <x v="57"/>
    <x v="0"/>
    <x v="5"/>
    <x v="2"/>
    <x v="5"/>
    <x v="9"/>
    <x v="69"/>
    <x v="63"/>
    <n v="25463.451000000001"/>
    <n v="0"/>
    <n v="25463.451000000001"/>
    <x v="0"/>
    <n v="0"/>
    <n v="0"/>
    <n v="0"/>
    <n v="15039.606411000001"/>
  </r>
  <r>
    <x v="1"/>
    <x v="0"/>
    <x v="57"/>
    <x v="0"/>
    <x v="5"/>
    <x v="2"/>
    <x v="5"/>
    <x v="9"/>
    <x v="46"/>
    <x v="39"/>
    <n v="200"/>
    <n v="0"/>
    <n v="200"/>
    <x v="0"/>
    <n v="0"/>
    <n v="0"/>
    <n v="0"/>
    <n v="20.428605999999998"/>
  </r>
  <r>
    <x v="1"/>
    <x v="0"/>
    <x v="57"/>
    <x v="0"/>
    <x v="5"/>
    <x v="2"/>
    <x v="5"/>
    <x v="9"/>
    <x v="51"/>
    <x v="44"/>
    <n v="200"/>
    <n v="0"/>
    <n v="200"/>
    <x v="0"/>
    <n v="0"/>
    <n v="0"/>
    <n v="0"/>
    <n v="20.428605999999998"/>
  </r>
  <r>
    <x v="1"/>
    <x v="0"/>
    <x v="57"/>
    <x v="0"/>
    <x v="5"/>
    <x v="2"/>
    <x v="5"/>
    <x v="9"/>
    <x v="49"/>
    <x v="42"/>
    <n v="2254.1469999999999"/>
    <n v="7923.6157510000003"/>
    <n v="10177.762751"/>
    <x v="0"/>
    <n v="0"/>
    <n v="0"/>
    <n v="0"/>
    <n v="10177.762751"/>
  </r>
  <r>
    <x v="1"/>
    <x v="0"/>
    <x v="57"/>
    <x v="0"/>
    <x v="5"/>
    <x v="2"/>
    <x v="5"/>
    <x v="9"/>
    <x v="50"/>
    <x v="43"/>
    <n v="40335.254000000001"/>
    <n v="10727.824420000001"/>
    <n v="51063.078419999998"/>
    <x v="0"/>
    <n v="0"/>
    <n v="0"/>
    <n v="0"/>
    <n v="29949.836705000002"/>
  </r>
  <r>
    <x v="1"/>
    <x v="0"/>
    <x v="57"/>
    <x v="0"/>
    <x v="6"/>
    <x v="0"/>
    <x v="5"/>
    <x v="9"/>
    <x v="43"/>
    <x v="36"/>
    <n v="37881.107000000004"/>
    <n v="2804.2086690000001"/>
    <n v="40685.315669000003"/>
    <x v="0"/>
    <n v="0"/>
    <n v="0"/>
    <n v="0"/>
    <n v="23166.164343"/>
  </r>
  <r>
    <x v="1"/>
    <x v="0"/>
    <x v="57"/>
    <x v="0"/>
    <x v="6"/>
    <x v="0"/>
    <x v="5"/>
    <x v="9"/>
    <x v="45"/>
    <x v="38"/>
    <n v="12417.656000000001"/>
    <n v="2804.2086690000001"/>
    <n v="15221.864669000001"/>
    <x v="0"/>
    <n v="0"/>
    <n v="0"/>
    <n v="0"/>
    <n v="5026.0171289999998"/>
  </r>
  <r>
    <x v="1"/>
    <x v="0"/>
    <x v="57"/>
    <x v="0"/>
    <x v="6"/>
    <x v="0"/>
    <x v="5"/>
    <x v="9"/>
    <x v="69"/>
    <x v="63"/>
    <n v="25463.451000000001"/>
    <n v="0"/>
    <n v="25463.451000000001"/>
    <x v="0"/>
    <n v="0"/>
    <n v="0"/>
    <n v="0"/>
    <n v="18140.147214000001"/>
  </r>
  <r>
    <x v="1"/>
    <x v="0"/>
    <x v="57"/>
    <x v="0"/>
    <x v="6"/>
    <x v="0"/>
    <x v="5"/>
    <x v="9"/>
    <x v="46"/>
    <x v="39"/>
    <n v="200"/>
    <n v="0"/>
    <n v="200"/>
    <x v="0"/>
    <n v="0"/>
    <n v="0"/>
    <n v="0"/>
    <n v="22.172018000000001"/>
  </r>
  <r>
    <x v="1"/>
    <x v="0"/>
    <x v="57"/>
    <x v="0"/>
    <x v="6"/>
    <x v="0"/>
    <x v="5"/>
    <x v="9"/>
    <x v="51"/>
    <x v="44"/>
    <n v="200"/>
    <n v="0"/>
    <n v="200"/>
    <x v="0"/>
    <n v="0"/>
    <n v="0"/>
    <n v="0"/>
    <n v="22.172018000000001"/>
  </r>
  <r>
    <x v="1"/>
    <x v="0"/>
    <x v="57"/>
    <x v="0"/>
    <x v="6"/>
    <x v="0"/>
    <x v="5"/>
    <x v="9"/>
    <x v="49"/>
    <x v="42"/>
    <n v="2254.1469999999999"/>
    <n v="7923.6157510000003"/>
    <n v="10177.762751"/>
    <x v="0"/>
    <n v="0"/>
    <n v="0"/>
    <n v="0"/>
    <n v="10177.762751"/>
  </r>
  <r>
    <x v="1"/>
    <x v="0"/>
    <x v="57"/>
    <x v="0"/>
    <x v="6"/>
    <x v="0"/>
    <x v="5"/>
    <x v="9"/>
    <x v="50"/>
    <x v="43"/>
    <n v="40335.254000000001"/>
    <n v="10727.824420000001"/>
    <n v="51063.078419999998"/>
    <x v="0"/>
    <n v="0"/>
    <n v="0"/>
    <n v="0"/>
    <n v="33366.099112000004"/>
  </r>
  <r>
    <x v="1"/>
    <x v="0"/>
    <x v="57"/>
    <x v="0"/>
    <x v="7"/>
    <x v="0"/>
    <x v="5"/>
    <x v="9"/>
    <x v="43"/>
    <x v="36"/>
    <n v="37881.107000000004"/>
    <n v="2804.2086690000001"/>
    <n v="40685.315669000003"/>
    <x v="0"/>
    <n v="0"/>
    <n v="0"/>
    <n v="0"/>
    <n v="26304.900492000001"/>
  </r>
  <r>
    <x v="1"/>
    <x v="0"/>
    <x v="57"/>
    <x v="0"/>
    <x v="7"/>
    <x v="0"/>
    <x v="5"/>
    <x v="9"/>
    <x v="45"/>
    <x v="38"/>
    <n v="12417.656000000001"/>
    <n v="2804.2086690000001"/>
    <n v="15221.864669000001"/>
    <x v="0"/>
    <n v="0"/>
    <n v="0"/>
    <n v="0"/>
    <n v="5664.722385"/>
  </r>
  <r>
    <x v="1"/>
    <x v="0"/>
    <x v="57"/>
    <x v="0"/>
    <x v="7"/>
    <x v="0"/>
    <x v="5"/>
    <x v="9"/>
    <x v="69"/>
    <x v="63"/>
    <n v="25463.451000000001"/>
    <n v="0"/>
    <n v="25463.451000000001"/>
    <x v="0"/>
    <n v="0"/>
    <n v="0"/>
    <n v="0"/>
    <n v="20640.178107"/>
  </r>
  <r>
    <x v="1"/>
    <x v="0"/>
    <x v="57"/>
    <x v="0"/>
    <x v="7"/>
    <x v="0"/>
    <x v="5"/>
    <x v="9"/>
    <x v="46"/>
    <x v="39"/>
    <n v="200"/>
    <n v="0"/>
    <n v="200"/>
    <x v="0"/>
    <n v="0"/>
    <n v="0"/>
    <n v="0"/>
    <n v="24.198007"/>
  </r>
  <r>
    <x v="1"/>
    <x v="0"/>
    <x v="57"/>
    <x v="0"/>
    <x v="7"/>
    <x v="0"/>
    <x v="5"/>
    <x v="9"/>
    <x v="51"/>
    <x v="44"/>
    <n v="200"/>
    <n v="0"/>
    <n v="200"/>
    <x v="0"/>
    <n v="0"/>
    <n v="0"/>
    <n v="0"/>
    <n v="24.198007"/>
  </r>
  <r>
    <x v="1"/>
    <x v="0"/>
    <x v="57"/>
    <x v="0"/>
    <x v="7"/>
    <x v="0"/>
    <x v="5"/>
    <x v="9"/>
    <x v="49"/>
    <x v="42"/>
    <n v="2254.1469999999999"/>
    <n v="7923.6157510000003"/>
    <n v="10177.762751"/>
    <x v="0"/>
    <n v="0"/>
    <n v="0"/>
    <n v="0"/>
    <n v="10177.762751"/>
  </r>
  <r>
    <x v="1"/>
    <x v="0"/>
    <x v="57"/>
    <x v="0"/>
    <x v="7"/>
    <x v="0"/>
    <x v="5"/>
    <x v="9"/>
    <x v="50"/>
    <x v="43"/>
    <n v="40335.254000000001"/>
    <n v="10727.824420000001"/>
    <n v="51063.078419999998"/>
    <x v="0"/>
    <n v="0"/>
    <n v="0"/>
    <n v="0"/>
    <n v="36506.861250000002"/>
  </r>
  <r>
    <x v="1"/>
    <x v="0"/>
    <x v="58"/>
    <x v="0"/>
    <x v="0"/>
    <x v="0"/>
    <x v="5"/>
    <x v="5"/>
    <x v="43"/>
    <x v="36"/>
    <n v="2761148"/>
    <n v="0"/>
    <n v="2761148"/>
    <x v="0"/>
    <n v="0"/>
    <n v="0"/>
    <n v="0"/>
    <n v="303557.21409299999"/>
  </r>
  <r>
    <x v="1"/>
    <x v="0"/>
    <x v="58"/>
    <x v="0"/>
    <x v="0"/>
    <x v="0"/>
    <x v="5"/>
    <x v="5"/>
    <x v="45"/>
    <x v="38"/>
    <n v="518938"/>
    <n v="0"/>
    <n v="518938"/>
    <x v="0"/>
    <n v="0"/>
    <n v="0"/>
    <n v="0"/>
    <n v="33557.214093000002"/>
  </r>
  <r>
    <x v="1"/>
    <x v="0"/>
    <x v="58"/>
    <x v="0"/>
    <x v="0"/>
    <x v="0"/>
    <x v="5"/>
    <x v="5"/>
    <x v="69"/>
    <x v="63"/>
    <n v="2242210"/>
    <n v="0"/>
    <n v="2242210"/>
    <x v="0"/>
    <n v="0"/>
    <n v="0"/>
    <n v="0"/>
    <n v="270000"/>
  </r>
  <r>
    <x v="1"/>
    <x v="0"/>
    <x v="58"/>
    <x v="0"/>
    <x v="0"/>
    <x v="0"/>
    <x v="5"/>
    <x v="5"/>
    <x v="46"/>
    <x v="39"/>
    <n v="1035808"/>
    <n v="0"/>
    <n v="1035808"/>
    <x v="0"/>
    <n v="0"/>
    <n v="0"/>
    <n v="0"/>
    <n v="4.2564999999999999E-2"/>
  </r>
  <r>
    <x v="1"/>
    <x v="0"/>
    <x v="58"/>
    <x v="0"/>
    <x v="0"/>
    <x v="0"/>
    <x v="5"/>
    <x v="5"/>
    <x v="51"/>
    <x v="44"/>
    <n v="2221"/>
    <n v="0"/>
    <n v="2221"/>
    <x v="0"/>
    <n v="0"/>
    <n v="0"/>
    <n v="0"/>
    <n v="4.2564999999999999E-2"/>
  </r>
  <r>
    <x v="1"/>
    <x v="0"/>
    <x v="58"/>
    <x v="0"/>
    <x v="0"/>
    <x v="0"/>
    <x v="5"/>
    <x v="5"/>
    <x v="52"/>
    <x v="52"/>
    <n v="1033587"/>
    <n v="0"/>
    <n v="1033587"/>
    <x v="0"/>
    <n v="0"/>
    <n v="0"/>
    <n v="0"/>
    <n v="0"/>
  </r>
  <r>
    <x v="1"/>
    <x v="0"/>
    <x v="58"/>
    <x v="0"/>
    <x v="0"/>
    <x v="0"/>
    <x v="5"/>
    <x v="5"/>
    <x v="49"/>
    <x v="42"/>
    <n v="1557175"/>
    <n v="0"/>
    <n v="1557175"/>
    <x v="0"/>
    <n v="0"/>
    <n v="0"/>
    <n v="0"/>
    <n v="0"/>
  </r>
  <r>
    <x v="1"/>
    <x v="0"/>
    <x v="58"/>
    <x v="0"/>
    <x v="0"/>
    <x v="0"/>
    <x v="5"/>
    <x v="5"/>
    <x v="50"/>
    <x v="43"/>
    <n v="5354131"/>
    <n v="0"/>
    <n v="5354131"/>
    <x v="0"/>
    <n v="0"/>
    <n v="0"/>
    <n v="0"/>
    <n v="303557.256658"/>
  </r>
  <r>
    <x v="1"/>
    <x v="0"/>
    <x v="58"/>
    <x v="0"/>
    <x v="1"/>
    <x v="0"/>
    <x v="5"/>
    <x v="5"/>
    <x v="43"/>
    <x v="36"/>
    <n v="2761148"/>
    <n v="0"/>
    <n v="2761148"/>
    <x v="0"/>
    <n v="0"/>
    <n v="0"/>
    <n v="0"/>
    <n v="468329.228527"/>
  </r>
  <r>
    <x v="1"/>
    <x v="0"/>
    <x v="58"/>
    <x v="0"/>
    <x v="1"/>
    <x v="0"/>
    <x v="5"/>
    <x v="5"/>
    <x v="45"/>
    <x v="38"/>
    <n v="518938"/>
    <n v="0"/>
    <n v="518938"/>
    <x v="0"/>
    <n v="0"/>
    <n v="0"/>
    <n v="0"/>
    <n v="93329.228526999999"/>
  </r>
  <r>
    <x v="1"/>
    <x v="0"/>
    <x v="58"/>
    <x v="0"/>
    <x v="1"/>
    <x v="0"/>
    <x v="5"/>
    <x v="5"/>
    <x v="69"/>
    <x v="63"/>
    <n v="2242210"/>
    <n v="0"/>
    <n v="2242210"/>
    <x v="0"/>
    <n v="0"/>
    <n v="0"/>
    <n v="0"/>
    <n v="375000"/>
  </r>
  <r>
    <x v="1"/>
    <x v="0"/>
    <x v="58"/>
    <x v="0"/>
    <x v="1"/>
    <x v="0"/>
    <x v="5"/>
    <x v="5"/>
    <x v="46"/>
    <x v="39"/>
    <n v="1035808"/>
    <n v="0"/>
    <n v="1035808"/>
    <x v="0"/>
    <n v="0"/>
    <n v="0"/>
    <n v="0"/>
    <n v="591.60069499999997"/>
  </r>
  <r>
    <x v="1"/>
    <x v="0"/>
    <x v="58"/>
    <x v="0"/>
    <x v="1"/>
    <x v="0"/>
    <x v="5"/>
    <x v="5"/>
    <x v="51"/>
    <x v="44"/>
    <n v="2221"/>
    <n v="0"/>
    <n v="2221"/>
    <x v="0"/>
    <n v="0"/>
    <n v="0"/>
    <n v="0"/>
    <n v="591.60069499999997"/>
  </r>
  <r>
    <x v="1"/>
    <x v="0"/>
    <x v="58"/>
    <x v="0"/>
    <x v="1"/>
    <x v="0"/>
    <x v="5"/>
    <x v="5"/>
    <x v="52"/>
    <x v="52"/>
    <n v="1033587"/>
    <n v="0"/>
    <n v="1033587"/>
    <x v="0"/>
    <n v="0"/>
    <n v="0"/>
    <n v="0"/>
    <n v="0"/>
  </r>
  <r>
    <x v="1"/>
    <x v="0"/>
    <x v="58"/>
    <x v="0"/>
    <x v="1"/>
    <x v="0"/>
    <x v="5"/>
    <x v="5"/>
    <x v="49"/>
    <x v="42"/>
    <n v="1557175"/>
    <n v="0"/>
    <n v="1557175"/>
    <x v="0"/>
    <n v="0"/>
    <n v="0"/>
    <n v="0"/>
    <n v="0"/>
  </r>
  <r>
    <x v="1"/>
    <x v="0"/>
    <x v="58"/>
    <x v="0"/>
    <x v="1"/>
    <x v="0"/>
    <x v="5"/>
    <x v="5"/>
    <x v="50"/>
    <x v="43"/>
    <n v="5354131"/>
    <n v="0"/>
    <n v="5354131"/>
    <x v="0"/>
    <n v="0"/>
    <n v="0"/>
    <n v="0"/>
    <n v="468920.82922199997"/>
  </r>
  <r>
    <x v="1"/>
    <x v="0"/>
    <x v="58"/>
    <x v="0"/>
    <x v="2"/>
    <x v="1"/>
    <x v="5"/>
    <x v="5"/>
    <x v="43"/>
    <x v="36"/>
    <n v="2761148"/>
    <n v="0"/>
    <n v="2761148"/>
    <x v="0"/>
    <n v="0"/>
    <n v="0"/>
    <n v="0"/>
    <n v="719971.39112699998"/>
  </r>
  <r>
    <x v="1"/>
    <x v="0"/>
    <x v="58"/>
    <x v="0"/>
    <x v="2"/>
    <x v="1"/>
    <x v="5"/>
    <x v="5"/>
    <x v="45"/>
    <x v="38"/>
    <n v="518938"/>
    <n v="0"/>
    <n v="518938"/>
    <x v="0"/>
    <n v="0"/>
    <n v="0"/>
    <n v="0"/>
    <n v="130971.391127"/>
  </r>
  <r>
    <x v="1"/>
    <x v="0"/>
    <x v="58"/>
    <x v="0"/>
    <x v="2"/>
    <x v="1"/>
    <x v="5"/>
    <x v="5"/>
    <x v="69"/>
    <x v="63"/>
    <n v="2242210"/>
    <n v="0"/>
    <n v="2242210"/>
    <x v="0"/>
    <n v="0"/>
    <n v="0"/>
    <n v="0"/>
    <n v="589000"/>
  </r>
  <r>
    <x v="1"/>
    <x v="0"/>
    <x v="58"/>
    <x v="0"/>
    <x v="2"/>
    <x v="1"/>
    <x v="5"/>
    <x v="5"/>
    <x v="46"/>
    <x v="39"/>
    <n v="1035808"/>
    <n v="0"/>
    <n v="1035808"/>
    <x v="0"/>
    <n v="0"/>
    <n v="0"/>
    <n v="0"/>
    <n v="752.34917600000006"/>
  </r>
  <r>
    <x v="1"/>
    <x v="0"/>
    <x v="58"/>
    <x v="0"/>
    <x v="2"/>
    <x v="1"/>
    <x v="5"/>
    <x v="5"/>
    <x v="51"/>
    <x v="44"/>
    <n v="2221"/>
    <n v="0"/>
    <n v="2221"/>
    <x v="0"/>
    <n v="0"/>
    <n v="0"/>
    <n v="0"/>
    <n v="752.34917600000006"/>
  </r>
  <r>
    <x v="1"/>
    <x v="0"/>
    <x v="58"/>
    <x v="0"/>
    <x v="2"/>
    <x v="1"/>
    <x v="5"/>
    <x v="5"/>
    <x v="52"/>
    <x v="52"/>
    <n v="1033587"/>
    <n v="0"/>
    <n v="1033587"/>
    <x v="0"/>
    <n v="0"/>
    <n v="0"/>
    <n v="0"/>
    <n v="0"/>
  </r>
  <r>
    <x v="1"/>
    <x v="0"/>
    <x v="58"/>
    <x v="0"/>
    <x v="2"/>
    <x v="1"/>
    <x v="5"/>
    <x v="5"/>
    <x v="49"/>
    <x v="42"/>
    <n v="1557175"/>
    <n v="0"/>
    <n v="1557175"/>
    <x v="0"/>
    <n v="0"/>
    <n v="0"/>
    <n v="0"/>
    <n v="0"/>
  </r>
  <r>
    <x v="1"/>
    <x v="0"/>
    <x v="58"/>
    <x v="0"/>
    <x v="2"/>
    <x v="1"/>
    <x v="5"/>
    <x v="5"/>
    <x v="50"/>
    <x v="43"/>
    <n v="5354131"/>
    <n v="0"/>
    <n v="5354131"/>
    <x v="0"/>
    <n v="0"/>
    <n v="0"/>
    <n v="0"/>
    <n v="720723.74030299997"/>
  </r>
  <r>
    <x v="1"/>
    <x v="0"/>
    <x v="58"/>
    <x v="0"/>
    <x v="3"/>
    <x v="0"/>
    <x v="5"/>
    <x v="5"/>
    <x v="43"/>
    <x v="36"/>
    <n v="2761148"/>
    <n v="0"/>
    <n v="2761148"/>
    <x v="0"/>
    <n v="0"/>
    <n v="0"/>
    <n v="0"/>
    <n v="834539.95607099996"/>
  </r>
  <r>
    <x v="1"/>
    <x v="0"/>
    <x v="58"/>
    <x v="0"/>
    <x v="3"/>
    <x v="0"/>
    <x v="5"/>
    <x v="5"/>
    <x v="45"/>
    <x v="38"/>
    <n v="518938"/>
    <n v="0"/>
    <n v="518938"/>
    <x v="0"/>
    <n v="0"/>
    <n v="0"/>
    <n v="0"/>
    <n v="170539.95607099999"/>
  </r>
  <r>
    <x v="1"/>
    <x v="0"/>
    <x v="58"/>
    <x v="0"/>
    <x v="3"/>
    <x v="0"/>
    <x v="5"/>
    <x v="5"/>
    <x v="69"/>
    <x v="63"/>
    <n v="2242210"/>
    <n v="0"/>
    <n v="2242210"/>
    <x v="0"/>
    <n v="0"/>
    <n v="0"/>
    <n v="0"/>
    <n v="664000"/>
  </r>
  <r>
    <x v="1"/>
    <x v="0"/>
    <x v="58"/>
    <x v="0"/>
    <x v="3"/>
    <x v="0"/>
    <x v="5"/>
    <x v="5"/>
    <x v="46"/>
    <x v="39"/>
    <n v="1035808"/>
    <n v="-24702.953730000001"/>
    <n v="1011105.04627"/>
    <x v="0"/>
    <n v="0"/>
    <n v="0"/>
    <n v="0"/>
    <n v="925.76054699999997"/>
  </r>
  <r>
    <x v="1"/>
    <x v="0"/>
    <x v="58"/>
    <x v="0"/>
    <x v="3"/>
    <x v="0"/>
    <x v="5"/>
    <x v="5"/>
    <x v="51"/>
    <x v="44"/>
    <n v="2221"/>
    <n v="0"/>
    <n v="2221"/>
    <x v="0"/>
    <n v="0"/>
    <n v="0"/>
    <n v="0"/>
    <n v="925.76054699999997"/>
  </r>
  <r>
    <x v="1"/>
    <x v="0"/>
    <x v="58"/>
    <x v="0"/>
    <x v="3"/>
    <x v="0"/>
    <x v="5"/>
    <x v="5"/>
    <x v="52"/>
    <x v="52"/>
    <n v="1033587"/>
    <n v="-24702.953730000001"/>
    <n v="1008884.04627"/>
    <x v="0"/>
    <n v="0"/>
    <n v="0"/>
    <n v="0"/>
    <n v="0"/>
  </r>
  <r>
    <x v="1"/>
    <x v="0"/>
    <x v="58"/>
    <x v="0"/>
    <x v="3"/>
    <x v="0"/>
    <x v="5"/>
    <x v="5"/>
    <x v="49"/>
    <x v="42"/>
    <n v="1557175"/>
    <n v="-227295.02471200001"/>
    <n v="1329879.975288"/>
    <x v="0"/>
    <n v="0"/>
    <n v="0"/>
    <n v="0"/>
    <n v="1329879.975288"/>
  </r>
  <r>
    <x v="1"/>
    <x v="0"/>
    <x v="58"/>
    <x v="0"/>
    <x v="3"/>
    <x v="0"/>
    <x v="5"/>
    <x v="5"/>
    <x v="50"/>
    <x v="43"/>
    <n v="5354131"/>
    <n v="-251997.97844199999"/>
    <n v="5102133.0215579998"/>
    <x v="0"/>
    <n v="0"/>
    <n v="0"/>
    <n v="0"/>
    <n v="2165345.691906"/>
  </r>
  <r>
    <x v="1"/>
    <x v="0"/>
    <x v="58"/>
    <x v="0"/>
    <x v="4"/>
    <x v="0"/>
    <x v="5"/>
    <x v="5"/>
    <x v="43"/>
    <x v="36"/>
    <n v="2761148"/>
    <n v="0"/>
    <n v="2761148"/>
    <x v="0"/>
    <n v="0"/>
    <n v="0"/>
    <n v="0"/>
    <n v="1080744.0274439999"/>
  </r>
  <r>
    <x v="1"/>
    <x v="0"/>
    <x v="58"/>
    <x v="0"/>
    <x v="4"/>
    <x v="0"/>
    <x v="5"/>
    <x v="5"/>
    <x v="45"/>
    <x v="38"/>
    <n v="518938"/>
    <n v="0"/>
    <n v="518938"/>
    <x v="0"/>
    <n v="0"/>
    <n v="0"/>
    <n v="0"/>
    <n v="206744.02744400001"/>
  </r>
  <r>
    <x v="1"/>
    <x v="0"/>
    <x v="58"/>
    <x v="0"/>
    <x v="4"/>
    <x v="0"/>
    <x v="5"/>
    <x v="5"/>
    <x v="69"/>
    <x v="63"/>
    <n v="2242210"/>
    <n v="0"/>
    <n v="2242210"/>
    <x v="0"/>
    <n v="0"/>
    <n v="0"/>
    <n v="0"/>
    <n v="874000"/>
  </r>
  <r>
    <x v="1"/>
    <x v="0"/>
    <x v="58"/>
    <x v="0"/>
    <x v="4"/>
    <x v="0"/>
    <x v="5"/>
    <x v="5"/>
    <x v="46"/>
    <x v="39"/>
    <n v="1035808"/>
    <n v="-24702.953730000001"/>
    <n v="1011105.04627"/>
    <x v="0"/>
    <n v="0"/>
    <n v="0"/>
    <n v="0"/>
    <n v="1152.825554"/>
  </r>
  <r>
    <x v="1"/>
    <x v="0"/>
    <x v="58"/>
    <x v="0"/>
    <x v="4"/>
    <x v="0"/>
    <x v="5"/>
    <x v="5"/>
    <x v="51"/>
    <x v="44"/>
    <n v="2221"/>
    <n v="0"/>
    <n v="2221"/>
    <x v="0"/>
    <n v="0"/>
    <n v="0"/>
    <n v="0"/>
    <n v="1152.070886"/>
  </r>
  <r>
    <x v="1"/>
    <x v="0"/>
    <x v="58"/>
    <x v="0"/>
    <x v="4"/>
    <x v="0"/>
    <x v="5"/>
    <x v="5"/>
    <x v="52"/>
    <x v="52"/>
    <n v="1033587"/>
    <n v="-24702.953730000001"/>
    <n v="1008884.04627"/>
    <x v="0"/>
    <n v="0"/>
    <n v="0"/>
    <n v="0"/>
    <n v="0.75466800000000001"/>
  </r>
  <r>
    <x v="1"/>
    <x v="0"/>
    <x v="58"/>
    <x v="0"/>
    <x v="4"/>
    <x v="0"/>
    <x v="5"/>
    <x v="5"/>
    <x v="49"/>
    <x v="42"/>
    <n v="1557175"/>
    <n v="-227295.02471200001"/>
    <n v="1329879.975288"/>
    <x v="0"/>
    <n v="0"/>
    <n v="0"/>
    <n v="0"/>
    <n v="1329879.975288"/>
  </r>
  <r>
    <x v="1"/>
    <x v="0"/>
    <x v="58"/>
    <x v="0"/>
    <x v="4"/>
    <x v="0"/>
    <x v="5"/>
    <x v="5"/>
    <x v="50"/>
    <x v="43"/>
    <n v="5354131"/>
    <n v="-251997.97844199999"/>
    <n v="5102133.0215579998"/>
    <x v="0"/>
    <n v="0"/>
    <n v="0"/>
    <n v="0"/>
    <n v="2411776.8282860001"/>
  </r>
  <r>
    <x v="1"/>
    <x v="0"/>
    <x v="58"/>
    <x v="0"/>
    <x v="5"/>
    <x v="2"/>
    <x v="5"/>
    <x v="5"/>
    <x v="43"/>
    <x v="36"/>
    <n v="2761148"/>
    <n v="0"/>
    <n v="2761148"/>
    <x v="0"/>
    <n v="0"/>
    <n v="0"/>
    <n v="0"/>
    <n v="1317592.2837060001"/>
  </r>
  <r>
    <x v="1"/>
    <x v="0"/>
    <x v="58"/>
    <x v="0"/>
    <x v="5"/>
    <x v="2"/>
    <x v="5"/>
    <x v="5"/>
    <x v="45"/>
    <x v="38"/>
    <n v="518938"/>
    <n v="0"/>
    <n v="518938"/>
    <x v="0"/>
    <n v="0"/>
    <n v="0"/>
    <n v="0"/>
    <n v="243592.28370599999"/>
  </r>
  <r>
    <x v="1"/>
    <x v="0"/>
    <x v="58"/>
    <x v="0"/>
    <x v="5"/>
    <x v="2"/>
    <x v="5"/>
    <x v="5"/>
    <x v="69"/>
    <x v="63"/>
    <n v="2242210"/>
    <n v="0"/>
    <n v="2242210"/>
    <x v="0"/>
    <n v="0"/>
    <n v="0"/>
    <n v="0"/>
    <n v="1074000"/>
  </r>
  <r>
    <x v="1"/>
    <x v="0"/>
    <x v="58"/>
    <x v="0"/>
    <x v="5"/>
    <x v="2"/>
    <x v="5"/>
    <x v="5"/>
    <x v="46"/>
    <x v="39"/>
    <n v="1035808"/>
    <n v="-24702.953730000001"/>
    <n v="1011105.04627"/>
    <x v="0"/>
    <n v="0"/>
    <n v="0"/>
    <n v="0"/>
    <n v="1595.1488300000001"/>
  </r>
  <r>
    <x v="1"/>
    <x v="0"/>
    <x v="58"/>
    <x v="0"/>
    <x v="5"/>
    <x v="2"/>
    <x v="5"/>
    <x v="5"/>
    <x v="51"/>
    <x v="44"/>
    <n v="2221"/>
    <n v="0"/>
    <n v="2221"/>
    <x v="0"/>
    <n v="0"/>
    <n v="0"/>
    <n v="0"/>
    <n v="1594.3941620000001"/>
  </r>
  <r>
    <x v="1"/>
    <x v="0"/>
    <x v="58"/>
    <x v="0"/>
    <x v="5"/>
    <x v="2"/>
    <x v="5"/>
    <x v="5"/>
    <x v="52"/>
    <x v="52"/>
    <n v="1033587"/>
    <n v="-24702.953730000001"/>
    <n v="1008884.04627"/>
    <x v="0"/>
    <n v="0"/>
    <n v="0"/>
    <n v="0"/>
    <n v="0.75466800000000001"/>
  </r>
  <r>
    <x v="1"/>
    <x v="0"/>
    <x v="58"/>
    <x v="0"/>
    <x v="5"/>
    <x v="2"/>
    <x v="5"/>
    <x v="5"/>
    <x v="49"/>
    <x v="42"/>
    <n v="1557175"/>
    <n v="-227295.02471200001"/>
    <n v="1329879.975288"/>
    <x v="0"/>
    <n v="0"/>
    <n v="0"/>
    <n v="0"/>
    <n v="1329879.975288"/>
  </r>
  <r>
    <x v="1"/>
    <x v="0"/>
    <x v="58"/>
    <x v="0"/>
    <x v="5"/>
    <x v="2"/>
    <x v="5"/>
    <x v="5"/>
    <x v="50"/>
    <x v="43"/>
    <n v="5354131"/>
    <n v="-251997.97844199999"/>
    <n v="5102133.0215579998"/>
    <x v="0"/>
    <n v="0"/>
    <n v="0"/>
    <n v="0"/>
    <n v="2649067.4078239999"/>
  </r>
  <r>
    <x v="1"/>
    <x v="0"/>
    <x v="58"/>
    <x v="0"/>
    <x v="6"/>
    <x v="0"/>
    <x v="5"/>
    <x v="5"/>
    <x v="43"/>
    <x v="36"/>
    <n v="2761148"/>
    <n v="0"/>
    <n v="2761148"/>
    <x v="0"/>
    <n v="0"/>
    <n v="0"/>
    <n v="0"/>
    <n v="1627908.1170419999"/>
  </r>
  <r>
    <x v="1"/>
    <x v="0"/>
    <x v="58"/>
    <x v="0"/>
    <x v="6"/>
    <x v="0"/>
    <x v="5"/>
    <x v="5"/>
    <x v="45"/>
    <x v="38"/>
    <n v="518938"/>
    <n v="0"/>
    <n v="518938"/>
    <x v="0"/>
    <n v="0"/>
    <n v="0"/>
    <n v="0"/>
    <n v="284169.117042"/>
  </r>
  <r>
    <x v="1"/>
    <x v="0"/>
    <x v="58"/>
    <x v="0"/>
    <x v="6"/>
    <x v="0"/>
    <x v="5"/>
    <x v="5"/>
    <x v="69"/>
    <x v="63"/>
    <n v="2242210"/>
    <n v="0"/>
    <n v="2242210"/>
    <x v="0"/>
    <n v="0"/>
    <n v="0"/>
    <n v="0"/>
    <n v="1343739"/>
  </r>
  <r>
    <x v="1"/>
    <x v="0"/>
    <x v="58"/>
    <x v="0"/>
    <x v="6"/>
    <x v="0"/>
    <x v="5"/>
    <x v="5"/>
    <x v="46"/>
    <x v="39"/>
    <n v="1035808"/>
    <n v="-24702.953730000001"/>
    <n v="1011105.04627"/>
    <x v="0"/>
    <n v="0"/>
    <n v="0"/>
    <n v="0"/>
    <n v="2214.1910379999999"/>
  </r>
  <r>
    <x v="1"/>
    <x v="0"/>
    <x v="58"/>
    <x v="0"/>
    <x v="6"/>
    <x v="0"/>
    <x v="5"/>
    <x v="5"/>
    <x v="51"/>
    <x v="44"/>
    <n v="2221"/>
    <n v="0"/>
    <n v="2221"/>
    <x v="0"/>
    <n v="0"/>
    <n v="0"/>
    <n v="0"/>
    <n v="1775.3799449999999"/>
  </r>
  <r>
    <x v="1"/>
    <x v="0"/>
    <x v="58"/>
    <x v="0"/>
    <x v="6"/>
    <x v="0"/>
    <x v="5"/>
    <x v="5"/>
    <x v="52"/>
    <x v="52"/>
    <n v="1033587"/>
    <n v="-24702.953730000001"/>
    <n v="1008884.04627"/>
    <x v="0"/>
    <n v="0"/>
    <n v="0"/>
    <n v="0"/>
    <n v="438.81109300000003"/>
  </r>
  <r>
    <x v="1"/>
    <x v="0"/>
    <x v="58"/>
    <x v="0"/>
    <x v="6"/>
    <x v="0"/>
    <x v="5"/>
    <x v="5"/>
    <x v="49"/>
    <x v="42"/>
    <n v="1557175"/>
    <n v="-227295.02471200001"/>
    <n v="1329879.975288"/>
    <x v="0"/>
    <n v="0"/>
    <n v="0"/>
    <n v="0"/>
    <n v="1329879.975288"/>
  </r>
  <r>
    <x v="1"/>
    <x v="0"/>
    <x v="58"/>
    <x v="0"/>
    <x v="6"/>
    <x v="0"/>
    <x v="5"/>
    <x v="5"/>
    <x v="50"/>
    <x v="43"/>
    <n v="5354131"/>
    <n v="-251997.97844199999"/>
    <n v="5102133.0215579998"/>
    <x v="0"/>
    <n v="0"/>
    <n v="0"/>
    <n v="0"/>
    <n v="2960002.2833679998"/>
  </r>
  <r>
    <x v="1"/>
    <x v="0"/>
    <x v="58"/>
    <x v="0"/>
    <x v="7"/>
    <x v="0"/>
    <x v="5"/>
    <x v="5"/>
    <x v="43"/>
    <x v="36"/>
    <n v="2761148"/>
    <n v="0"/>
    <n v="2761148"/>
    <x v="0"/>
    <n v="0"/>
    <n v="0"/>
    <n v="0"/>
    <n v="1853288.6081429999"/>
  </r>
  <r>
    <x v="1"/>
    <x v="0"/>
    <x v="58"/>
    <x v="0"/>
    <x v="7"/>
    <x v="0"/>
    <x v="5"/>
    <x v="5"/>
    <x v="45"/>
    <x v="38"/>
    <n v="518938"/>
    <n v="0"/>
    <n v="518938"/>
    <x v="0"/>
    <n v="0"/>
    <n v="0"/>
    <n v="0"/>
    <n v="302085.94147600001"/>
  </r>
  <r>
    <x v="1"/>
    <x v="0"/>
    <x v="58"/>
    <x v="0"/>
    <x v="7"/>
    <x v="0"/>
    <x v="5"/>
    <x v="5"/>
    <x v="69"/>
    <x v="63"/>
    <n v="2242210"/>
    <n v="0"/>
    <n v="2242210"/>
    <x v="0"/>
    <n v="0"/>
    <n v="0"/>
    <n v="0"/>
    <n v="1551202.6666669999"/>
  </r>
  <r>
    <x v="1"/>
    <x v="0"/>
    <x v="58"/>
    <x v="0"/>
    <x v="7"/>
    <x v="0"/>
    <x v="5"/>
    <x v="5"/>
    <x v="46"/>
    <x v="39"/>
    <n v="1035808"/>
    <n v="-24702.953730000001"/>
    <n v="1011105.04627"/>
    <x v="0"/>
    <n v="0"/>
    <n v="0"/>
    <n v="0"/>
    <n v="2394.988758"/>
  </r>
  <r>
    <x v="1"/>
    <x v="0"/>
    <x v="58"/>
    <x v="0"/>
    <x v="7"/>
    <x v="0"/>
    <x v="5"/>
    <x v="5"/>
    <x v="51"/>
    <x v="44"/>
    <n v="2221"/>
    <n v="0"/>
    <n v="2221"/>
    <x v="0"/>
    <n v="0"/>
    <n v="0"/>
    <n v="0"/>
    <n v="1956.1776649999999"/>
  </r>
  <r>
    <x v="1"/>
    <x v="0"/>
    <x v="58"/>
    <x v="0"/>
    <x v="7"/>
    <x v="0"/>
    <x v="5"/>
    <x v="5"/>
    <x v="52"/>
    <x v="52"/>
    <n v="1033587"/>
    <n v="-24702.953730000001"/>
    <n v="1008884.04627"/>
    <x v="0"/>
    <n v="0"/>
    <n v="0"/>
    <n v="0"/>
    <n v="438.81109300000003"/>
  </r>
  <r>
    <x v="1"/>
    <x v="0"/>
    <x v="58"/>
    <x v="0"/>
    <x v="7"/>
    <x v="0"/>
    <x v="5"/>
    <x v="5"/>
    <x v="49"/>
    <x v="42"/>
    <n v="1557175"/>
    <n v="-227295.02471200001"/>
    <n v="1329879.975288"/>
    <x v="0"/>
    <n v="0"/>
    <n v="0"/>
    <n v="0"/>
    <n v="1329879.975288"/>
  </r>
  <r>
    <x v="1"/>
    <x v="0"/>
    <x v="58"/>
    <x v="0"/>
    <x v="7"/>
    <x v="0"/>
    <x v="5"/>
    <x v="5"/>
    <x v="50"/>
    <x v="43"/>
    <n v="5354131"/>
    <n v="-251997.97844199999"/>
    <n v="5102133.0215579998"/>
    <x v="0"/>
    <n v="0"/>
    <n v="0"/>
    <n v="0"/>
    <n v="3185563.572189"/>
  </r>
  <r>
    <x v="1"/>
    <x v="0"/>
    <x v="59"/>
    <x v="0"/>
    <x v="0"/>
    <x v="0"/>
    <x v="5"/>
    <x v="8"/>
    <x v="43"/>
    <x v="36"/>
    <n v="76695.849000000002"/>
    <n v="0"/>
    <n v="76695.849000000002"/>
    <x v="0"/>
    <n v="0"/>
    <n v="0"/>
    <n v="0"/>
    <n v="193.254841"/>
  </r>
  <r>
    <x v="1"/>
    <x v="0"/>
    <x v="59"/>
    <x v="0"/>
    <x v="0"/>
    <x v="0"/>
    <x v="5"/>
    <x v="8"/>
    <x v="45"/>
    <x v="38"/>
    <n v="50863.66"/>
    <n v="0"/>
    <n v="50863.66"/>
    <x v="0"/>
    <n v="0"/>
    <n v="0"/>
    <n v="0"/>
    <n v="193.254841"/>
  </r>
  <r>
    <x v="1"/>
    <x v="0"/>
    <x v="59"/>
    <x v="0"/>
    <x v="0"/>
    <x v="0"/>
    <x v="5"/>
    <x v="8"/>
    <x v="69"/>
    <x v="63"/>
    <n v="25832.188999999998"/>
    <n v="0"/>
    <n v="25832.188999999998"/>
    <x v="0"/>
    <n v="0"/>
    <n v="0"/>
    <n v="0"/>
    <n v="0"/>
  </r>
  <r>
    <x v="1"/>
    <x v="0"/>
    <x v="59"/>
    <x v="0"/>
    <x v="0"/>
    <x v="0"/>
    <x v="5"/>
    <x v="8"/>
    <x v="46"/>
    <x v="39"/>
    <n v="350"/>
    <n v="0"/>
    <n v="350"/>
    <x v="0"/>
    <n v="0"/>
    <n v="0"/>
    <n v="0"/>
    <n v="38.101489999999998"/>
  </r>
  <r>
    <x v="1"/>
    <x v="0"/>
    <x v="59"/>
    <x v="0"/>
    <x v="0"/>
    <x v="0"/>
    <x v="5"/>
    <x v="8"/>
    <x v="51"/>
    <x v="44"/>
    <n v="350"/>
    <n v="0"/>
    <n v="350"/>
    <x v="0"/>
    <n v="0"/>
    <n v="0"/>
    <n v="0"/>
    <n v="38.101489999999998"/>
  </r>
  <r>
    <x v="1"/>
    <x v="0"/>
    <x v="59"/>
    <x v="0"/>
    <x v="0"/>
    <x v="0"/>
    <x v="5"/>
    <x v="8"/>
    <x v="49"/>
    <x v="42"/>
    <n v="29507.548999999999"/>
    <n v="0"/>
    <n v="29507.548999999999"/>
    <x v="0"/>
    <n v="0"/>
    <n v="0"/>
    <n v="0"/>
    <n v="39955.478361000001"/>
  </r>
  <r>
    <x v="1"/>
    <x v="0"/>
    <x v="59"/>
    <x v="0"/>
    <x v="0"/>
    <x v="0"/>
    <x v="5"/>
    <x v="8"/>
    <x v="50"/>
    <x v="43"/>
    <n v="106553.398"/>
    <n v="0"/>
    <n v="106553.398"/>
    <x v="0"/>
    <n v="0"/>
    <n v="0"/>
    <n v="0"/>
    <n v="40186.834691999997"/>
  </r>
  <r>
    <x v="1"/>
    <x v="0"/>
    <x v="59"/>
    <x v="0"/>
    <x v="1"/>
    <x v="0"/>
    <x v="5"/>
    <x v="8"/>
    <x v="43"/>
    <x v="36"/>
    <n v="76695.849000000002"/>
    <n v="0"/>
    <n v="76695.849000000002"/>
    <x v="0"/>
    <n v="0"/>
    <n v="0"/>
    <n v="0"/>
    <n v="519.34850500000005"/>
  </r>
  <r>
    <x v="1"/>
    <x v="0"/>
    <x v="59"/>
    <x v="0"/>
    <x v="1"/>
    <x v="0"/>
    <x v="5"/>
    <x v="8"/>
    <x v="45"/>
    <x v="38"/>
    <n v="50863.66"/>
    <n v="0"/>
    <n v="50863.66"/>
    <x v="0"/>
    <n v="0"/>
    <n v="0"/>
    <n v="0"/>
    <n v="519.34850500000005"/>
  </r>
  <r>
    <x v="1"/>
    <x v="0"/>
    <x v="59"/>
    <x v="0"/>
    <x v="1"/>
    <x v="0"/>
    <x v="5"/>
    <x v="8"/>
    <x v="69"/>
    <x v="63"/>
    <n v="25832.188999999998"/>
    <n v="0"/>
    <n v="25832.188999999998"/>
    <x v="0"/>
    <n v="0"/>
    <n v="0"/>
    <n v="0"/>
    <n v="0"/>
  </r>
  <r>
    <x v="1"/>
    <x v="0"/>
    <x v="59"/>
    <x v="0"/>
    <x v="1"/>
    <x v="0"/>
    <x v="5"/>
    <x v="8"/>
    <x v="46"/>
    <x v="39"/>
    <n v="350"/>
    <n v="0"/>
    <n v="350"/>
    <x v="0"/>
    <n v="0"/>
    <n v="0"/>
    <n v="0"/>
    <n v="119.676216"/>
  </r>
  <r>
    <x v="1"/>
    <x v="0"/>
    <x v="59"/>
    <x v="0"/>
    <x v="1"/>
    <x v="0"/>
    <x v="5"/>
    <x v="8"/>
    <x v="51"/>
    <x v="44"/>
    <n v="350"/>
    <n v="0"/>
    <n v="350"/>
    <x v="0"/>
    <n v="0"/>
    <n v="0"/>
    <n v="0"/>
    <n v="119.676216"/>
  </r>
  <r>
    <x v="1"/>
    <x v="0"/>
    <x v="59"/>
    <x v="0"/>
    <x v="1"/>
    <x v="0"/>
    <x v="5"/>
    <x v="8"/>
    <x v="49"/>
    <x v="42"/>
    <n v="29507.548999999999"/>
    <n v="0"/>
    <n v="29507.548999999999"/>
    <x v="0"/>
    <n v="0"/>
    <n v="0"/>
    <n v="0"/>
    <n v="39955.478361000001"/>
  </r>
  <r>
    <x v="1"/>
    <x v="0"/>
    <x v="59"/>
    <x v="0"/>
    <x v="1"/>
    <x v="0"/>
    <x v="5"/>
    <x v="8"/>
    <x v="50"/>
    <x v="43"/>
    <n v="106553.398"/>
    <n v="0"/>
    <n v="106553.398"/>
    <x v="0"/>
    <n v="0"/>
    <n v="0"/>
    <n v="0"/>
    <n v="40594.503082000003"/>
  </r>
  <r>
    <x v="1"/>
    <x v="0"/>
    <x v="59"/>
    <x v="0"/>
    <x v="2"/>
    <x v="1"/>
    <x v="5"/>
    <x v="8"/>
    <x v="43"/>
    <x v="36"/>
    <n v="76695.849000000002"/>
    <n v="0"/>
    <n v="76695.849000000002"/>
    <x v="0"/>
    <n v="0"/>
    <n v="0"/>
    <n v="0"/>
    <n v="10519.348505"/>
  </r>
  <r>
    <x v="1"/>
    <x v="0"/>
    <x v="59"/>
    <x v="0"/>
    <x v="2"/>
    <x v="1"/>
    <x v="5"/>
    <x v="8"/>
    <x v="45"/>
    <x v="38"/>
    <n v="50863.66"/>
    <n v="0"/>
    <n v="50863.66"/>
    <x v="0"/>
    <n v="0"/>
    <n v="0"/>
    <n v="0"/>
    <n v="519.34850500000005"/>
  </r>
  <r>
    <x v="1"/>
    <x v="0"/>
    <x v="59"/>
    <x v="0"/>
    <x v="2"/>
    <x v="1"/>
    <x v="5"/>
    <x v="8"/>
    <x v="69"/>
    <x v="63"/>
    <n v="25832.188999999998"/>
    <n v="0"/>
    <n v="25832.188999999998"/>
    <x v="0"/>
    <n v="0"/>
    <n v="0"/>
    <n v="0"/>
    <n v="10000"/>
  </r>
  <r>
    <x v="1"/>
    <x v="0"/>
    <x v="59"/>
    <x v="0"/>
    <x v="2"/>
    <x v="1"/>
    <x v="5"/>
    <x v="8"/>
    <x v="46"/>
    <x v="39"/>
    <n v="350"/>
    <n v="0"/>
    <n v="350"/>
    <x v="0"/>
    <n v="0"/>
    <n v="0"/>
    <n v="0"/>
    <n v="196.19080700000001"/>
  </r>
  <r>
    <x v="1"/>
    <x v="0"/>
    <x v="59"/>
    <x v="0"/>
    <x v="2"/>
    <x v="1"/>
    <x v="5"/>
    <x v="8"/>
    <x v="51"/>
    <x v="44"/>
    <n v="350"/>
    <n v="0"/>
    <n v="350"/>
    <x v="0"/>
    <n v="0"/>
    <n v="0"/>
    <n v="0"/>
    <n v="196.19080700000001"/>
  </r>
  <r>
    <x v="1"/>
    <x v="0"/>
    <x v="59"/>
    <x v="0"/>
    <x v="2"/>
    <x v="1"/>
    <x v="5"/>
    <x v="8"/>
    <x v="49"/>
    <x v="42"/>
    <n v="29507.548999999999"/>
    <n v="0"/>
    <n v="29507.548999999999"/>
    <x v="0"/>
    <n v="0"/>
    <n v="0"/>
    <n v="0"/>
    <n v="38442.868718999998"/>
  </r>
  <r>
    <x v="1"/>
    <x v="0"/>
    <x v="59"/>
    <x v="0"/>
    <x v="2"/>
    <x v="1"/>
    <x v="5"/>
    <x v="8"/>
    <x v="50"/>
    <x v="43"/>
    <n v="106553.398"/>
    <n v="0"/>
    <n v="106553.398"/>
    <x v="0"/>
    <n v="0"/>
    <n v="0"/>
    <n v="0"/>
    <n v="49158.408030999999"/>
  </r>
  <r>
    <x v="1"/>
    <x v="0"/>
    <x v="59"/>
    <x v="0"/>
    <x v="3"/>
    <x v="0"/>
    <x v="5"/>
    <x v="8"/>
    <x v="43"/>
    <x v="36"/>
    <n v="76695.849000000002"/>
    <n v="0"/>
    <n v="76695.849000000002"/>
    <x v="0"/>
    <n v="0"/>
    <n v="0"/>
    <n v="0"/>
    <n v="14938.186334"/>
  </r>
  <r>
    <x v="1"/>
    <x v="0"/>
    <x v="59"/>
    <x v="0"/>
    <x v="3"/>
    <x v="0"/>
    <x v="5"/>
    <x v="8"/>
    <x v="45"/>
    <x v="38"/>
    <n v="50863.66"/>
    <n v="0"/>
    <n v="50863.66"/>
    <x v="0"/>
    <n v="0"/>
    <n v="0"/>
    <n v="0"/>
    <n v="4938.186334"/>
  </r>
  <r>
    <x v="1"/>
    <x v="0"/>
    <x v="59"/>
    <x v="0"/>
    <x v="3"/>
    <x v="0"/>
    <x v="5"/>
    <x v="8"/>
    <x v="69"/>
    <x v="63"/>
    <n v="25832.188999999998"/>
    <n v="0"/>
    <n v="25832.188999999998"/>
    <x v="0"/>
    <n v="0"/>
    <n v="0"/>
    <n v="0"/>
    <n v="10000"/>
  </r>
  <r>
    <x v="1"/>
    <x v="0"/>
    <x v="59"/>
    <x v="0"/>
    <x v="3"/>
    <x v="0"/>
    <x v="5"/>
    <x v="8"/>
    <x v="46"/>
    <x v="39"/>
    <n v="350"/>
    <n v="0"/>
    <n v="350"/>
    <x v="0"/>
    <n v="0"/>
    <n v="0"/>
    <n v="0"/>
    <n v="283.59135099999997"/>
  </r>
  <r>
    <x v="1"/>
    <x v="0"/>
    <x v="59"/>
    <x v="0"/>
    <x v="3"/>
    <x v="0"/>
    <x v="5"/>
    <x v="8"/>
    <x v="51"/>
    <x v="44"/>
    <n v="350"/>
    <n v="0"/>
    <n v="350"/>
    <x v="0"/>
    <n v="0"/>
    <n v="0"/>
    <n v="0"/>
    <n v="283.59135099999997"/>
  </r>
  <r>
    <x v="1"/>
    <x v="0"/>
    <x v="59"/>
    <x v="0"/>
    <x v="3"/>
    <x v="0"/>
    <x v="5"/>
    <x v="8"/>
    <x v="49"/>
    <x v="42"/>
    <n v="29507.548999999999"/>
    <n v="0"/>
    <n v="29507.548999999999"/>
    <x v="0"/>
    <n v="0"/>
    <n v="0"/>
    <n v="0"/>
    <n v="38442.868718999998"/>
  </r>
  <r>
    <x v="1"/>
    <x v="0"/>
    <x v="59"/>
    <x v="0"/>
    <x v="3"/>
    <x v="0"/>
    <x v="5"/>
    <x v="8"/>
    <x v="50"/>
    <x v="43"/>
    <n v="106553.398"/>
    <n v="0"/>
    <n v="106553.398"/>
    <x v="0"/>
    <n v="0"/>
    <n v="0"/>
    <n v="0"/>
    <n v="53664.646403999999"/>
  </r>
  <r>
    <x v="1"/>
    <x v="0"/>
    <x v="59"/>
    <x v="0"/>
    <x v="4"/>
    <x v="0"/>
    <x v="5"/>
    <x v="8"/>
    <x v="43"/>
    <x v="36"/>
    <n v="76695.849000000002"/>
    <n v="0"/>
    <n v="76695.849000000002"/>
    <x v="0"/>
    <n v="0"/>
    <n v="0"/>
    <n v="0"/>
    <n v="17494.120359"/>
  </r>
  <r>
    <x v="1"/>
    <x v="0"/>
    <x v="59"/>
    <x v="0"/>
    <x v="4"/>
    <x v="0"/>
    <x v="5"/>
    <x v="8"/>
    <x v="45"/>
    <x v="38"/>
    <n v="50863.66"/>
    <n v="0"/>
    <n v="50863.66"/>
    <x v="0"/>
    <n v="0"/>
    <n v="0"/>
    <n v="0"/>
    <n v="7494.1203589999996"/>
  </r>
  <r>
    <x v="1"/>
    <x v="0"/>
    <x v="59"/>
    <x v="0"/>
    <x v="4"/>
    <x v="0"/>
    <x v="5"/>
    <x v="8"/>
    <x v="69"/>
    <x v="63"/>
    <n v="25832.188999999998"/>
    <n v="0"/>
    <n v="25832.188999999998"/>
    <x v="0"/>
    <n v="0"/>
    <n v="0"/>
    <n v="0"/>
    <n v="10000"/>
  </r>
  <r>
    <x v="1"/>
    <x v="0"/>
    <x v="59"/>
    <x v="0"/>
    <x v="4"/>
    <x v="0"/>
    <x v="5"/>
    <x v="8"/>
    <x v="46"/>
    <x v="39"/>
    <n v="350"/>
    <n v="0"/>
    <n v="350"/>
    <x v="0"/>
    <n v="0"/>
    <n v="0"/>
    <n v="0"/>
    <n v="324.85814099999999"/>
  </r>
  <r>
    <x v="1"/>
    <x v="0"/>
    <x v="59"/>
    <x v="0"/>
    <x v="4"/>
    <x v="0"/>
    <x v="5"/>
    <x v="8"/>
    <x v="51"/>
    <x v="44"/>
    <n v="350"/>
    <n v="0"/>
    <n v="350"/>
    <x v="0"/>
    <n v="0"/>
    <n v="0"/>
    <n v="0"/>
    <n v="324.85814099999999"/>
  </r>
  <r>
    <x v="1"/>
    <x v="0"/>
    <x v="59"/>
    <x v="0"/>
    <x v="4"/>
    <x v="0"/>
    <x v="5"/>
    <x v="8"/>
    <x v="49"/>
    <x v="42"/>
    <n v="29507.548999999999"/>
    <n v="0"/>
    <n v="29507.548999999999"/>
    <x v="0"/>
    <n v="0"/>
    <n v="0"/>
    <n v="0"/>
    <n v="38442.868718999998"/>
  </r>
  <r>
    <x v="1"/>
    <x v="0"/>
    <x v="59"/>
    <x v="0"/>
    <x v="4"/>
    <x v="0"/>
    <x v="5"/>
    <x v="8"/>
    <x v="50"/>
    <x v="43"/>
    <n v="106553.398"/>
    <n v="0"/>
    <n v="106553.398"/>
    <x v="0"/>
    <n v="0"/>
    <n v="0"/>
    <n v="0"/>
    <n v="56261.847219000003"/>
  </r>
  <r>
    <x v="1"/>
    <x v="0"/>
    <x v="59"/>
    <x v="0"/>
    <x v="5"/>
    <x v="2"/>
    <x v="5"/>
    <x v="8"/>
    <x v="43"/>
    <x v="36"/>
    <n v="76695.849000000002"/>
    <n v="0"/>
    <n v="76695.849000000002"/>
    <x v="0"/>
    <n v="0"/>
    <n v="0"/>
    <n v="0"/>
    <n v="32091.756557000001"/>
  </r>
  <r>
    <x v="1"/>
    <x v="0"/>
    <x v="59"/>
    <x v="0"/>
    <x v="5"/>
    <x v="2"/>
    <x v="5"/>
    <x v="8"/>
    <x v="45"/>
    <x v="38"/>
    <n v="50863.66"/>
    <n v="0"/>
    <n v="50863.66"/>
    <x v="0"/>
    <n v="0"/>
    <n v="0"/>
    <n v="0"/>
    <n v="7664.0802709999998"/>
  </r>
  <r>
    <x v="1"/>
    <x v="0"/>
    <x v="59"/>
    <x v="0"/>
    <x v="5"/>
    <x v="2"/>
    <x v="5"/>
    <x v="8"/>
    <x v="69"/>
    <x v="63"/>
    <n v="25832.188999999998"/>
    <n v="0"/>
    <n v="25832.188999999998"/>
    <x v="0"/>
    <n v="0"/>
    <n v="0"/>
    <n v="0"/>
    <n v="24427.676286000002"/>
  </r>
  <r>
    <x v="1"/>
    <x v="0"/>
    <x v="59"/>
    <x v="0"/>
    <x v="5"/>
    <x v="2"/>
    <x v="5"/>
    <x v="8"/>
    <x v="46"/>
    <x v="39"/>
    <n v="350"/>
    <n v="0"/>
    <n v="350"/>
    <x v="0"/>
    <n v="0"/>
    <n v="0"/>
    <n v="0"/>
    <n v="356.90885400000002"/>
  </r>
  <r>
    <x v="1"/>
    <x v="0"/>
    <x v="59"/>
    <x v="0"/>
    <x v="5"/>
    <x v="2"/>
    <x v="5"/>
    <x v="8"/>
    <x v="51"/>
    <x v="44"/>
    <n v="350"/>
    <n v="0"/>
    <n v="350"/>
    <x v="0"/>
    <n v="0"/>
    <n v="0"/>
    <n v="0"/>
    <n v="356.90885400000002"/>
  </r>
  <r>
    <x v="1"/>
    <x v="0"/>
    <x v="59"/>
    <x v="0"/>
    <x v="5"/>
    <x v="2"/>
    <x v="5"/>
    <x v="8"/>
    <x v="49"/>
    <x v="42"/>
    <n v="29507.548999999999"/>
    <n v="0"/>
    <n v="29507.548999999999"/>
    <x v="0"/>
    <n v="0"/>
    <n v="0"/>
    <n v="0"/>
    <n v="38442.868718999998"/>
  </r>
  <r>
    <x v="1"/>
    <x v="0"/>
    <x v="59"/>
    <x v="0"/>
    <x v="5"/>
    <x v="2"/>
    <x v="5"/>
    <x v="8"/>
    <x v="50"/>
    <x v="43"/>
    <n v="106553.398"/>
    <n v="0"/>
    <n v="106553.398"/>
    <x v="0"/>
    <n v="0"/>
    <n v="0"/>
    <n v="0"/>
    <n v="70891.53413"/>
  </r>
  <r>
    <x v="1"/>
    <x v="0"/>
    <x v="59"/>
    <x v="0"/>
    <x v="6"/>
    <x v="0"/>
    <x v="5"/>
    <x v="8"/>
    <x v="43"/>
    <x v="36"/>
    <n v="76695.849000000002"/>
    <n v="326.09366399999999"/>
    <n v="77021.942664000002"/>
    <x v="0"/>
    <n v="0"/>
    <n v="0"/>
    <n v="0"/>
    <n v="33219.141744"/>
  </r>
  <r>
    <x v="1"/>
    <x v="0"/>
    <x v="59"/>
    <x v="0"/>
    <x v="6"/>
    <x v="0"/>
    <x v="5"/>
    <x v="8"/>
    <x v="45"/>
    <x v="38"/>
    <n v="50863.66"/>
    <n v="326.09366399999999"/>
    <n v="51189.753664000003"/>
    <x v="0"/>
    <n v="0"/>
    <n v="0"/>
    <n v="0"/>
    <n v="8791.4654580000006"/>
  </r>
  <r>
    <x v="1"/>
    <x v="0"/>
    <x v="59"/>
    <x v="0"/>
    <x v="6"/>
    <x v="0"/>
    <x v="5"/>
    <x v="8"/>
    <x v="69"/>
    <x v="63"/>
    <n v="25832.188999999998"/>
    <n v="0"/>
    <n v="25832.188999999998"/>
    <x v="0"/>
    <n v="0"/>
    <n v="0"/>
    <n v="0"/>
    <n v="24427.676286000002"/>
  </r>
  <r>
    <x v="1"/>
    <x v="0"/>
    <x v="59"/>
    <x v="0"/>
    <x v="6"/>
    <x v="0"/>
    <x v="5"/>
    <x v="8"/>
    <x v="46"/>
    <x v="39"/>
    <n v="350"/>
    <n v="0"/>
    <n v="350"/>
    <x v="0"/>
    <n v="0"/>
    <n v="0"/>
    <n v="0"/>
    <n v="388.48948200000001"/>
  </r>
  <r>
    <x v="1"/>
    <x v="0"/>
    <x v="59"/>
    <x v="0"/>
    <x v="6"/>
    <x v="0"/>
    <x v="5"/>
    <x v="8"/>
    <x v="51"/>
    <x v="44"/>
    <n v="350"/>
    <n v="0"/>
    <n v="350"/>
    <x v="0"/>
    <n v="0"/>
    <n v="0"/>
    <n v="0"/>
    <n v="388.48948200000001"/>
  </r>
  <r>
    <x v="1"/>
    <x v="0"/>
    <x v="59"/>
    <x v="0"/>
    <x v="6"/>
    <x v="0"/>
    <x v="5"/>
    <x v="8"/>
    <x v="49"/>
    <x v="42"/>
    <n v="29507.548999999999"/>
    <n v="8935.3197189999992"/>
    <n v="38442.868718999998"/>
    <x v="0"/>
    <n v="0"/>
    <n v="0"/>
    <n v="0"/>
    <n v="38442.868718999998"/>
  </r>
  <r>
    <x v="1"/>
    <x v="0"/>
    <x v="59"/>
    <x v="0"/>
    <x v="6"/>
    <x v="0"/>
    <x v="5"/>
    <x v="8"/>
    <x v="50"/>
    <x v="43"/>
    <n v="106553.398"/>
    <n v="9261.4133829999992"/>
    <n v="115814.81138299999"/>
    <x v="0"/>
    <n v="0"/>
    <n v="0"/>
    <n v="0"/>
    <n v="72050.499945000003"/>
  </r>
  <r>
    <x v="1"/>
    <x v="0"/>
    <x v="59"/>
    <x v="0"/>
    <x v="7"/>
    <x v="0"/>
    <x v="5"/>
    <x v="8"/>
    <x v="43"/>
    <x v="36"/>
    <n v="76695.849000000002"/>
    <n v="326.09366399999999"/>
    <n v="77021.942664000002"/>
    <x v="0"/>
    <n v="0"/>
    <n v="0"/>
    <n v="0"/>
    <n v="33702.615718000001"/>
  </r>
  <r>
    <x v="1"/>
    <x v="0"/>
    <x v="59"/>
    <x v="0"/>
    <x v="7"/>
    <x v="0"/>
    <x v="5"/>
    <x v="8"/>
    <x v="45"/>
    <x v="38"/>
    <n v="50863.66"/>
    <n v="326.09366399999999"/>
    <n v="51189.753664000003"/>
    <x v="0"/>
    <n v="0"/>
    <n v="0"/>
    <n v="0"/>
    <n v="9274.9394319999992"/>
  </r>
  <r>
    <x v="1"/>
    <x v="0"/>
    <x v="59"/>
    <x v="0"/>
    <x v="7"/>
    <x v="0"/>
    <x v="5"/>
    <x v="8"/>
    <x v="69"/>
    <x v="63"/>
    <n v="25832.188999999998"/>
    <n v="0"/>
    <n v="25832.188999999998"/>
    <x v="0"/>
    <n v="0"/>
    <n v="0"/>
    <n v="0"/>
    <n v="24427.676286000002"/>
  </r>
  <r>
    <x v="1"/>
    <x v="0"/>
    <x v="59"/>
    <x v="0"/>
    <x v="7"/>
    <x v="0"/>
    <x v="5"/>
    <x v="8"/>
    <x v="46"/>
    <x v="39"/>
    <n v="350"/>
    <n v="0"/>
    <n v="350"/>
    <x v="0"/>
    <n v="0"/>
    <n v="0"/>
    <n v="0"/>
    <n v="416.85885300000001"/>
  </r>
  <r>
    <x v="1"/>
    <x v="0"/>
    <x v="59"/>
    <x v="0"/>
    <x v="7"/>
    <x v="0"/>
    <x v="5"/>
    <x v="8"/>
    <x v="51"/>
    <x v="44"/>
    <n v="350"/>
    <n v="0"/>
    <n v="350"/>
    <x v="0"/>
    <n v="0"/>
    <n v="0"/>
    <n v="0"/>
    <n v="416.85885300000001"/>
  </r>
  <r>
    <x v="1"/>
    <x v="0"/>
    <x v="59"/>
    <x v="0"/>
    <x v="7"/>
    <x v="0"/>
    <x v="5"/>
    <x v="8"/>
    <x v="49"/>
    <x v="42"/>
    <n v="29507.548999999999"/>
    <n v="8935.3197189999992"/>
    <n v="38442.868718999998"/>
    <x v="0"/>
    <n v="0"/>
    <n v="0"/>
    <n v="0"/>
    <n v="38442.868718999998"/>
  </r>
  <r>
    <x v="1"/>
    <x v="0"/>
    <x v="59"/>
    <x v="0"/>
    <x v="7"/>
    <x v="0"/>
    <x v="5"/>
    <x v="8"/>
    <x v="50"/>
    <x v="43"/>
    <n v="106553.398"/>
    <n v="9261.4133829999992"/>
    <n v="115814.81138299999"/>
    <x v="0"/>
    <n v="0"/>
    <n v="0"/>
    <n v="0"/>
    <n v="72562.343290000004"/>
  </r>
  <r>
    <x v="1"/>
    <x v="0"/>
    <x v="60"/>
    <x v="0"/>
    <x v="0"/>
    <x v="0"/>
    <x v="5"/>
    <x v="13"/>
    <x v="50"/>
    <x v="43"/>
    <n v="87855.504000000001"/>
    <n v="0"/>
    <n v="87855.504000000001"/>
    <x v="0"/>
    <n v="0"/>
    <n v="0"/>
    <n v="0"/>
    <n v="17073.333718999998"/>
  </r>
  <r>
    <x v="1"/>
    <x v="0"/>
    <x v="60"/>
    <x v="0"/>
    <x v="0"/>
    <x v="0"/>
    <x v="5"/>
    <x v="8"/>
    <x v="43"/>
    <x v="36"/>
    <n v="75328.78"/>
    <n v="0"/>
    <n v="75328.78"/>
    <x v="0"/>
    <n v="0"/>
    <n v="0"/>
    <n v="0"/>
    <n v="3561.5133620000001"/>
  </r>
  <r>
    <x v="1"/>
    <x v="0"/>
    <x v="60"/>
    <x v="0"/>
    <x v="0"/>
    <x v="0"/>
    <x v="5"/>
    <x v="8"/>
    <x v="45"/>
    <x v="38"/>
    <n v="75328.78"/>
    <n v="0"/>
    <n v="75328.78"/>
    <x v="0"/>
    <n v="0"/>
    <n v="0"/>
    <n v="0"/>
    <n v="3561.5133620000001"/>
  </r>
  <r>
    <x v="1"/>
    <x v="0"/>
    <x v="60"/>
    <x v="0"/>
    <x v="0"/>
    <x v="0"/>
    <x v="5"/>
    <x v="8"/>
    <x v="46"/>
    <x v="39"/>
    <n v="2012.0530000000001"/>
    <n v="0"/>
    <n v="2012.0530000000001"/>
    <x v="0"/>
    <n v="0"/>
    <n v="0"/>
    <n v="0"/>
    <n v="34.380310999999999"/>
  </r>
  <r>
    <x v="1"/>
    <x v="0"/>
    <x v="60"/>
    <x v="0"/>
    <x v="0"/>
    <x v="0"/>
    <x v="5"/>
    <x v="8"/>
    <x v="51"/>
    <x v="44"/>
    <n v="69.966999999999999"/>
    <n v="0"/>
    <n v="69.966999999999999"/>
    <x v="0"/>
    <n v="0"/>
    <n v="0"/>
    <n v="0"/>
    <n v="5.925116"/>
  </r>
  <r>
    <x v="1"/>
    <x v="0"/>
    <x v="60"/>
    <x v="0"/>
    <x v="0"/>
    <x v="0"/>
    <x v="5"/>
    <x v="8"/>
    <x v="70"/>
    <x v="64"/>
    <n v="1942.086"/>
    <n v="0"/>
    <n v="1942.086"/>
    <x v="0"/>
    <n v="0"/>
    <n v="0"/>
    <n v="0"/>
    <n v="28.455195"/>
  </r>
  <r>
    <x v="1"/>
    <x v="0"/>
    <x v="60"/>
    <x v="0"/>
    <x v="0"/>
    <x v="0"/>
    <x v="5"/>
    <x v="8"/>
    <x v="49"/>
    <x v="42"/>
    <n v="10514.671"/>
    <n v="0"/>
    <n v="10514.671"/>
    <x v="0"/>
    <n v="0"/>
    <n v="0"/>
    <n v="0"/>
    <n v="13477.440046"/>
  </r>
  <r>
    <x v="1"/>
    <x v="0"/>
    <x v="60"/>
    <x v="0"/>
    <x v="1"/>
    <x v="0"/>
    <x v="5"/>
    <x v="13"/>
    <x v="50"/>
    <x v="43"/>
    <n v="87855.504000000001"/>
    <n v="0"/>
    <n v="87855.504000000001"/>
    <x v="0"/>
    <n v="0"/>
    <n v="0"/>
    <n v="0"/>
    <n v="23487.202856"/>
  </r>
  <r>
    <x v="1"/>
    <x v="0"/>
    <x v="60"/>
    <x v="0"/>
    <x v="1"/>
    <x v="0"/>
    <x v="5"/>
    <x v="8"/>
    <x v="43"/>
    <x v="36"/>
    <n v="75328.78"/>
    <n v="0"/>
    <n v="75328.78"/>
    <x v="0"/>
    <n v="0"/>
    <n v="0"/>
    <n v="0"/>
    <n v="10625.389291"/>
  </r>
  <r>
    <x v="1"/>
    <x v="0"/>
    <x v="60"/>
    <x v="0"/>
    <x v="1"/>
    <x v="0"/>
    <x v="5"/>
    <x v="8"/>
    <x v="45"/>
    <x v="38"/>
    <n v="75328.78"/>
    <n v="0"/>
    <n v="75328.78"/>
    <x v="0"/>
    <n v="0"/>
    <n v="0"/>
    <n v="0"/>
    <n v="10625.389291"/>
  </r>
  <r>
    <x v="1"/>
    <x v="0"/>
    <x v="60"/>
    <x v="0"/>
    <x v="1"/>
    <x v="0"/>
    <x v="5"/>
    <x v="8"/>
    <x v="46"/>
    <x v="39"/>
    <n v="2012.0530000000001"/>
    <n v="0"/>
    <n v="2012.0530000000001"/>
    <x v="0"/>
    <n v="0"/>
    <n v="0"/>
    <n v="0"/>
    <n v="39.699845000000003"/>
  </r>
  <r>
    <x v="1"/>
    <x v="0"/>
    <x v="60"/>
    <x v="0"/>
    <x v="1"/>
    <x v="0"/>
    <x v="5"/>
    <x v="8"/>
    <x v="51"/>
    <x v="44"/>
    <n v="69.966999999999999"/>
    <n v="0"/>
    <n v="69.966999999999999"/>
    <x v="0"/>
    <n v="0"/>
    <n v="0"/>
    <n v="0"/>
    <n v="11.016768000000001"/>
  </r>
  <r>
    <x v="1"/>
    <x v="0"/>
    <x v="60"/>
    <x v="0"/>
    <x v="1"/>
    <x v="0"/>
    <x v="5"/>
    <x v="8"/>
    <x v="70"/>
    <x v="64"/>
    <n v="1942.086"/>
    <n v="0"/>
    <n v="1942.086"/>
    <x v="0"/>
    <n v="0"/>
    <n v="0"/>
    <n v="0"/>
    <n v="28.683077000000001"/>
  </r>
  <r>
    <x v="1"/>
    <x v="0"/>
    <x v="60"/>
    <x v="0"/>
    <x v="1"/>
    <x v="0"/>
    <x v="5"/>
    <x v="8"/>
    <x v="49"/>
    <x v="42"/>
    <n v="10514.671"/>
    <n v="0"/>
    <n v="10514.671"/>
    <x v="0"/>
    <n v="0"/>
    <n v="0"/>
    <n v="0"/>
    <n v="12822.113719999999"/>
  </r>
  <r>
    <x v="1"/>
    <x v="0"/>
    <x v="60"/>
    <x v="0"/>
    <x v="2"/>
    <x v="1"/>
    <x v="5"/>
    <x v="13"/>
    <x v="50"/>
    <x v="43"/>
    <n v="87855.504000000001"/>
    <n v="0"/>
    <n v="87855.504000000001"/>
    <x v="0"/>
    <n v="0"/>
    <n v="0"/>
    <n v="0"/>
    <n v="28597.377724000002"/>
  </r>
  <r>
    <x v="1"/>
    <x v="0"/>
    <x v="60"/>
    <x v="0"/>
    <x v="2"/>
    <x v="1"/>
    <x v="5"/>
    <x v="8"/>
    <x v="43"/>
    <x v="36"/>
    <n v="75328.78"/>
    <n v="0"/>
    <n v="75328.78"/>
    <x v="0"/>
    <n v="0"/>
    <n v="0"/>
    <n v="0"/>
    <n v="15430.955024000001"/>
  </r>
  <r>
    <x v="1"/>
    <x v="0"/>
    <x v="60"/>
    <x v="0"/>
    <x v="2"/>
    <x v="1"/>
    <x v="5"/>
    <x v="8"/>
    <x v="45"/>
    <x v="38"/>
    <n v="75328.78"/>
    <n v="0"/>
    <n v="75328.78"/>
    <x v="0"/>
    <n v="0"/>
    <n v="0"/>
    <n v="0"/>
    <n v="15430.955024000001"/>
  </r>
  <r>
    <x v="1"/>
    <x v="0"/>
    <x v="60"/>
    <x v="0"/>
    <x v="2"/>
    <x v="1"/>
    <x v="5"/>
    <x v="8"/>
    <x v="46"/>
    <x v="39"/>
    <n v="2012.0530000000001"/>
    <n v="0"/>
    <n v="2012.0530000000001"/>
    <x v="0"/>
    <n v="0"/>
    <n v="0"/>
    <n v="0"/>
    <n v="344.30898000000002"/>
  </r>
  <r>
    <x v="1"/>
    <x v="0"/>
    <x v="60"/>
    <x v="0"/>
    <x v="2"/>
    <x v="1"/>
    <x v="5"/>
    <x v="8"/>
    <x v="51"/>
    <x v="44"/>
    <n v="69.966999999999999"/>
    <n v="0"/>
    <n v="69.966999999999999"/>
    <x v="0"/>
    <n v="0"/>
    <n v="0"/>
    <n v="0"/>
    <n v="17.056231"/>
  </r>
  <r>
    <x v="1"/>
    <x v="0"/>
    <x v="60"/>
    <x v="0"/>
    <x v="2"/>
    <x v="1"/>
    <x v="5"/>
    <x v="8"/>
    <x v="70"/>
    <x v="64"/>
    <n v="1942.086"/>
    <n v="0"/>
    <n v="1942.086"/>
    <x v="0"/>
    <n v="0"/>
    <n v="0"/>
    <n v="0"/>
    <n v="327.25274899999999"/>
  </r>
  <r>
    <x v="1"/>
    <x v="0"/>
    <x v="60"/>
    <x v="0"/>
    <x v="2"/>
    <x v="1"/>
    <x v="5"/>
    <x v="8"/>
    <x v="49"/>
    <x v="42"/>
    <n v="10514.671"/>
    <n v="0"/>
    <n v="10514.671"/>
    <x v="0"/>
    <n v="0"/>
    <n v="0"/>
    <n v="0"/>
    <n v="12822.113719999999"/>
  </r>
  <r>
    <x v="1"/>
    <x v="0"/>
    <x v="60"/>
    <x v="0"/>
    <x v="3"/>
    <x v="0"/>
    <x v="5"/>
    <x v="13"/>
    <x v="50"/>
    <x v="43"/>
    <n v="87855.504000000001"/>
    <n v="4710.2088469999999"/>
    <n v="92565.712847000003"/>
    <x v="0"/>
    <n v="0"/>
    <n v="0"/>
    <n v="0"/>
    <n v="33729.270381000002"/>
  </r>
  <r>
    <x v="1"/>
    <x v="0"/>
    <x v="60"/>
    <x v="0"/>
    <x v="3"/>
    <x v="0"/>
    <x v="5"/>
    <x v="8"/>
    <x v="43"/>
    <x v="36"/>
    <n v="75328.78"/>
    <n v="2402.7661269999999"/>
    <n v="77731.546126999994"/>
    <x v="0"/>
    <n v="0"/>
    <n v="0"/>
    <n v="0"/>
    <n v="20540.508086999998"/>
  </r>
  <r>
    <x v="1"/>
    <x v="0"/>
    <x v="60"/>
    <x v="0"/>
    <x v="3"/>
    <x v="0"/>
    <x v="5"/>
    <x v="8"/>
    <x v="45"/>
    <x v="38"/>
    <n v="75328.78"/>
    <n v="2402.7661269999999"/>
    <n v="77731.546126999994"/>
    <x v="0"/>
    <n v="0"/>
    <n v="0"/>
    <n v="0"/>
    <n v="20540.508086999998"/>
  </r>
  <r>
    <x v="1"/>
    <x v="0"/>
    <x v="60"/>
    <x v="0"/>
    <x v="3"/>
    <x v="0"/>
    <x v="5"/>
    <x v="8"/>
    <x v="46"/>
    <x v="39"/>
    <n v="2012.0530000000001"/>
    <n v="0"/>
    <n v="2012.0530000000001"/>
    <x v="0"/>
    <n v="0"/>
    <n v="0"/>
    <n v="0"/>
    <n v="366.648574"/>
  </r>
  <r>
    <x v="1"/>
    <x v="0"/>
    <x v="60"/>
    <x v="0"/>
    <x v="3"/>
    <x v="0"/>
    <x v="5"/>
    <x v="8"/>
    <x v="51"/>
    <x v="44"/>
    <n v="69.966999999999999"/>
    <n v="0"/>
    <n v="69.966999999999999"/>
    <x v="0"/>
    <n v="0"/>
    <n v="0"/>
    <n v="0"/>
    <n v="22.062277000000002"/>
  </r>
  <r>
    <x v="1"/>
    <x v="0"/>
    <x v="60"/>
    <x v="0"/>
    <x v="3"/>
    <x v="0"/>
    <x v="5"/>
    <x v="8"/>
    <x v="70"/>
    <x v="64"/>
    <n v="1942.086"/>
    <n v="0"/>
    <n v="1942.086"/>
    <x v="0"/>
    <n v="0"/>
    <n v="0"/>
    <n v="0"/>
    <n v="344.586297"/>
  </r>
  <r>
    <x v="1"/>
    <x v="0"/>
    <x v="60"/>
    <x v="0"/>
    <x v="3"/>
    <x v="0"/>
    <x v="5"/>
    <x v="8"/>
    <x v="49"/>
    <x v="42"/>
    <n v="10514.671"/>
    <n v="2307.44272"/>
    <n v="12822.113719999999"/>
    <x v="0"/>
    <n v="0"/>
    <n v="0"/>
    <n v="0"/>
    <n v="12822.113719999999"/>
  </r>
  <r>
    <x v="1"/>
    <x v="0"/>
    <x v="60"/>
    <x v="0"/>
    <x v="4"/>
    <x v="0"/>
    <x v="5"/>
    <x v="13"/>
    <x v="50"/>
    <x v="43"/>
    <n v="87855.504000000001"/>
    <n v="4710.2088469999999"/>
    <n v="92565.712847000003"/>
    <x v="0"/>
    <n v="0"/>
    <n v="0"/>
    <n v="0"/>
    <n v="37500.830736000004"/>
  </r>
  <r>
    <x v="1"/>
    <x v="0"/>
    <x v="60"/>
    <x v="0"/>
    <x v="4"/>
    <x v="0"/>
    <x v="5"/>
    <x v="8"/>
    <x v="43"/>
    <x v="36"/>
    <n v="75328.78"/>
    <n v="2402.7661269999999"/>
    <n v="77731.546126999994"/>
    <x v="0"/>
    <n v="0"/>
    <n v="0"/>
    <n v="0"/>
    <n v="24300.686454999999"/>
  </r>
  <r>
    <x v="1"/>
    <x v="0"/>
    <x v="60"/>
    <x v="0"/>
    <x v="4"/>
    <x v="0"/>
    <x v="5"/>
    <x v="8"/>
    <x v="45"/>
    <x v="38"/>
    <n v="75328.78"/>
    <n v="2402.7661269999999"/>
    <n v="77731.546126999994"/>
    <x v="0"/>
    <n v="0"/>
    <n v="0"/>
    <n v="0"/>
    <n v="24300.686454999999"/>
  </r>
  <r>
    <x v="1"/>
    <x v="0"/>
    <x v="60"/>
    <x v="0"/>
    <x v="4"/>
    <x v="0"/>
    <x v="5"/>
    <x v="8"/>
    <x v="46"/>
    <x v="39"/>
    <n v="2012.0530000000001"/>
    <n v="0"/>
    <n v="2012.0530000000001"/>
    <x v="0"/>
    <n v="0"/>
    <n v="0"/>
    <n v="0"/>
    <n v="378.03056099999998"/>
  </r>
  <r>
    <x v="1"/>
    <x v="0"/>
    <x v="60"/>
    <x v="0"/>
    <x v="4"/>
    <x v="0"/>
    <x v="5"/>
    <x v="8"/>
    <x v="51"/>
    <x v="44"/>
    <n v="69.966999999999999"/>
    <n v="0"/>
    <n v="69.966999999999999"/>
    <x v="0"/>
    <n v="0"/>
    <n v="0"/>
    <n v="0"/>
    <n v="27.995733000000001"/>
  </r>
  <r>
    <x v="1"/>
    <x v="0"/>
    <x v="60"/>
    <x v="0"/>
    <x v="4"/>
    <x v="0"/>
    <x v="5"/>
    <x v="8"/>
    <x v="70"/>
    <x v="64"/>
    <n v="1942.086"/>
    <n v="0"/>
    <n v="1942.086"/>
    <x v="0"/>
    <n v="0"/>
    <n v="0"/>
    <n v="0"/>
    <n v="350.034828"/>
  </r>
  <r>
    <x v="1"/>
    <x v="0"/>
    <x v="60"/>
    <x v="0"/>
    <x v="4"/>
    <x v="0"/>
    <x v="5"/>
    <x v="8"/>
    <x v="49"/>
    <x v="42"/>
    <n v="10514.671"/>
    <n v="2307.44272"/>
    <n v="12822.113719999999"/>
    <x v="0"/>
    <n v="0"/>
    <n v="0"/>
    <n v="0"/>
    <n v="12822.113719999999"/>
  </r>
  <r>
    <x v="1"/>
    <x v="0"/>
    <x v="60"/>
    <x v="0"/>
    <x v="5"/>
    <x v="2"/>
    <x v="5"/>
    <x v="13"/>
    <x v="50"/>
    <x v="43"/>
    <n v="87855.504000000001"/>
    <n v="4710.2088469999999"/>
    <n v="92565.712847000003"/>
    <x v="0"/>
    <n v="0"/>
    <n v="0"/>
    <n v="0"/>
    <n v="41419.207088000003"/>
  </r>
  <r>
    <x v="1"/>
    <x v="0"/>
    <x v="60"/>
    <x v="0"/>
    <x v="5"/>
    <x v="2"/>
    <x v="5"/>
    <x v="8"/>
    <x v="43"/>
    <x v="36"/>
    <n v="75328.78"/>
    <n v="2402.7661269999999"/>
    <n v="77731.546126999994"/>
    <x v="0"/>
    <n v="0"/>
    <n v="0"/>
    <n v="0"/>
    <n v="28202.048913999999"/>
  </r>
  <r>
    <x v="1"/>
    <x v="0"/>
    <x v="60"/>
    <x v="0"/>
    <x v="5"/>
    <x v="2"/>
    <x v="5"/>
    <x v="8"/>
    <x v="45"/>
    <x v="38"/>
    <n v="75328.78"/>
    <n v="2402.7661269999999"/>
    <n v="77731.546126999994"/>
    <x v="0"/>
    <n v="0"/>
    <n v="0"/>
    <n v="0"/>
    <n v="28202.048913999999"/>
  </r>
  <r>
    <x v="1"/>
    <x v="0"/>
    <x v="60"/>
    <x v="0"/>
    <x v="5"/>
    <x v="2"/>
    <x v="5"/>
    <x v="8"/>
    <x v="46"/>
    <x v="39"/>
    <n v="2012.0530000000001"/>
    <n v="0"/>
    <n v="2012.0530000000001"/>
    <x v="0"/>
    <n v="0"/>
    <n v="0"/>
    <n v="0"/>
    <n v="395.04445399999997"/>
  </r>
  <r>
    <x v="1"/>
    <x v="0"/>
    <x v="60"/>
    <x v="0"/>
    <x v="5"/>
    <x v="2"/>
    <x v="5"/>
    <x v="8"/>
    <x v="51"/>
    <x v="44"/>
    <n v="69.966999999999999"/>
    <n v="0"/>
    <n v="69.966999999999999"/>
    <x v="0"/>
    <n v="0"/>
    <n v="0"/>
    <n v="0"/>
    <n v="32.582146999999999"/>
  </r>
  <r>
    <x v="1"/>
    <x v="0"/>
    <x v="60"/>
    <x v="0"/>
    <x v="5"/>
    <x v="2"/>
    <x v="5"/>
    <x v="8"/>
    <x v="70"/>
    <x v="64"/>
    <n v="1942.086"/>
    <n v="0"/>
    <n v="1942.086"/>
    <x v="0"/>
    <n v="0"/>
    <n v="0"/>
    <n v="0"/>
    <n v="362.46230700000001"/>
  </r>
  <r>
    <x v="1"/>
    <x v="0"/>
    <x v="60"/>
    <x v="0"/>
    <x v="5"/>
    <x v="2"/>
    <x v="5"/>
    <x v="8"/>
    <x v="49"/>
    <x v="42"/>
    <n v="10514.671"/>
    <n v="2307.44272"/>
    <n v="12822.113719999999"/>
    <x v="0"/>
    <n v="0"/>
    <n v="0"/>
    <n v="0"/>
    <n v="12822.113719999999"/>
  </r>
  <r>
    <x v="1"/>
    <x v="0"/>
    <x v="60"/>
    <x v="0"/>
    <x v="6"/>
    <x v="0"/>
    <x v="5"/>
    <x v="13"/>
    <x v="50"/>
    <x v="43"/>
    <n v="87855.504000000001"/>
    <n v="4710.2088469999999"/>
    <n v="92565.712847000003"/>
    <x v="0"/>
    <n v="0"/>
    <n v="0"/>
    <n v="0"/>
    <n v="45784.270802999999"/>
  </r>
  <r>
    <x v="1"/>
    <x v="0"/>
    <x v="60"/>
    <x v="0"/>
    <x v="6"/>
    <x v="0"/>
    <x v="5"/>
    <x v="8"/>
    <x v="43"/>
    <x v="36"/>
    <n v="75328.78"/>
    <n v="2402.7661269999999"/>
    <n v="77731.546126999994"/>
    <x v="0"/>
    <n v="0"/>
    <n v="0"/>
    <n v="0"/>
    <n v="32541.362109000002"/>
  </r>
  <r>
    <x v="1"/>
    <x v="0"/>
    <x v="60"/>
    <x v="0"/>
    <x v="6"/>
    <x v="0"/>
    <x v="5"/>
    <x v="8"/>
    <x v="45"/>
    <x v="38"/>
    <n v="75328.78"/>
    <n v="2402.7661269999999"/>
    <n v="77731.546126999994"/>
    <x v="0"/>
    <n v="0"/>
    <n v="0"/>
    <n v="0"/>
    <n v="32541.362109000002"/>
  </r>
  <r>
    <x v="1"/>
    <x v="0"/>
    <x v="60"/>
    <x v="0"/>
    <x v="6"/>
    <x v="0"/>
    <x v="5"/>
    <x v="8"/>
    <x v="46"/>
    <x v="39"/>
    <n v="2012.0530000000001"/>
    <n v="0"/>
    <n v="2012.0530000000001"/>
    <x v="0"/>
    <n v="0"/>
    <n v="0"/>
    <n v="0"/>
    <n v="420.79497400000002"/>
  </r>
  <r>
    <x v="1"/>
    <x v="0"/>
    <x v="60"/>
    <x v="0"/>
    <x v="6"/>
    <x v="0"/>
    <x v="5"/>
    <x v="8"/>
    <x v="51"/>
    <x v="44"/>
    <n v="69.966999999999999"/>
    <n v="0"/>
    <n v="69.966999999999999"/>
    <x v="0"/>
    <n v="0"/>
    <n v="0"/>
    <n v="0"/>
    <n v="35.858663999999997"/>
  </r>
  <r>
    <x v="1"/>
    <x v="0"/>
    <x v="60"/>
    <x v="0"/>
    <x v="6"/>
    <x v="0"/>
    <x v="5"/>
    <x v="8"/>
    <x v="70"/>
    <x v="64"/>
    <n v="1942.086"/>
    <n v="0"/>
    <n v="1942.086"/>
    <x v="0"/>
    <n v="0"/>
    <n v="0"/>
    <n v="0"/>
    <n v="384.93630999999999"/>
  </r>
  <r>
    <x v="1"/>
    <x v="0"/>
    <x v="60"/>
    <x v="0"/>
    <x v="6"/>
    <x v="0"/>
    <x v="5"/>
    <x v="8"/>
    <x v="49"/>
    <x v="42"/>
    <n v="10514.671"/>
    <n v="2307.44272"/>
    <n v="12822.113719999999"/>
    <x v="0"/>
    <n v="0"/>
    <n v="0"/>
    <n v="0"/>
    <n v="12822.113719999999"/>
  </r>
  <r>
    <x v="1"/>
    <x v="0"/>
    <x v="60"/>
    <x v="0"/>
    <x v="7"/>
    <x v="0"/>
    <x v="5"/>
    <x v="13"/>
    <x v="50"/>
    <x v="43"/>
    <n v="87855.504000000001"/>
    <n v="4710.2088469999999"/>
    <n v="92565.712847000003"/>
    <x v="0"/>
    <n v="0"/>
    <n v="0"/>
    <n v="0"/>
    <n v="49665.509985999997"/>
  </r>
  <r>
    <x v="1"/>
    <x v="0"/>
    <x v="60"/>
    <x v="0"/>
    <x v="7"/>
    <x v="0"/>
    <x v="5"/>
    <x v="8"/>
    <x v="43"/>
    <x v="36"/>
    <n v="75328.78"/>
    <n v="2402.7661269999999"/>
    <n v="77731.546126999994"/>
    <x v="0"/>
    <n v="0"/>
    <n v="0"/>
    <n v="0"/>
    <n v="36418.945749999999"/>
  </r>
  <r>
    <x v="1"/>
    <x v="0"/>
    <x v="60"/>
    <x v="0"/>
    <x v="7"/>
    <x v="0"/>
    <x v="5"/>
    <x v="8"/>
    <x v="45"/>
    <x v="38"/>
    <n v="75328.78"/>
    <n v="2402.7661269999999"/>
    <n v="77731.546126999994"/>
    <x v="0"/>
    <n v="0"/>
    <n v="0"/>
    <n v="0"/>
    <n v="36418.945749999999"/>
  </r>
  <r>
    <x v="1"/>
    <x v="0"/>
    <x v="60"/>
    <x v="0"/>
    <x v="7"/>
    <x v="0"/>
    <x v="5"/>
    <x v="8"/>
    <x v="46"/>
    <x v="39"/>
    <n v="2012.0530000000001"/>
    <n v="0"/>
    <n v="2012.0530000000001"/>
    <x v="0"/>
    <n v="0"/>
    <n v="0"/>
    <n v="0"/>
    <n v="424.45051599999999"/>
  </r>
  <r>
    <x v="1"/>
    <x v="0"/>
    <x v="60"/>
    <x v="0"/>
    <x v="7"/>
    <x v="0"/>
    <x v="5"/>
    <x v="8"/>
    <x v="51"/>
    <x v="44"/>
    <n v="69.966999999999999"/>
    <n v="0"/>
    <n v="69.966999999999999"/>
    <x v="0"/>
    <n v="0"/>
    <n v="0"/>
    <n v="0"/>
    <n v="39.514206000000001"/>
  </r>
  <r>
    <x v="1"/>
    <x v="0"/>
    <x v="60"/>
    <x v="0"/>
    <x v="7"/>
    <x v="0"/>
    <x v="5"/>
    <x v="8"/>
    <x v="70"/>
    <x v="64"/>
    <n v="1942.086"/>
    <n v="0"/>
    <n v="1942.086"/>
    <x v="0"/>
    <n v="0"/>
    <n v="0"/>
    <n v="0"/>
    <n v="384.93630999999999"/>
  </r>
  <r>
    <x v="1"/>
    <x v="0"/>
    <x v="60"/>
    <x v="0"/>
    <x v="7"/>
    <x v="0"/>
    <x v="5"/>
    <x v="8"/>
    <x v="49"/>
    <x v="42"/>
    <n v="10514.671"/>
    <n v="2307.44272"/>
    <n v="12822.113719999999"/>
    <x v="0"/>
    <n v="0"/>
    <n v="0"/>
    <n v="0"/>
    <n v="12822.113719999999"/>
  </r>
  <r>
    <x v="1"/>
    <x v="0"/>
    <x v="61"/>
    <x v="0"/>
    <x v="0"/>
    <x v="0"/>
    <x v="5"/>
    <x v="8"/>
    <x v="43"/>
    <x v="36"/>
    <n v="2031755.9720000001"/>
    <n v="0"/>
    <n v="2031755.9720000001"/>
    <x v="0"/>
    <n v="0"/>
    <n v="0"/>
    <n v="0"/>
    <n v="257115.05966200001"/>
  </r>
  <r>
    <x v="1"/>
    <x v="0"/>
    <x v="61"/>
    <x v="0"/>
    <x v="0"/>
    <x v="0"/>
    <x v="5"/>
    <x v="8"/>
    <x v="67"/>
    <x v="37"/>
    <n v="3082.38"/>
    <n v="0"/>
    <n v="3082.38"/>
    <x v="0"/>
    <n v="0"/>
    <n v="0"/>
    <n v="0"/>
    <n v="333.96773899999999"/>
  </r>
  <r>
    <x v="1"/>
    <x v="0"/>
    <x v="61"/>
    <x v="0"/>
    <x v="0"/>
    <x v="0"/>
    <x v="5"/>
    <x v="8"/>
    <x v="45"/>
    <x v="38"/>
    <n v="1804506.6640000001"/>
    <n v="0"/>
    <n v="1804506.6640000001"/>
    <x v="0"/>
    <n v="0"/>
    <n v="0"/>
    <n v="0"/>
    <n v="135575.50144399999"/>
  </r>
  <r>
    <x v="1"/>
    <x v="0"/>
    <x v="61"/>
    <x v="0"/>
    <x v="0"/>
    <x v="0"/>
    <x v="5"/>
    <x v="8"/>
    <x v="69"/>
    <x v="63"/>
    <n v="224166.92800000001"/>
    <n v="0"/>
    <n v="224166.92800000001"/>
    <x v="0"/>
    <n v="0"/>
    <n v="0"/>
    <n v="0"/>
    <n v="121205.59047900001"/>
  </r>
  <r>
    <x v="1"/>
    <x v="0"/>
    <x v="61"/>
    <x v="0"/>
    <x v="0"/>
    <x v="0"/>
    <x v="5"/>
    <x v="8"/>
    <x v="46"/>
    <x v="39"/>
    <n v="2639652.2400000002"/>
    <n v="0"/>
    <n v="2639652.2400000002"/>
    <x v="0"/>
    <n v="0"/>
    <n v="0"/>
    <n v="0"/>
    <n v="11049.434855"/>
  </r>
  <r>
    <x v="1"/>
    <x v="0"/>
    <x v="61"/>
    <x v="0"/>
    <x v="0"/>
    <x v="0"/>
    <x v="5"/>
    <x v="8"/>
    <x v="61"/>
    <x v="56"/>
    <n v="285.12400000000002"/>
    <n v="0"/>
    <n v="285.12400000000002"/>
    <x v="0"/>
    <n v="0"/>
    <n v="0"/>
    <n v="0"/>
    <n v="0"/>
  </r>
  <r>
    <x v="1"/>
    <x v="0"/>
    <x v="61"/>
    <x v="0"/>
    <x v="0"/>
    <x v="0"/>
    <x v="5"/>
    <x v="8"/>
    <x v="51"/>
    <x v="44"/>
    <n v="89653.582999999999"/>
    <n v="0"/>
    <n v="89653.582999999999"/>
    <x v="0"/>
    <n v="0"/>
    <n v="0"/>
    <n v="0"/>
    <n v="9656.5956839999999"/>
  </r>
  <r>
    <x v="1"/>
    <x v="0"/>
    <x v="61"/>
    <x v="0"/>
    <x v="0"/>
    <x v="0"/>
    <x v="5"/>
    <x v="8"/>
    <x v="52"/>
    <x v="52"/>
    <n v="1618633.814"/>
    <n v="77032.005825999993"/>
    <n v="1541601.8081739999"/>
    <x v="0"/>
    <n v="0"/>
    <n v="0"/>
    <n v="0"/>
    <n v="0"/>
  </r>
  <r>
    <x v="1"/>
    <x v="0"/>
    <x v="61"/>
    <x v="0"/>
    <x v="0"/>
    <x v="0"/>
    <x v="5"/>
    <x v="8"/>
    <x v="64"/>
    <x v="51"/>
    <n v="918479.71900000004"/>
    <n v="77032.005825999993"/>
    <n v="995511.72482600005"/>
    <x v="0"/>
    <n v="0"/>
    <n v="0"/>
    <n v="0"/>
    <n v="43.905915999999998"/>
  </r>
  <r>
    <x v="1"/>
    <x v="0"/>
    <x v="61"/>
    <x v="0"/>
    <x v="0"/>
    <x v="0"/>
    <x v="5"/>
    <x v="8"/>
    <x v="47"/>
    <x v="62"/>
    <n v="12600"/>
    <n v="0"/>
    <n v="12600"/>
    <x v="0"/>
    <n v="0"/>
    <n v="0"/>
    <n v="0"/>
    <n v="1150.328227"/>
  </r>
  <r>
    <x v="1"/>
    <x v="0"/>
    <x v="61"/>
    <x v="0"/>
    <x v="0"/>
    <x v="0"/>
    <x v="5"/>
    <x v="8"/>
    <x v="70"/>
    <x v="64"/>
    <n v="0"/>
    <n v="0"/>
    <n v="0"/>
    <x v="0"/>
    <n v="0"/>
    <n v="0"/>
    <n v="0"/>
    <n v="198.605028"/>
  </r>
  <r>
    <x v="1"/>
    <x v="0"/>
    <x v="61"/>
    <x v="0"/>
    <x v="0"/>
    <x v="0"/>
    <x v="5"/>
    <x v="8"/>
    <x v="49"/>
    <x v="42"/>
    <n v="642355.76199999999"/>
    <n v="0"/>
    <n v="642355.76199999999"/>
    <x v="0"/>
    <n v="0"/>
    <n v="0"/>
    <n v="0"/>
    <n v="642355.76199999999"/>
  </r>
  <r>
    <x v="1"/>
    <x v="0"/>
    <x v="61"/>
    <x v="0"/>
    <x v="1"/>
    <x v="0"/>
    <x v="5"/>
    <x v="8"/>
    <x v="43"/>
    <x v="36"/>
    <n v="2031755.9720000001"/>
    <n v="0"/>
    <n v="2031755.9720000001"/>
    <x v="0"/>
    <n v="0"/>
    <n v="0"/>
    <n v="0"/>
    <n v="392619.92976299999"/>
  </r>
  <r>
    <x v="1"/>
    <x v="0"/>
    <x v="61"/>
    <x v="0"/>
    <x v="1"/>
    <x v="0"/>
    <x v="5"/>
    <x v="8"/>
    <x v="67"/>
    <x v="37"/>
    <n v="3082.38"/>
    <n v="0"/>
    <n v="3082.38"/>
    <x v="0"/>
    <n v="0"/>
    <n v="0"/>
    <n v="0"/>
    <n v="673.69375600000001"/>
  </r>
  <r>
    <x v="1"/>
    <x v="0"/>
    <x v="61"/>
    <x v="0"/>
    <x v="1"/>
    <x v="0"/>
    <x v="5"/>
    <x v="8"/>
    <x v="45"/>
    <x v="38"/>
    <n v="1804506.6640000001"/>
    <n v="0"/>
    <n v="1804506.6640000001"/>
    <x v="0"/>
    <n v="0"/>
    <n v="0"/>
    <n v="0"/>
    <n v="260243.081198"/>
  </r>
  <r>
    <x v="1"/>
    <x v="0"/>
    <x v="61"/>
    <x v="0"/>
    <x v="1"/>
    <x v="0"/>
    <x v="5"/>
    <x v="8"/>
    <x v="69"/>
    <x v="63"/>
    <n v="224166.92800000001"/>
    <n v="0"/>
    <n v="224166.92800000001"/>
    <x v="0"/>
    <n v="0"/>
    <n v="0"/>
    <n v="0"/>
    <n v="131703.154809"/>
  </r>
  <r>
    <x v="1"/>
    <x v="0"/>
    <x v="61"/>
    <x v="0"/>
    <x v="1"/>
    <x v="0"/>
    <x v="5"/>
    <x v="8"/>
    <x v="46"/>
    <x v="39"/>
    <n v="2639652.2400000002"/>
    <n v="0"/>
    <n v="2639652.2400000002"/>
    <x v="0"/>
    <n v="0"/>
    <n v="0"/>
    <n v="0"/>
    <n v="2272.6528920000001"/>
  </r>
  <r>
    <x v="1"/>
    <x v="0"/>
    <x v="61"/>
    <x v="0"/>
    <x v="1"/>
    <x v="0"/>
    <x v="5"/>
    <x v="8"/>
    <x v="61"/>
    <x v="56"/>
    <n v="285.12400000000002"/>
    <n v="0"/>
    <n v="285.12400000000002"/>
    <x v="0"/>
    <n v="0"/>
    <n v="0"/>
    <n v="0"/>
    <n v="0"/>
  </r>
  <r>
    <x v="1"/>
    <x v="0"/>
    <x v="61"/>
    <x v="0"/>
    <x v="1"/>
    <x v="0"/>
    <x v="5"/>
    <x v="8"/>
    <x v="51"/>
    <x v="44"/>
    <n v="89653.582999999999"/>
    <n v="0"/>
    <n v="89653.582999999999"/>
    <x v="0"/>
    <n v="0"/>
    <n v="0"/>
    <n v="0"/>
    <n v="37.699742000000001"/>
  </r>
  <r>
    <x v="1"/>
    <x v="0"/>
    <x v="61"/>
    <x v="0"/>
    <x v="1"/>
    <x v="0"/>
    <x v="5"/>
    <x v="8"/>
    <x v="52"/>
    <x v="52"/>
    <n v="1618633.814"/>
    <n v="77032.005825999993"/>
    <n v="1541601.8081739999"/>
    <x v="0"/>
    <n v="0"/>
    <n v="0"/>
    <n v="0"/>
    <n v="0"/>
  </r>
  <r>
    <x v="1"/>
    <x v="0"/>
    <x v="61"/>
    <x v="0"/>
    <x v="1"/>
    <x v="0"/>
    <x v="5"/>
    <x v="8"/>
    <x v="64"/>
    <x v="51"/>
    <n v="918479.71900000004"/>
    <n v="77032.005825999993"/>
    <n v="995511.72482600005"/>
    <x v="0"/>
    <n v="0"/>
    <n v="0"/>
    <n v="0"/>
    <n v="361.04116699999997"/>
  </r>
  <r>
    <x v="1"/>
    <x v="0"/>
    <x v="61"/>
    <x v="0"/>
    <x v="1"/>
    <x v="0"/>
    <x v="5"/>
    <x v="8"/>
    <x v="47"/>
    <x v="62"/>
    <n v="12600"/>
    <n v="0"/>
    <n v="12600"/>
    <x v="0"/>
    <n v="0"/>
    <n v="0"/>
    <n v="0"/>
    <n v="1632.6062979999999"/>
  </r>
  <r>
    <x v="1"/>
    <x v="0"/>
    <x v="61"/>
    <x v="0"/>
    <x v="1"/>
    <x v="0"/>
    <x v="5"/>
    <x v="8"/>
    <x v="70"/>
    <x v="64"/>
    <n v="0"/>
    <n v="0"/>
    <n v="0"/>
    <x v="0"/>
    <n v="0"/>
    <n v="0"/>
    <n v="0"/>
    <n v="316.70516900000001"/>
  </r>
  <r>
    <x v="1"/>
    <x v="0"/>
    <x v="61"/>
    <x v="0"/>
    <x v="1"/>
    <x v="0"/>
    <x v="5"/>
    <x v="8"/>
    <x v="49"/>
    <x v="42"/>
    <n v="642355.76199999999"/>
    <n v="0"/>
    <n v="642355.76199999999"/>
    <x v="0"/>
    <n v="0"/>
    <n v="0"/>
    <n v="0"/>
    <n v="642355.76199999999"/>
  </r>
  <r>
    <x v="1"/>
    <x v="0"/>
    <x v="61"/>
    <x v="0"/>
    <x v="2"/>
    <x v="1"/>
    <x v="5"/>
    <x v="8"/>
    <x v="43"/>
    <x v="36"/>
    <n v="2031755.9720000001"/>
    <n v="0"/>
    <n v="2031755.9720000001"/>
    <x v="0"/>
    <n v="0"/>
    <n v="0"/>
    <n v="0"/>
    <n v="575269.19627099996"/>
  </r>
  <r>
    <x v="1"/>
    <x v="0"/>
    <x v="61"/>
    <x v="0"/>
    <x v="2"/>
    <x v="1"/>
    <x v="5"/>
    <x v="8"/>
    <x v="67"/>
    <x v="37"/>
    <n v="3082.38"/>
    <n v="0"/>
    <n v="3082.38"/>
    <x v="0"/>
    <n v="0"/>
    <n v="0"/>
    <n v="0"/>
    <n v="1889.152257"/>
  </r>
  <r>
    <x v="1"/>
    <x v="0"/>
    <x v="61"/>
    <x v="0"/>
    <x v="2"/>
    <x v="1"/>
    <x v="5"/>
    <x v="8"/>
    <x v="45"/>
    <x v="38"/>
    <n v="1804506.6640000001"/>
    <n v="0"/>
    <n v="1804506.6640000001"/>
    <x v="0"/>
    <n v="0"/>
    <n v="0"/>
    <n v="0"/>
    <n v="439858.363197"/>
  </r>
  <r>
    <x v="1"/>
    <x v="0"/>
    <x v="61"/>
    <x v="0"/>
    <x v="2"/>
    <x v="1"/>
    <x v="5"/>
    <x v="8"/>
    <x v="69"/>
    <x v="63"/>
    <n v="224166.92800000001"/>
    <n v="0"/>
    <n v="224166.92800000001"/>
    <x v="0"/>
    <n v="0"/>
    <n v="0"/>
    <n v="0"/>
    <n v="133521.68081699999"/>
  </r>
  <r>
    <x v="1"/>
    <x v="0"/>
    <x v="61"/>
    <x v="0"/>
    <x v="2"/>
    <x v="1"/>
    <x v="5"/>
    <x v="8"/>
    <x v="46"/>
    <x v="39"/>
    <n v="2639652.2400000002"/>
    <n v="0"/>
    <n v="2639652.2400000002"/>
    <x v="0"/>
    <n v="0"/>
    <n v="0"/>
    <n v="0"/>
    <n v="11793.025286"/>
  </r>
  <r>
    <x v="1"/>
    <x v="0"/>
    <x v="61"/>
    <x v="0"/>
    <x v="2"/>
    <x v="1"/>
    <x v="5"/>
    <x v="8"/>
    <x v="61"/>
    <x v="56"/>
    <n v="285.12400000000002"/>
    <n v="0"/>
    <n v="285.12400000000002"/>
    <x v="0"/>
    <n v="0"/>
    <n v="0"/>
    <n v="0"/>
    <n v="0"/>
  </r>
  <r>
    <x v="1"/>
    <x v="0"/>
    <x v="61"/>
    <x v="0"/>
    <x v="2"/>
    <x v="1"/>
    <x v="5"/>
    <x v="8"/>
    <x v="51"/>
    <x v="44"/>
    <n v="89653.582999999999"/>
    <n v="0"/>
    <n v="89653.582999999999"/>
    <x v="0"/>
    <n v="0"/>
    <n v="0"/>
    <n v="0"/>
    <n v="6448.6604079999997"/>
  </r>
  <r>
    <x v="1"/>
    <x v="0"/>
    <x v="61"/>
    <x v="0"/>
    <x v="2"/>
    <x v="1"/>
    <x v="5"/>
    <x v="8"/>
    <x v="52"/>
    <x v="52"/>
    <n v="1618633.814"/>
    <n v="-77032.005825999993"/>
    <n v="1541601.8081739999"/>
    <x v="0"/>
    <n v="0"/>
    <n v="0"/>
    <n v="0"/>
    <n v="0"/>
  </r>
  <r>
    <x v="1"/>
    <x v="0"/>
    <x v="61"/>
    <x v="0"/>
    <x v="2"/>
    <x v="1"/>
    <x v="5"/>
    <x v="8"/>
    <x v="64"/>
    <x v="51"/>
    <n v="918479.71900000004"/>
    <n v="77032.005825999993"/>
    <n v="995511.72482600005"/>
    <x v="0"/>
    <n v="0"/>
    <n v="0"/>
    <n v="0"/>
    <n v="511.181375"/>
  </r>
  <r>
    <x v="1"/>
    <x v="0"/>
    <x v="61"/>
    <x v="0"/>
    <x v="2"/>
    <x v="1"/>
    <x v="5"/>
    <x v="8"/>
    <x v="47"/>
    <x v="62"/>
    <n v="12600"/>
    <n v="0"/>
    <n v="12600"/>
    <x v="0"/>
    <n v="0"/>
    <n v="0"/>
    <n v="0"/>
    <n v="2340.3726019999999"/>
  </r>
  <r>
    <x v="1"/>
    <x v="0"/>
    <x v="61"/>
    <x v="0"/>
    <x v="2"/>
    <x v="1"/>
    <x v="5"/>
    <x v="8"/>
    <x v="70"/>
    <x v="64"/>
    <n v="0"/>
    <n v="0"/>
    <n v="0"/>
    <x v="0"/>
    <n v="0"/>
    <n v="0"/>
    <n v="0"/>
    <n v="2492.8109009999998"/>
  </r>
  <r>
    <x v="1"/>
    <x v="0"/>
    <x v="61"/>
    <x v="0"/>
    <x v="2"/>
    <x v="1"/>
    <x v="5"/>
    <x v="8"/>
    <x v="49"/>
    <x v="42"/>
    <n v="642355.76199999999"/>
    <n v="0"/>
    <n v="642355.76199999999"/>
    <x v="0"/>
    <n v="0"/>
    <n v="0"/>
    <n v="0"/>
    <n v="642355.76199999999"/>
  </r>
  <r>
    <x v="1"/>
    <x v="0"/>
    <x v="61"/>
    <x v="0"/>
    <x v="3"/>
    <x v="0"/>
    <x v="5"/>
    <x v="8"/>
    <x v="43"/>
    <x v="36"/>
    <n v="2031755.9720000001"/>
    <n v="150332.66831400001"/>
    <n v="2182088.6403140002"/>
    <x v="0"/>
    <n v="0"/>
    <n v="0"/>
    <n v="0"/>
    <n v="724195.83516599995"/>
  </r>
  <r>
    <x v="1"/>
    <x v="0"/>
    <x v="61"/>
    <x v="0"/>
    <x v="3"/>
    <x v="0"/>
    <x v="5"/>
    <x v="8"/>
    <x v="67"/>
    <x v="37"/>
    <n v="3082.38"/>
    <n v="0"/>
    <n v="3082.38"/>
    <x v="0"/>
    <n v="0"/>
    <n v="0"/>
    <n v="0"/>
    <n v="3100.835662"/>
  </r>
  <r>
    <x v="1"/>
    <x v="0"/>
    <x v="61"/>
    <x v="0"/>
    <x v="3"/>
    <x v="0"/>
    <x v="5"/>
    <x v="8"/>
    <x v="45"/>
    <x v="38"/>
    <n v="1804506.6640000001"/>
    <n v="0"/>
    <n v="1804506.6640000001"/>
    <x v="0"/>
    <n v="0"/>
    <n v="0"/>
    <n v="0"/>
    <n v="568795.89580199996"/>
  </r>
  <r>
    <x v="1"/>
    <x v="0"/>
    <x v="61"/>
    <x v="0"/>
    <x v="3"/>
    <x v="0"/>
    <x v="5"/>
    <x v="8"/>
    <x v="69"/>
    <x v="63"/>
    <n v="224166.92800000001"/>
    <n v="150332.66831400001"/>
    <n v="374499.59631400002"/>
    <x v="0"/>
    <n v="0"/>
    <n v="0"/>
    <n v="0"/>
    <n v="152299.10370199999"/>
  </r>
  <r>
    <x v="1"/>
    <x v="0"/>
    <x v="61"/>
    <x v="0"/>
    <x v="3"/>
    <x v="0"/>
    <x v="5"/>
    <x v="8"/>
    <x v="46"/>
    <x v="39"/>
    <n v="2639652.2400000002"/>
    <n v="88470.278789000004"/>
    <n v="2728122.5187889999"/>
    <x v="0"/>
    <n v="0"/>
    <n v="0"/>
    <n v="0"/>
    <n v="13993.767970999999"/>
  </r>
  <r>
    <x v="1"/>
    <x v="0"/>
    <x v="61"/>
    <x v="0"/>
    <x v="3"/>
    <x v="0"/>
    <x v="5"/>
    <x v="8"/>
    <x v="61"/>
    <x v="56"/>
    <n v="285.12400000000002"/>
    <n v="0"/>
    <n v="285.12400000000002"/>
    <x v="0"/>
    <n v="0"/>
    <n v="0"/>
    <n v="0"/>
    <n v="11.284895000000001"/>
  </r>
  <r>
    <x v="1"/>
    <x v="0"/>
    <x v="61"/>
    <x v="0"/>
    <x v="3"/>
    <x v="0"/>
    <x v="5"/>
    <x v="8"/>
    <x v="51"/>
    <x v="44"/>
    <n v="89653.582999999999"/>
    <n v="0"/>
    <n v="89653.582999999999"/>
    <x v="0"/>
    <n v="0"/>
    <n v="0"/>
    <n v="0"/>
    <n v="7880.9617770000004"/>
  </r>
  <r>
    <x v="1"/>
    <x v="0"/>
    <x v="61"/>
    <x v="0"/>
    <x v="3"/>
    <x v="0"/>
    <x v="5"/>
    <x v="8"/>
    <x v="52"/>
    <x v="52"/>
    <n v="1618633.814"/>
    <n v="88470.278789000004"/>
    <n v="1707104.0927889999"/>
    <x v="0"/>
    <n v="0"/>
    <n v="0"/>
    <n v="0"/>
    <n v="0"/>
  </r>
  <r>
    <x v="1"/>
    <x v="0"/>
    <x v="61"/>
    <x v="0"/>
    <x v="3"/>
    <x v="0"/>
    <x v="5"/>
    <x v="8"/>
    <x v="64"/>
    <x v="51"/>
    <n v="918479.71900000004"/>
    <n v="0"/>
    <n v="918479.71900000004"/>
    <x v="0"/>
    <n v="0"/>
    <n v="0"/>
    <n v="0"/>
    <n v="520.43599500000005"/>
  </r>
  <r>
    <x v="1"/>
    <x v="0"/>
    <x v="61"/>
    <x v="0"/>
    <x v="3"/>
    <x v="0"/>
    <x v="5"/>
    <x v="8"/>
    <x v="47"/>
    <x v="62"/>
    <n v="12600"/>
    <n v="0"/>
    <n v="12600"/>
    <x v="0"/>
    <n v="0"/>
    <n v="0"/>
    <n v="0"/>
    <n v="2809.0549209999999"/>
  </r>
  <r>
    <x v="1"/>
    <x v="0"/>
    <x v="61"/>
    <x v="0"/>
    <x v="3"/>
    <x v="0"/>
    <x v="5"/>
    <x v="8"/>
    <x v="70"/>
    <x v="64"/>
    <n v="0"/>
    <n v="0"/>
    <n v="0"/>
    <x v="0"/>
    <n v="0"/>
    <n v="0"/>
    <n v="0"/>
    <n v="2772.0303829999998"/>
  </r>
  <r>
    <x v="1"/>
    <x v="0"/>
    <x v="61"/>
    <x v="0"/>
    <x v="3"/>
    <x v="0"/>
    <x v="5"/>
    <x v="8"/>
    <x v="49"/>
    <x v="42"/>
    <n v="642355.76199999999"/>
    <n v="137259.715761"/>
    <n v="779615.47776100005"/>
    <x v="0"/>
    <n v="0"/>
    <n v="0"/>
    <n v="0"/>
    <n v="779615.47776100005"/>
  </r>
  <r>
    <x v="1"/>
    <x v="0"/>
    <x v="61"/>
    <x v="0"/>
    <x v="4"/>
    <x v="0"/>
    <x v="5"/>
    <x v="8"/>
    <x v="43"/>
    <x v="36"/>
    <n v="2031755.9720000001"/>
    <n v="150332.66831400001"/>
    <n v="2182088.6403140002"/>
    <x v="0"/>
    <n v="0"/>
    <n v="0"/>
    <n v="0"/>
    <n v="884197.78719199996"/>
  </r>
  <r>
    <x v="1"/>
    <x v="0"/>
    <x v="61"/>
    <x v="0"/>
    <x v="4"/>
    <x v="0"/>
    <x v="5"/>
    <x v="8"/>
    <x v="67"/>
    <x v="37"/>
    <n v="3082.38"/>
    <n v="0"/>
    <n v="3082.38"/>
    <x v="0"/>
    <n v="0"/>
    <n v="0"/>
    <n v="0"/>
    <n v="3559.0575650000001"/>
  </r>
  <r>
    <x v="1"/>
    <x v="0"/>
    <x v="61"/>
    <x v="0"/>
    <x v="4"/>
    <x v="0"/>
    <x v="5"/>
    <x v="8"/>
    <x v="45"/>
    <x v="38"/>
    <n v="1804506.6640000001"/>
    <n v="0"/>
    <n v="1804506.6640000001"/>
    <x v="0"/>
    <n v="0"/>
    <n v="0"/>
    <n v="0"/>
    <n v="727903.80176399997"/>
  </r>
  <r>
    <x v="1"/>
    <x v="0"/>
    <x v="61"/>
    <x v="0"/>
    <x v="4"/>
    <x v="0"/>
    <x v="5"/>
    <x v="8"/>
    <x v="69"/>
    <x v="63"/>
    <n v="224166.92800000001"/>
    <n v="150332.66831400001"/>
    <n v="374499.59631400002"/>
    <x v="0"/>
    <n v="0"/>
    <n v="0"/>
    <n v="0"/>
    <n v="152734.92786299999"/>
  </r>
  <r>
    <x v="1"/>
    <x v="0"/>
    <x v="61"/>
    <x v="0"/>
    <x v="4"/>
    <x v="0"/>
    <x v="5"/>
    <x v="8"/>
    <x v="46"/>
    <x v="39"/>
    <n v="2639652.2400000002"/>
    <n v="88470.278789000004"/>
    <n v="2728122.5187889999"/>
    <x v="0"/>
    <n v="0"/>
    <n v="0"/>
    <n v="0"/>
    <n v="14700.523854999999"/>
  </r>
  <r>
    <x v="1"/>
    <x v="0"/>
    <x v="61"/>
    <x v="0"/>
    <x v="4"/>
    <x v="0"/>
    <x v="5"/>
    <x v="8"/>
    <x v="61"/>
    <x v="56"/>
    <n v="285.12400000000002"/>
    <n v="0"/>
    <n v="285.12400000000002"/>
    <x v="0"/>
    <n v="0"/>
    <n v="0"/>
    <n v="0"/>
    <n v="154.25706"/>
  </r>
  <r>
    <x v="1"/>
    <x v="0"/>
    <x v="61"/>
    <x v="0"/>
    <x v="4"/>
    <x v="0"/>
    <x v="5"/>
    <x v="8"/>
    <x v="51"/>
    <x v="44"/>
    <n v="89653.582999999999"/>
    <n v="0"/>
    <n v="89653.582999999999"/>
    <x v="0"/>
    <n v="0"/>
    <n v="0"/>
    <n v="0"/>
    <n v="7560.1269620000003"/>
  </r>
  <r>
    <x v="1"/>
    <x v="0"/>
    <x v="61"/>
    <x v="0"/>
    <x v="4"/>
    <x v="0"/>
    <x v="5"/>
    <x v="8"/>
    <x v="52"/>
    <x v="52"/>
    <n v="1618633.814"/>
    <n v="88470.278789000004"/>
    <n v="1707104.0927889999"/>
    <x v="0"/>
    <n v="0"/>
    <n v="0"/>
    <n v="0"/>
    <n v="0"/>
  </r>
  <r>
    <x v="1"/>
    <x v="0"/>
    <x v="61"/>
    <x v="0"/>
    <x v="4"/>
    <x v="0"/>
    <x v="5"/>
    <x v="8"/>
    <x v="64"/>
    <x v="51"/>
    <n v="918479.71900000004"/>
    <n v="0"/>
    <n v="918479.71900000004"/>
    <x v="0"/>
    <n v="0"/>
    <n v="0"/>
    <n v="0"/>
    <n v="578.38560099999995"/>
  </r>
  <r>
    <x v="1"/>
    <x v="0"/>
    <x v="61"/>
    <x v="0"/>
    <x v="4"/>
    <x v="0"/>
    <x v="5"/>
    <x v="8"/>
    <x v="47"/>
    <x v="62"/>
    <n v="12600"/>
    <n v="0"/>
    <n v="12600"/>
    <x v="0"/>
    <n v="0"/>
    <n v="0"/>
    <n v="0"/>
    <n v="3328.9933999999998"/>
  </r>
  <r>
    <x v="1"/>
    <x v="0"/>
    <x v="61"/>
    <x v="0"/>
    <x v="4"/>
    <x v="0"/>
    <x v="5"/>
    <x v="8"/>
    <x v="70"/>
    <x v="64"/>
    <n v="0"/>
    <n v="0"/>
    <n v="0"/>
    <x v="0"/>
    <n v="0"/>
    <n v="0"/>
    <n v="0"/>
    <n v="3078.7608319999999"/>
  </r>
  <r>
    <x v="1"/>
    <x v="0"/>
    <x v="61"/>
    <x v="0"/>
    <x v="4"/>
    <x v="0"/>
    <x v="5"/>
    <x v="8"/>
    <x v="49"/>
    <x v="42"/>
    <n v="642355.76199999999"/>
    <n v="137259.715761"/>
    <n v="779615.47776100005"/>
    <x v="0"/>
    <n v="0"/>
    <n v="0"/>
    <n v="0"/>
    <n v="779615.47776100005"/>
  </r>
  <r>
    <x v="1"/>
    <x v="0"/>
    <x v="61"/>
    <x v="0"/>
    <x v="5"/>
    <x v="2"/>
    <x v="5"/>
    <x v="8"/>
    <x v="43"/>
    <x v="36"/>
    <n v="2031755.9720000001"/>
    <n v="150332.66831400001"/>
    <n v="2182088.6403140002"/>
    <x v="0"/>
    <n v="0"/>
    <n v="0"/>
    <n v="0"/>
    <n v="1108901.6061"/>
  </r>
  <r>
    <x v="1"/>
    <x v="0"/>
    <x v="61"/>
    <x v="0"/>
    <x v="5"/>
    <x v="2"/>
    <x v="5"/>
    <x v="8"/>
    <x v="67"/>
    <x v="37"/>
    <n v="3082.38"/>
    <n v="0"/>
    <n v="3082.38"/>
    <x v="0"/>
    <n v="0"/>
    <n v="0"/>
    <n v="0"/>
    <n v="3929.9110839999998"/>
  </r>
  <r>
    <x v="1"/>
    <x v="0"/>
    <x v="61"/>
    <x v="0"/>
    <x v="5"/>
    <x v="2"/>
    <x v="5"/>
    <x v="8"/>
    <x v="45"/>
    <x v="38"/>
    <n v="1804506.6640000001"/>
    <n v="0"/>
    <n v="1804506.6640000001"/>
    <x v="0"/>
    <n v="0"/>
    <n v="0"/>
    <n v="0"/>
    <n v="866609.86964499997"/>
  </r>
  <r>
    <x v="1"/>
    <x v="0"/>
    <x v="61"/>
    <x v="0"/>
    <x v="5"/>
    <x v="2"/>
    <x v="5"/>
    <x v="8"/>
    <x v="69"/>
    <x v="63"/>
    <n v="224166.92800000001"/>
    <n v="150332.66831400001"/>
    <n v="374499.59631400002"/>
    <x v="0"/>
    <n v="0"/>
    <n v="0"/>
    <n v="0"/>
    <n v="238361.82537100001"/>
  </r>
  <r>
    <x v="1"/>
    <x v="0"/>
    <x v="61"/>
    <x v="0"/>
    <x v="5"/>
    <x v="2"/>
    <x v="5"/>
    <x v="8"/>
    <x v="46"/>
    <x v="39"/>
    <n v="2639652.2400000002"/>
    <n v="88470.278789000004"/>
    <n v="2728122.5187889999"/>
    <x v="0"/>
    <n v="0"/>
    <n v="0"/>
    <n v="0"/>
    <n v="39060.269758000002"/>
  </r>
  <r>
    <x v="1"/>
    <x v="0"/>
    <x v="61"/>
    <x v="0"/>
    <x v="5"/>
    <x v="2"/>
    <x v="5"/>
    <x v="8"/>
    <x v="61"/>
    <x v="56"/>
    <n v="285.12400000000002"/>
    <n v="0"/>
    <n v="285.12400000000002"/>
    <x v="0"/>
    <n v="0"/>
    <n v="0"/>
    <n v="0"/>
    <n v="166.07259500000001"/>
  </r>
  <r>
    <x v="1"/>
    <x v="0"/>
    <x v="61"/>
    <x v="0"/>
    <x v="5"/>
    <x v="2"/>
    <x v="5"/>
    <x v="8"/>
    <x v="51"/>
    <x v="44"/>
    <n v="89653.582999999999"/>
    <n v="0"/>
    <n v="89653.582999999999"/>
    <x v="0"/>
    <n v="0"/>
    <n v="0"/>
    <n v="0"/>
    <n v="10019.249938999999"/>
  </r>
  <r>
    <x v="1"/>
    <x v="0"/>
    <x v="61"/>
    <x v="0"/>
    <x v="5"/>
    <x v="2"/>
    <x v="5"/>
    <x v="8"/>
    <x v="52"/>
    <x v="52"/>
    <n v="1618633.814"/>
    <n v="88470.278789000004"/>
    <n v="1707104.0927889999"/>
    <x v="0"/>
    <n v="0"/>
    <n v="0"/>
    <n v="0"/>
    <n v="0"/>
  </r>
  <r>
    <x v="1"/>
    <x v="0"/>
    <x v="61"/>
    <x v="0"/>
    <x v="5"/>
    <x v="2"/>
    <x v="5"/>
    <x v="8"/>
    <x v="64"/>
    <x v="51"/>
    <n v="918479.71900000004"/>
    <n v="0"/>
    <n v="918479.71900000004"/>
    <x v="0"/>
    <n v="0"/>
    <n v="0"/>
    <n v="0"/>
    <n v="16345.100767"/>
  </r>
  <r>
    <x v="1"/>
    <x v="0"/>
    <x v="61"/>
    <x v="0"/>
    <x v="5"/>
    <x v="2"/>
    <x v="5"/>
    <x v="8"/>
    <x v="47"/>
    <x v="62"/>
    <n v="12600"/>
    <n v="0"/>
    <n v="12600"/>
    <x v="0"/>
    <n v="0"/>
    <n v="0"/>
    <n v="0"/>
    <n v="9047.5905770000008"/>
  </r>
  <r>
    <x v="1"/>
    <x v="0"/>
    <x v="61"/>
    <x v="0"/>
    <x v="5"/>
    <x v="2"/>
    <x v="5"/>
    <x v="8"/>
    <x v="70"/>
    <x v="64"/>
    <n v="0"/>
    <n v="0"/>
    <n v="0"/>
    <x v="0"/>
    <n v="0"/>
    <n v="0"/>
    <n v="0"/>
    <n v="3482.2558800000002"/>
  </r>
  <r>
    <x v="1"/>
    <x v="0"/>
    <x v="61"/>
    <x v="0"/>
    <x v="5"/>
    <x v="2"/>
    <x v="5"/>
    <x v="8"/>
    <x v="49"/>
    <x v="42"/>
    <n v="642355.76199999999"/>
    <n v="137259.715761"/>
    <n v="779615.47776100005"/>
    <x v="0"/>
    <n v="0"/>
    <n v="0"/>
    <n v="0"/>
    <n v="779615.47776100005"/>
  </r>
  <r>
    <x v="1"/>
    <x v="0"/>
    <x v="61"/>
    <x v="0"/>
    <x v="6"/>
    <x v="0"/>
    <x v="5"/>
    <x v="8"/>
    <x v="43"/>
    <x v="36"/>
    <n v="2031755.9720000001"/>
    <n v="150332.66831400001"/>
    <n v="2182088.6403140002"/>
    <x v="0"/>
    <n v="0"/>
    <n v="0"/>
    <n v="0"/>
    <n v="1241439.371451"/>
  </r>
  <r>
    <x v="1"/>
    <x v="0"/>
    <x v="61"/>
    <x v="0"/>
    <x v="6"/>
    <x v="0"/>
    <x v="5"/>
    <x v="8"/>
    <x v="67"/>
    <x v="37"/>
    <n v="3082.38"/>
    <n v="0"/>
    <n v="3082.38"/>
    <x v="0"/>
    <n v="0"/>
    <n v="0"/>
    <n v="0"/>
    <n v="4296.2708929999999"/>
  </r>
  <r>
    <x v="1"/>
    <x v="0"/>
    <x v="61"/>
    <x v="0"/>
    <x v="6"/>
    <x v="0"/>
    <x v="5"/>
    <x v="8"/>
    <x v="45"/>
    <x v="38"/>
    <n v="1804506.6640000001"/>
    <n v="0"/>
    <n v="1804506.6640000001"/>
    <x v="0"/>
    <n v="0"/>
    <n v="0"/>
    <n v="0"/>
    <n v="1016435.438509"/>
  </r>
  <r>
    <x v="1"/>
    <x v="0"/>
    <x v="61"/>
    <x v="0"/>
    <x v="6"/>
    <x v="0"/>
    <x v="5"/>
    <x v="8"/>
    <x v="69"/>
    <x v="63"/>
    <n v="224166.92800000001"/>
    <n v="150332.66831400001"/>
    <n v="374499.59631400002"/>
    <x v="0"/>
    <n v="0"/>
    <n v="0"/>
    <n v="0"/>
    <n v="220707.66204900001"/>
  </r>
  <r>
    <x v="1"/>
    <x v="0"/>
    <x v="61"/>
    <x v="0"/>
    <x v="6"/>
    <x v="0"/>
    <x v="5"/>
    <x v="8"/>
    <x v="46"/>
    <x v="39"/>
    <n v="2639652.2400000002"/>
    <n v="88470.278789000004"/>
    <n v="2728122.5187889999"/>
    <x v="0"/>
    <n v="0"/>
    <n v="0"/>
    <n v="0"/>
    <n v="49654.286840000001"/>
  </r>
  <r>
    <x v="1"/>
    <x v="0"/>
    <x v="61"/>
    <x v="0"/>
    <x v="6"/>
    <x v="0"/>
    <x v="5"/>
    <x v="8"/>
    <x v="61"/>
    <x v="56"/>
    <n v="285.12400000000002"/>
    <n v="0"/>
    <n v="285.12400000000002"/>
    <x v="0"/>
    <n v="0"/>
    <n v="0"/>
    <n v="0"/>
    <n v="177.88812999999999"/>
  </r>
  <r>
    <x v="1"/>
    <x v="0"/>
    <x v="61"/>
    <x v="0"/>
    <x v="6"/>
    <x v="0"/>
    <x v="5"/>
    <x v="8"/>
    <x v="51"/>
    <x v="44"/>
    <n v="89653.582999999999"/>
    <n v="0"/>
    <n v="89653.582999999999"/>
    <x v="0"/>
    <n v="0"/>
    <n v="0"/>
    <n v="0"/>
    <n v="11347.752279"/>
  </r>
  <r>
    <x v="1"/>
    <x v="0"/>
    <x v="61"/>
    <x v="0"/>
    <x v="6"/>
    <x v="0"/>
    <x v="5"/>
    <x v="8"/>
    <x v="52"/>
    <x v="52"/>
    <n v="1618633.814"/>
    <n v="88470.278789000004"/>
    <n v="1707104.0927889999"/>
    <x v="0"/>
    <n v="0"/>
    <n v="0"/>
    <n v="0"/>
    <n v="0"/>
  </r>
  <r>
    <x v="1"/>
    <x v="0"/>
    <x v="61"/>
    <x v="0"/>
    <x v="6"/>
    <x v="0"/>
    <x v="5"/>
    <x v="8"/>
    <x v="64"/>
    <x v="51"/>
    <n v="918479.71900000004"/>
    <n v="0"/>
    <n v="918479.71900000004"/>
    <x v="0"/>
    <n v="0"/>
    <n v="0"/>
    <n v="0"/>
    <n v="24809.710125000001"/>
  </r>
  <r>
    <x v="1"/>
    <x v="0"/>
    <x v="61"/>
    <x v="0"/>
    <x v="6"/>
    <x v="0"/>
    <x v="5"/>
    <x v="8"/>
    <x v="47"/>
    <x v="62"/>
    <n v="12600"/>
    <n v="0"/>
    <n v="12600"/>
    <x v="0"/>
    <n v="0"/>
    <n v="0"/>
    <n v="0"/>
    <n v="9553.4407219999994"/>
  </r>
  <r>
    <x v="1"/>
    <x v="0"/>
    <x v="61"/>
    <x v="0"/>
    <x v="6"/>
    <x v="0"/>
    <x v="5"/>
    <x v="8"/>
    <x v="70"/>
    <x v="64"/>
    <n v="0"/>
    <n v="0"/>
    <n v="0"/>
    <x v="0"/>
    <n v="0"/>
    <n v="0"/>
    <n v="0"/>
    <n v="3765.4955839999998"/>
  </r>
  <r>
    <x v="1"/>
    <x v="0"/>
    <x v="61"/>
    <x v="0"/>
    <x v="6"/>
    <x v="0"/>
    <x v="5"/>
    <x v="8"/>
    <x v="49"/>
    <x v="42"/>
    <n v="642355.76199999999"/>
    <n v="137259.715761"/>
    <n v="779615.47776100005"/>
    <x v="0"/>
    <n v="0"/>
    <n v="0"/>
    <n v="0"/>
    <n v="779615.47776100005"/>
  </r>
  <r>
    <x v="1"/>
    <x v="0"/>
    <x v="61"/>
    <x v="0"/>
    <x v="7"/>
    <x v="0"/>
    <x v="5"/>
    <x v="8"/>
    <x v="43"/>
    <x v="36"/>
    <n v="2031755.9720000001"/>
    <n v="150332.66831400001"/>
    <n v="2182088.6403140002"/>
    <x v="0"/>
    <n v="0"/>
    <n v="0"/>
    <n v="0"/>
    <n v="1241439.371451"/>
  </r>
  <r>
    <x v="1"/>
    <x v="0"/>
    <x v="61"/>
    <x v="0"/>
    <x v="7"/>
    <x v="0"/>
    <x v="5"/>
    <x v="8"/>
    <x v="67"/>
    <x v="37"/>
    <n v="3082.38"/>
    <n v="0"/>
    <n v="3082.38"/>
    <x v="0"/>
    <n v="0"/>
    <n v="0"/>
    <n v="0"/>
    <n v="4296.2708929999999"/>
  </r>
  <r>
    <x v="1"/>
    <x v="0"/>
    <x v="61"/>
    <x v="0"/>
    <x v="7"/>
    <x v="0"/>
    <x v="5"/>
    <x v="8"/>
    <x v="45"/>
    <x v="38"/>
    <n v="1804506.6640000001"/>
    <n v="0"/>
    <n v="1804506.6640000001"/>
    <x v="0"/>
    <n v="0"/>
    <n v="0"/>
    <n v="0"/>
    <n v="1016435.438509"/>
  </r>
  <r>
    <x v="1"/>
    <x v="0"/>
    <x v="61"/>
    <x v="0"/>
    <x v="7"/>
    <x v="0"/>
    <x v="5"/>
    <x v="8"/>
    <x v="69"/>
    <x v="63"/>
    <n v="224166.92800000001"/>
    <n v="150332.66831400001"/>
    <n v="374499.59631400002"/>
    <x v="0"/>
    <n v="0"/>
    <n v="0"/>
    <n v="0"/>
    <n v="220707.66204900001"/>
  </r>
  <r>
    <x v="1"/>
    <x v="0"/>
    <x v="61"/>
    <x v="0"/>
    <x v="7"/>
    <x v="0"/>
    <x v="5"/>
    <x v="8"/>
    <x v="46"/>
    <x v="39"/>
    <n v="2639652.2400000002"/>
    <n v="88470.278789000004"/>
    <n v="2728122.5187889999"/>
    <x v="0"/>
    <n v="0"/>
    <n v="0"/>
    <n v="0"/>
    <n v="49654.286840000001"/>
  </r>
  <r>
    <x v="1"/>
    <x v="0"/>
    <x v="61"/>
    <x v="0"/>
    <x v="7"/>
    <x v="0"/>
    <x v="5"/>
    <x v="8"/>
    <x v="61"/>
    <x v="56"/>
    <n v="285.12400000000002"/>
    <n v="0"/>
    <n v="285.12400000000002"/>
    <x v="0"/>
    <n v="0"/>
    <n v="0"/>
    <n v="0"/>
    <n v="177.88812999999999"/>
  </r>
  <r>
    <x v="1"/>
    <x v="0"/>
    <x v="61"/>
    <x v="0"/>
    <x v="7"/>
    <x v="0"/>
    <x v="5"/>
    <x v="8"/>
    <x v="51"/>
    <x v="44"/>
    <n v="89653.582999999999"/>
    <n v="0"/>
    <n v="89653.582999999999"/>
    <x v="0"/>
    <n v="0"/>
    <n v="0"/>
    <n v="0"/>
    <n v="11347.752279"/>
  </r>
  <r>
    <x v="1"/>
    <x v="0"/>
    <x v="61"/>
    <x v="0"/>
    <x v="7"/>
    <x v="0"/>
    <x v="5"/>
    <x v="8"/>
    <x v="52"/>
    <x v="52"/>
    <n v="1618633.814"/>
    <n v="88470.278789000004"/>
    <n v="1707104.0927889999"/>
    <x v="0"/>
    <n v="0"/>
    <n v="0"/>
    <n v="0"/>
    <n v="0"/>
  </r>
  <r>
    <x v="1"/>
    <x v="0"/>
    <x v="61"/>
    <x v="0"/>
    <x v="7"/>
    <x v="0"/>
    <x v="5"/>
    <x v="8"/>
    <x v="64"/>
    <x v="51"/>
    <n v="918479.71900000004"/>
    <n v="0"/>
    <n v="918479.71900000004"/>
    <x v="0"/>
    <n v="0"/>
    <n v="0"/>
    <n v="0"/>
    <n v="24809.710125000001"/>
  </r>
  <r>
    <x v="1"/>
    <x v="0"/>
    <x v="61"/>
    <x v="0"/>
    <x v="7"/>
    <x v="0"/>
    <x v="5"/>
    <x v="8"/>
    <x v="47"/>
    <x v="62"/>
    <n v="12600"/>
    <n v="0"/>
    <n v="12600"/>
    <x v="0"/>
    <n v="0"/>
    <n v="0"/>
    <n v="0"/>
    <n v="9553.4407219999994"/>
  </r>
  <r>
    <x v="1"/>
    <x v="0"/>
    <x v="61"/>
    <x v="0"/>
    <x v="7"/>
    <x v="0"/>
    <x v="5"/>
    <x v="8"/>
    <x v="70"/>
    <x v="64"/>
    <n v="0"/>
    <n v="0"/>
    <n v="0"/>
    <x v="0"/>
    <n v="0"/>
    <n v="0"/>
    <n v="0"/>
    <n v="3765.4955839999998"/>
  </r>
  <r>
    <x v="1"/>
    <x v="0"/>
    <x v="61"/>
    <x v="0"/>
    <x v="7"/>
    <x v="0"/>
    <x v="5"/>
    <x v="8"/>
    <x v="49"/>
    <x v="42"/>
    <n v="642355.76199999999"/>
    <n v="137259.715761"/>
    <n v="779615.47776100005"/>
    <x v="0"/>
    <n v="0"/>
    <n v="0"/>
    <n v="0"/>
    <n v="779615.47776100005"/>
  </r>
  <r>
    <x v="1"/>
    <x v="0"/>
    <x v="61"/>
    <x v="0"/>
    <x v="0"/>
    <x v="0"/>
    <x v="5"/>
    <x v="8"/>
    <x v="50"/>
    <x v="43"/>
    <n v="5313763.9740000004"/>
    <n v="0"/>
    <n v="5313763.9740000004"/>
    <x v="0"/>
    <n v="0"/>
    <n v="0"/>
    <n v="0"/>
    <n v="910520.25651700003"/>
  </r>
  <r>
    <x v="1"/>
    <x v="0"/>
    <x v="61"/>
    <x v="0"/>
    <x v="1"/>
    <x v="0"/>
    <x v="5"/>
    <x v="8"/>
    <x v="50"/>
    <x v="43"/>
    <n v="5313763.9740000004"/>
    <n v="0"/>
    <n v="5313763.9740000004"/>
    <x v="0"/>
    <n v="0"/>
    <n v="0"/>
    <n v="0"/>
    <n v="1037248.344655"/>
  </r>
  <r>
    <x v="1"/>
    <x v="0"/>
    <x v="61"/>
    <x v="0"/>
    <x v="2"/>
    <x v="1"/>
    <x v="5"/>
    <x v="8"/>
    <x v="50"/>
    <x v="43"/>
    <n v="5313763.9740000004"/>
    <n v="0"/>
    <n v="5313763.9740000004"/>
    <x v="0"/>
    <n v="0"/>
    <n v="0"/>
    <n v="0"/>
    <n v="1229417.9835570001"/>
  </r>
  <r>
    <x v="1"/>
    <x v="0"/>
    <x v="61"/>
    <x v="0"/>
    <x v="3"/>
    <x v="0"/>
    <x v="5"/>
    <x v="8"/>
    <x v="50"/>
    <x v="43"/>
    <n v="5313763.9740000004"/>
    <n v="376062.66286400001"/>
    <n v="5689826.636864"/>
    <x v="0"/>
    <n v="0"/>
    <n v="0"/>
    <n v="0"/>
    <n v="1517805.0808979999"/>
  </r>
  <r>
    <x v="1"/>
    <x v="0"/>
    <x v="61"/>
    <x v="0"/>
    <x v="4"/>
    <x v="0"/>
    <x v="5"/>
    <x v="8"/>
    <x v="50"/>
    <x v="43"/>
    <n v="5313763.9740000004"/>
    <n v="376062.66286400001"/>
    <n v="5689826.636864"/>
    <x v="0"/>
    <n v="0"/>
    <n v="0"/>
    <n v="0"/>
    <n v="1678513.788808"/>
  </r>
  <r>
    <x v="1"/>
    <x v="0"/>
    <x v="61"/>
    <x v="0"/>
    <x v="5"/>
    <x v="2"/>
    <x v="5"/>
    <x v="8"/>
    <x v="50"/>
    <x v="43"/>
    <n v="5313763.9740000004"/>
    <n v="376062.66286400001"/>
    <n v="5689826.636864"/>
    <x v="0"/>
    <n v="0"/>
    <n v="0"/>
    <n v="0"/>
    <n v="1927577.3536189999"/>
  </r>
  <r>
    <x v="1"/>
    <x v="0"/>
    <x v="61"/>
    <x v="0"/>
    <x v="6"/>
    <x v="0"/>
    <x v="5"/>
    <x v="8"/>
    <x v="50"/>
    <x v="43"/>
    <n v="5313763.9740000004"/>
    <n v="376062.66286400001"/>
    <n v="5689826.636864"/>
    <x v="0"/>
    <n v="0"/>
    <n v="0"/>
    <n v="0"/>
    <n v="2070709.1360520001"/>
  </r>
  <r>
    <x v="1"/>
    <x v="0"/>
    <x v="61"/>
    <x v="0"/>
    <x v="7"/>
    <x v="0"/>
    <x v="5"/>
    <x v="8"/>
    <x v="50"/>
    <x v="43"/>
    <n v="5313763.9740000004"/>
    <n v="376062.66286400001"/>
    <n v="5689826.636864"/>
    <x v="0"/>
    <n v="0"/>
    <n v="0"/>
    <n v="0"/>
    <n v="2070709.1360520001"/>
  </r>
  <r>
    <x v="1"/>
    <x v="0"/>
    <x v="62"/>
    <x v="0"/>
    <x v="0"/>
    <x v="0"/>
    <x v="5"/>
    <x v="5"/>
    <x v="43"/>
    <x v="36"/>
    <n v="87415.45"/>
    <n v="0"/>
    <n v="87415.45"/>
    <x v="0"/>
    <n v="0"/>
    <n v="0"/>
    <n v="0"/>
    <n v="0"/>
  </r>
  <r>
    <x v="1"/>
    <x v="0"/>
    <x v="62"/>
    <x v="0"/>
    <x v="0"/>
    <x v="0"/>
    <x v="5"/>
    <x v="5"/>
    <x v="69"/>
    <x v="63"/>
    <n v="87415.45"/>
    <n v="0"/>
    <n v="87415.45"/>
    <x v="0"/>
    <n v="0"/>
    <n v="0"/>
    <n v="0"/>
    <n v="0"/>
  </r>
  <r>
    <x v="1"/>
    <x v="0"/>
    <x v="62"/>
    <x v="0"/>
    <x v="0"/>
    <x v="0"/>
    <x v="5"/>
    <x v="5"/>
    <x v="46"/>
    <x v="39"/>
    <n v="437228.88099999999"/>
    <n v="0"/>
    <n v="437228.88099999999"/>
    <x v="0"/>
    <n v="0"/>
    <n v="0"/>
    <n v="0"/>
    <n v="70674.182679000005"/>
  </r>
  <r>
    <x v="1"/>
    <x v="0"/>
    <x v="62"/>
    <x v="0"/>
    <x v="0"/>
    <x v="0"/>
    <x v="5"/>
    <x v="5"/>
    <x v="51"/>
    <x v="44"/>
    <n v="78.84"/>
    <n v="0"/>
    <n v="78.84"/>
    <x v="0"/>
    <n v="0"/>
    <n v="0"/>
    <n v="0"/>
    <n v="9.4360029999999995"/>
  </r>
  <r>
    <x v="1"/>
    <x v="0"/>
    <x v="62"/>
    <x v="0"/>
    <x v="0"/>
    <x v="0"/>
    <x v="5"/>
    <x v="5"/>
    <x v="64"/>
    <x v="51"/>
    <n v="437150.04100000003"/>
    <n v="0"/>
    <n v="437150.04100000003"/>
    <x v="0"/>
    <n v="0"/>
    <n v="0"/>
    <n v="0"/>
    <n v="70663.935542000007"/>
  </r>
  <r>
    <x v="1"/>
    <x v="0"/>
    <x v="62"/>
    <x v="0"/>
    <x v="0"/>
    <x v="0"/>
    <x v="5"/>
    <x v="5"/>
    <x v="70"/>
    <x v="64"/>
    <n v="0"/>
    <n v="0"/>
    <n v="0"/>
    <x v="0"/>
    <n v="0"/>
    <n v="0"/>
    <n v="0"/>
    <n v="0.81113400000000002"/>
  </r>
  <r>
    <x v="1"/>
    <x v="0"/>
    <x v="62"/>
    <x v="0"/>
    <x v="0"/>
    <x v="0"/>
    <x v="5"/>
    <x v="5"/>
    <x v="49"/>
    <x v="42"/>
    <n v="1653567.459"/>
    <n v="0"/>
    <n v="1653567.459"/>
    <x v="0"/>
    <n v="0"/>
    <n v="0"/>
    <n v="0"/>
    <n v="0"/>
  </r>
  <r>
    <x v="1"/>
    <x v="0"/>
    <x v="62"/>
    <x v="0"/>
    <x v="0"/>
    <x v="0"/>
    <x v="5"/>
    <x v="5"/>
    <x v="50"/>
    <x v="43"/>
    <n v="2178211.79"/>
    <n v="0"/>
    <n v="2178211.79"/>
    <x v="0"/>
    <n v="0"/>
    <n v="0"/>
    <n v="0"/>
    <n v="70674.182679000005"/>
  </r>
  <r>
    <x v="1"/>
    <x v="0"/>
    <x v="62"/>
    <x v="0"/>
    <x v="1"/>
    <x v="0"/>
    <x v="5"/>
    <x v="5"/>
    <x v="43"/>
    <x v="36"/>
    <n v="87415.45"/>
    <n v="0"/>
    <n v="87415.45"/>
    <x v="0"/>
    <n v="0"/>
    <n v="0"/>
    <n v="0"/>
    <n v="10000"/>
  </r>
  <r>
    <x v="1"/>
    <x v="0"/>
    <x v="62"/>
    <x v="0"/>
    <x v="1"/>
    <x v="0"/>
    <x v="5"/>
    <x v="5"/>
    <x v="69"/>
    <x v="63"/>
    <n v="87415.45"/>
    <n v="0"/>
    <n v="87415.45"/>
    <x v="0"/>
    <n v="0"/>
    <n v="0"/>
    <n v="0"/>
    <n v="10000"/>
  </r>
  <r>
    <x v="1"/>
    <x v="0"/>
    <x v="62"/>
    <x v="0"/>
    <x v="1"/>
    <x v="0"/>
    <x v="5"/>
    <x v="5"/>
    <x v="46"/>
    <x v="39"/>
    <n v="437228.88099999999"/>
    <n v="0"/>
    <n v="437228.88099999999"/>
    <x v="0"/>
    <n v="0"/>
    <n v="0"/>
    <n v="0"/>
    <n v="70682.238572000002"/>
  </r>
  <r>
    <x v="1"/>
    <x v="0"/>
    <x v="62"/>
    <x v="0"/>
    <x v="1"/>
    <x v="0"/>
    <x v="5"/>
    <x v="5"/>
    <x v="51"/>
    <x v="44"/>
    <n v="78.84"/>
    <n v="0"/>
    <n v="78.84"/>
    <x v="0"/>
    <n v="0"/>
    <n v="0"/>
    <n v="0"/>
    <n v="17.491896000000001"/>
  </r>
  <r>
    <x v="1"/>
    <x v="0"/>
    <x v="62"/>
    <x v="0"/>
    <x v="1"/>
    <x v="0"/>
    <x v="5"/>
    <x v="5"/>
    <x v="64"/>
    <x v="51"/>
    <n v="437150.04100000003"/>
    <n v="0"/>
    <n v="437150.04100000003"/>
    <x v="0"/>
    <n v="0"/>
    <n v="0"/>
    <n v="0"/>
    <n v="70663.935542000007"/>
  </r>
  <r>
    <x v="1"/>
    <x v="0"/>
    <x v="62"/>
    <x v="0"/>
    <x v="1"/>
    <x v="0"/>
    <x v="5"/>
    <x v="5"/>
    <x v="70"/>
    <x v="64"/>
    <n v="0"/>
    <n v="0"/>
    <n v="0"/>
    <x v="0"/>
    <n v="0"/>
    <n v="0"/>
    <n v="0"/>
    <n v="0.81113400000000002"/>
  </r>
  <r>
    <x v="1"/>
    <x v="0"/>
    <x v="62"/>
    <x v="0"/>
    <x v="1"/>
    <x v="0"/>
    <x v="5"/>
    <x v="5"/>
    <x v="49"/>
    <x v="42"/>
    <n v="1653567.459"/>
    <n v="0"/>
    <n v="1653567.459"/>
    <x v="0"/>
    <n v="0"/>
    <n v="0"/>
    <n v="0"/>
    <n v="0"/>
  </r>
  <r>
    <x v="1"/>
    <x v="0"/>
    <x v="62"/>
    <x v="0"/>
    <x v="1"/>
    <x v="0"/>
    <x v="5"/>
    <x v="5"/>
    <x v="50"/>
    <x v="43"/>
    <n v="2178211.79"/>
    <n v="0"/>
    <n v="2178211.79"/>
    <x v="0"/>
    <n v="0"/>
    <n v="0"/>
    <n v="0"/>
    <n v="80682.238572000002"/>
  </r>
  <r>
    <x v="1"/>
    <x v="0"/>
    <x v="62"/>
    <x v="0"/>
    <x v="2"/>
    <x v="1"/>
    <x v="5"/>
    <x v="5"/>
    <x v="43"/>
    <x v="36"/>
    <n v="87415.45"/>
    <n v="0"/>
    <n v="87415.45"/>
    <x v="0"/>
    <n v="0"/>
    <n v="0"/>
    <n v="0"/>
    <n v="10000"/>
  </r>
  <r>
    <x v="1"/>
    <x v="0"/>
    <x v="62"/>
    <x v="0"/>
    <x v="2"/>
    <x v="1"/>
    <x v="5"/>
    <x v="5"/>
    <x v="69"/>
    <x v="63"/>
    <n v="87415.45"/>
    <n v="0"/>
    <n v="87415.45"/>
    <x v="0"/>
    <n v="0"/>
    <n v="0"/>
    <n v="0"/>
    <n v="10000"/>
  </r>
  <r>
    <x v="1"/>
    <x v="0"/>
    <x v="62"/>
    <x v="0"/>
    <x v="2"/>
    <x v="1"/>
    <x v="5"/>
    <x v="5"/>
    <x v="46"/>
    <x v="39"/>
    <n v="437228.88099999999"/>
    <n v="0"/>
    <n v="437228.88099999999"/>
    <x v="0"/>
    <n v="0"/>
    <n v="0"/>
    <n v="0"/>
    <n v="70690.973947000006"/>
  </r>
  <r>
    <x v="1"/>
    <x v="0"/>
    <x v="62"/>
    <x v="0"/>
    <x v="2"/>
    <x v="1"/>
    <x v="5"/>
    <x v="5"/>
    <x v="51"/>
    <x v="44"/>
    <n v="78.84"/>
    <n v="0"/>
    <n v="78.84"/>
    <x v="0"/>
    <n v="0"/>
    <n v="0"/>
    <n v="0"/>
    <n v="26.227271000000002"/>
  </r>
  <r>
    <x v="1"/>
    <x v="0"/>
    <x v="62"/>
    <x v="0"/>
    <x v="2"/>
    <x v="1"/>
    <x v="5"/>
    <x v="5"/>
    <x v="64"/>
    <x v="51"/>
    <n v="437150.04100000003"/>
    <n v="0"/>
    <n v="437150.04100000003"/>
    <x v="0"/>
    <n v="0"/>
    <n v="0"/>
    <n v="0"/>
    <n v="70663.935542000007"/>
  </r>
  <r>
    <x v="1"/>
    <x v="0"/>
    <x v="62"/>
    <x v="0"/>
    <x v="2"/>
    <x v="1"/>
    <x v="5"/>
    <x v="5"/>
    <x v="70"/>
    <x v="64"/>
    <n v="0"/>
    <n v="0"/>
    <n v="0"/>
    <x v="0"/>
    <n v="0"/>
    <n v="0"/>
    <n v="0"/>
    <n v="0.81113400000000002"/>
  </r>
  <r>
    <x v="1"/>
    <x v="0"/>
    <x v="62"/>
    <x v="0"/>
    <x v="2"/>
    <x v="1"/>
    <x v="5"/>
    <x v="5"/>
    <x v="49"/>
    <x v="42"/>
    <n v="1653567.459"/>
    <n v="0"/>
    <n v="1653567.459"/>
    <x v="0"/>
    <n v="0"/>
    <n v="0"/>
    <n v="0"/>
    <n v="0"/>
  </r>
  <r>
    <x v="1"/>
    <x v="0"/>
    <x v="62"/>
    <x v="0"/>
    <x v="2"/>
    <x v="1"/>
    <x v="5"/>
    <x v="5"/>
    <x v="50"/>
    <x v="43"/>
    <n v="2178211.79"/>
    <n v="0"/>
    <n v="2178211.79"/>
    <x v="0"/>
    <n v="0"/>
    <n v="0"/>
    <n v="0"/>
    <n v="80690.973947000006"/>
  </r>
  <r>
    <x v="1"/>
    <x v="0"/>
    <x v="62"/>
    <x v="0"/>
    <x v="3"/>
    <x v="0"/>
    <x v="5"/>
    <x v="5"/>
    <x v="43"/>
    <x v="36"/>
    <n v="87415.45"/>
    <n v="0"/>
    <n v="87415.45"/>
    <x v="0"/>
    <n v="0"/>
    <n v="0"/>
    <n v="0"/>
    <n v="17000"/>
  </r>
  <r>
    <x v="1"/>
    <x v="0"/>
    <x v="62"/>
    <x v="0"/>
    <x v="3"/>
    <x v="0"/>
    <x v="5"/>
    <x v="5"/>
    <x v="69"/>
    <x v="63"/>
    <n v="87415.45"/>
    <n v="0"/>
    <n v="87415.45"/>
    <x v="0"/>
    <n v="0"/>
    <n v="0"/>
    <n v="0"/>
    <n v="17000"/>
  </r>
  <r>
    <x v="1"/>
    <x v="0"/>
    <x v="62"/>
    <x v="0"/>
    <x v="3"/>
    <x v="0"/>
    <x v="5"/>
    <x v="5"/>
    <x v="46"/>
    <x v="39"/>
    <n v="437228.88099999999"/>
    <n v="0"/>
    <n v="437228.88099999999"/>
    <x v="0"/>
    <n v="0"/>
    <n v="0"/>
    <n v="0"/>
    <n v="70699.255539000005"/>
  </r>
  <r>
    <x v="1"/>
    <x v="0"/>
    <x v="62"/>
    <x v="0"/>
    <x v="3"/>
    <x v="0"/>
    <x v="5"/>
    <x v="5"/>
    <x v="51"/>
    <x v="44"/>
    <n v="78.84"/>
    <n v="0"/>
    <n v="78.84"/>
    <x v="0"/>
    <n v="0"/>
    <n v="0"/>
    <n v="0"/>
    <n v="34.508862999999998"/>
  </r>
  <r>
    <x v="1"/>
    <x v="0"/>
    <x v="62"/>
    <x v="0"/>
    <x v="3"/>
    <x v="0"/>
    <x v="5"/>
    <x v="5"/>
    <x v="64"/>
    <x v="51"/>
    <n v="437150.04100000003"/>
    <n v="0"/>
    <n v="437150.04100000003"/>
    <x v="0"/>
    <n v="0"/>
    <n v="0"/>
    <n v="0"/>
    <n v="70663.935542000007"/>
  </r>
  <r>
    <x v="1"/>
    <x v="0"/>
    <x v="62"/>
    <x v="0"/>
    <x v="3"/>
    <x v="0"/>
    <x v="5"/>
    <x v="5"/>
    <x v="70"/>
    <x v="64"/>
    <n v="0"/>
    <n v="0"/>
    <n v="0"/>
    <x v="0"/>
    <n v="0"/>
    <n v="0"/>
    <n v="0"/>
    <n v="0.81113400000000002"/>
  </r>
  <r>
    <x v="1"/>
    <x v="0"/>
    <x v="62"/>
    <x v="0"/>
    <x v="3"/>
    <x v="0"/>
    <x v="5"/>
    <x v="5"/>
    <x v="49"/>
    <x v="42"/>
    <n v="1653567.459"/>
    <n v="-42576.789766000002"/>
    <n v="1610990.6692339999"/>
    <x v="0"/>
    <n v="0"/>
    <n v="0"/>
    <n v="0"/>
    <n v="0"/>
  </r>
  <r>
    <x v="1"/>
    <x v="0"/>
    <x v="62"/>
    <x v="0"/>
    <x v="3"/>
    <x v="0"/>
    <x v="5"/>
    <x v="5"/>
    <x v="50"/>
    <x v="43"/>
    <n v="2178211.79"/>
    <n v="-42576.789766000002"/>
    <n v="2135635.0002339999"/>
    <x v="0"/>
    <n v="0"/>
    <n v="0"/>
    <n v="0"/>
    <n v="87699.255539000005"/>
  </r>
  <r>
    <x v="1"/>
    <x v="0"/>
    <x v="62"/>
    <x v="0"/>
    <x v="4"/>
    <x v="0"/>
    <x v="5"/>
    <x v="5"/>
    <x v="43"/>
    <x v="36"/>
    <n v="87415.45"/>
    <n v="0"/>
    <n v="87415.45"/>
    <x v="0"/>
    <n v="0"/>
    <n v="0"/>
    <n v="0"/>
    <n v="17000"/>
  </r>
  <r>
    <x v="1"/>
    <x v="0"/>
    <x v="62"/>
    <x v="0"/>
    <x v="4"/>
    <x v="0"/>
    <x v="5"/>
    <x v="5"/>
    <x v="69"/>
    <x v="63"/>
    <n v="87415.45"/>
    <n v="0"/>
    <n v="87415.45"/>
    <x v="0"/>
    <n v="0"/>
    <n v="0"/>
    <n v="0"/>
    <n v="17000"/>
  </r>
  <r>
    <x v="1"/>
    <x v="0"/>
    <x v="62"/>
    <x v="0"/>
    <x v="4"/>
    <x v="0"/>
    <x v="5"/>
    <x v="5"/>
    <x v="46"/>
    <x v="39"/>
    <n v="437228.88099999999"/>
    <n v="0"/>
    <n v="437228.88099999999"/>
    <x v="0"/>
    <n v="0"/>
    <n v="0"/>
    <n v="0"/>
    <n v="70707.706042999998"/>
  </r>
  <r>
    <x v="1"/>
    <x v="0"/>
    <x v="62"/>
    <x v="0"/>
    <x v="4"/>
    <x v="0"/>
    <x v="5"/>
    <x v="5"/>
    <x v="51"/>
    <x v="44"/>
    <n v="78.84"/>
    <n v="0"/>
    <n v="78.84"/>
    <x v="0"/>
    <n v="0"/>
    <n v="0"/>
    <n v="0"/>
    <n v="42.959367"/>
  </r>
  <r>
    <x v="1"/>
    <x v="0"/>
    <x v="62"/>
    <x v="0"/>
    <x v="4"/>
    <x v="0"/>
    <x v="5"/>
    <x v="5"/>
    <x v="64"/>
    <x v="51"/>
    <n v="437150.04100000003"/>
    <n v="0"/>
    <n v="437150.04100000003"/>
    <x v="0"/>
    <n v="0"/>
    <n v="0"/>
    <n v="0"/>
    <n v="70663.935542000007"/>
  </r>
  <r>
    <x v="1"/>
    <x v="0"/>
    <x v="62"/>
    <x v="0"/>
    <x v="4"/>
    <x v="0"/>
    <x v="5"/>
    <x v="5"/>
    <x v="70"/>
    <x v="64"/>
    <n v="0"/>
    <n v="0"/>
    <n v="0"/>
    <x v="0"/>
    <n v="0"/>
    <n v="0"/>
    <n v="0"/>
    <n v="0.81113400000000002"/>
  </r>
  <r>
    <x v="1"/>
    <x v="0"/>
    <x v="62"/>
    <x v="0"/>
    <x v="4"/>
    <x v="0"/>
    <x v="5"/>
    <x v="5"/>
    <x v="49"/>
    <x v="42"/>
    <n v="1653567.459"/>
    <n v="-42576.789766000002"/>
    <n v="1610990.6692339999"/>
    <x v="0"/>
    <n v="0"/>
    <n v="0"/>
    <n v="0"/>
    <n v="0"/>
  </r>
  <r>
    <x v="1"/>
    <x v="0"/>
    <x v="62"/>
    <x v="0"/>
    <x v="4"/>
    <x v="0"/>
    <x v="5"/>
    <x v="5"/>
    <x v="50"/>
    <x v="43"/>
    <n v="2178211.79"/>
    <n v="-42576.789766000002"/>
    <n v="2135635.0002339999"/>
    <x v="0"/>
    <n v="0"/>
    <n v="0"/>
    <n v="0"/>
    <n v="87707.706042999998"/>
  </r>
  <r>
    <x v="1"/>
    <x v="0"/>
    <x v="62"/>
    <x v="0"/>
    <x v="5"/>
    <x v="2"/>
    <x v="5"/>
    <x v="5"/>
    <x v="43"/>
    <x v="36"/>
    <n v="87415.45"/>
    <n v="0"/>
    <n v="87415.45"/>
    <x v="0"/>
    <n v="0"/>
    <n v="0"/>
    <n v="0"/>
    <n v="24000"/>
  </r>
  <r>
    <x v="1"/>
    <x v="0"/>
    <x v="62"/>
    <x v="0"/>
    <x v="5"/>
    <x v="2"/>
    <x v="5"/>
    <x v="5"/>
    <x v="69"/>
    <x v="63"/>
    <n v="87415.45"/>
    <n v="0"/>
    <n v="87415.45"/>
    <x v="0"/>
    <n v="0"/>
    <n v="0"/>
    <n v="0"/>
    <n v="24000"/>
  </r>
  <r>
    <x v="1"/>
    <x v="0"/>
    <x v="62"/>
    <x v="0"/>
    <x v="5"/>
    <x v="2"/>
    <x v="5"/>
    <x v="5"/>
    <x v="46"/>
    <x v="39"/>
    <n v="437228.88099999999"/>
    <n v="0"/>
    <n v="437228.88099999999"/>
    <x v="0"/>
    <n v="0"/>
    <n v="0"/>
    <n v="0"/>
    <n v="70716.309643999994"/>
  </r>
  <r>
    <x v="1"/>
    <x v="0"/>
    <x v="62"/>
    <x v="0"/>
    <x v="5"/>
    <x v="2"/>
    <x v="5"/>
    <x v="5"/>
    <x v="51"/>
    <x v="44"/>
    <n v="78.84"/>
    <n v="0"/>
    <n v="78.84"/>
    <x v="0"/>
    <n v="0"/>
    <n v="0"/>
    <n v="0"/>
    <n v="51.058742000000002"/>
  </r>
  <r>
    <x v="1"/>
    <x v="0"/>
    <x v="62"/>
    <x v="0"/>
    <x v="5"/>
    <x v="2"/>
    <x v="5"/>
    <x v="5"/>
    <x v="64"/>
    <x v="51"/>
    <n v="437150.04100000003"/>
    <n v="0"/>
    <n v="437150.04100000003"/>
    <x v="0"/>
    <n v="0"/>
    <n v="0"/>
    <n v="0"/>
    <n v="70663.935542000007"/>
  </r>
  <r>
    <x v="1"/>
    <x v="0"/>
    <x v="62"/>
    <x v="0"/>
    <x v="5"/>
    <x v="2"/>
    <x v="5"/>
    <x v="5"/>
    <x v="70"/>
    <x v="64"/>
    <n v="0"/>
    <n v="0"/>
    <n v="0"/>
    <x v="0"/>
    <n v="0"/>
    <n v="0"/>
    <n v="0"/>
    <n v="1.3153600000000001"/>
  </r>
  <r>
    <x v="1"/>
    <x v="0"/>
    <x v="62"/>
    <x v="0"/>
    <x v="5"/>
    <x v="2"/>
    <x v="5"/>
    <x v="5"/>
    <x v="49"/>
    <x v="42"/>
    <n v="1653567.459"/>
    <n v="-42576.789766000002"/>
    <n v="1610990.6692339999"/>
    <x v="0"/>
    <n v="0"/>
    <n v="0"/>
    <n v="0"/>
    <n v="0"/>
  </r>
  <r>
    <x v="1"/>
    <x v="0"/>
    <x v="62"/>
    <x v="0"/>
    <x v="5"/>
    <x v="2"/>
    <x v="5"/>
    <x v="5"/>
    <x v="50"/>
    <x v="43"/>
    <n v="2178211.79"/>
    <n v="-42576.789766000002"/>
    <n v="2135635.0002339999"/>
    <x v="0"/>
    <n v="0"/>
    <n v="0"/>
    <n v="0"/>
    <n v="94716.309643999994"/>
  </r>
  <r>
    <x v="1"/>
    <x v="0"/>
    <x v="62"/>
    <x v="0"/>
    <x v="6"/>
    <x v="0"/>
    <x v="5"/>
    <x v="5"/>
    <x v="43"/>
    <x v="36"/>
    <n v="87415.45"/>
    <n v="10600"/>
    <n v="98015.45"/>
    <x v="0"/>
    <n v="0"/>
    <n v="0"/>
    <n v="0"/>
    <n v="24000"/>
  </r>
  <r>
    <x v="1"/>
    <x v="0"/>
    <x v="62"/>
    <x v="0"/>
    <x v="6"/>
    <x v="0"/>
    <x v="5"/>
    <x v="5"/>
    <x v="69"/>
    <x v="63"/>
    <n v="87415.45"/>
    <n v="10600"/>
    <n v="98015.45"/>
    <x v="0"/>
    <n v="0"/>
    <n v="0"/>
    <n v="0"/>
    <n v="24000"/>
  </r>
  <r>
    <x v="1"/>
    <x v="0"/>
    <x v="62"/>
    <x v="0"/>
    <x v="6"/>
    <x v="0"/>
    <x v="5"/>
    <x v="5"/>
    <x v="46"/>
    <x v="39"/>
    <n v="437228.88099999999"/>
    <n v="0"/>
    <n v="437228.88099999999"/>
    <x v="0"/>
    <n v="0"/>
    <n v="0"/>
    <n v="0"/>
    <n v="285872.41392000002"/>
  </r>
  <r>
    <x v="1"/>
    <x v="0"/>
    <x v="62"/>
    <x v="0"/>
    <x v="6"/>
    <x v="0"/>
    <x v="5"/>
    <x v="5"/>
    <x v="51"/>
    <x v="44"/>
    <n v="78.84"/>
    <n v="0"/>
    <n v="78.84"/>
    <x v="0"/>
    <n v="0"/>
    <n v="0"/>
    <n v="0"/>
    <n v="59.176268"/>
  </r>
  <r>
    <x v="1"/>
    <x v="0"/>
    <x v="62"/>
    <x v="0"/>
    <x v="6"/>
    <x v="0"/>
    <x v="5"/>
    <x v="5"/>
    <x v="64"/>
    <x v="51"/>
    <n v="437150.04100000003"/>
    <n v="0"/>
    <n v="437150.04100000003"/>
    <x v="0"/>
    <n v="0"/>
    <n v="0"/>
    <n v="0"/>
    <n v="285811.92229199997"/>
  </r>
  <r>
    <x v="1"/>
    <x v="0"/>
    <x v="62"/>
    <x v="0"/>
    <x v="6"/>
    <x v="0"/>
    <x v="5"/>
    <x v="5"/>
    <x v="70"/>
    <x v="64"/>
    <n v="0"/>
    <n v="0"/>
    <n v="0"/>
    <x v="0"/>
    <n v="0"/>
    <n v="0"/>
    <n v="0"/>
    <n v="1.3153600000000001"/>
  </r>
  <r>
    <x v="1"/>
    <x v="0"/>
    <x v="62"/>
    <x v="0"/>
    <x v="6"/>
    <x v="0"/>
    <x v="5"/>
    <x v="5"/>
    <x v="49"/>
    <x v="42"/>
    <n v="1653567.459"/>
    <n v="-42576.789766000002"/>
    <n v="1610990.6692339999"/>
    <x v="0"/>
    <n v="0"/>
    <n v="0"/>
    <n v="0"/>
    <n v="0"/>
  </r>
  <r>
    <x v="1"/>
    <x v="0"/>
    <x v="62"/>
    <x v="0"/>
    <x v="6"/>
    <x v="0"/>
    <x v="5"/>
    <x v="5"/>
    <x v="50"/>
    <x v="43"/>
    <n v="2178211.79"/>
    <n v="-31976.789766000002"/>
    <n v="2146235.0002339999"/>
    <x v="0"/>
    <n v="0"/>
    <n v="0"/>
    <n v="0"/>
    <n v="309872.41392000002"/>
  </r>
  <r>
    <x v="1"/>
    <x v="0"/>
    <x v="62"/>
    <x v="0"/>
    <x v="7"/>
    <x v="0"/>
    <x v="5"/>
    <x v="5"/>
    <x v="43"/>
    <x v="36"/>
    <n v="87415.45"/>
    <n v="10600"/>
    <n v="98015.45"/>
    <x v="0"/>
    <n v="0"/>
    <n v="0"/>
    <n v="0"/>
    <n v="24000"/>
  </r>
  <r>
    <x v="1"/>
    <x v="0"/>
    <x v="62"/>
    <x v="0"/>
    <x v="7"/>
    <x v="0"/>
    <x v="5"/>
    <x v="5"/>
    <x v="69"/>
    <x v="63"/>
    <n v="87415.45"/>
    <n v="10600"/>
    <n v="98015.45"/>
    <x v="0"/>
    <n v="0"/>
    <n v="0"/>
    <n v="0"/>
    <n v="24000"/>
  </r>
  <r>
    <x v="1"/>
    <x v="0"/>
    <x v="62"/>
    <x v="0"/>
    <x v="7"/>
    <x v="0"/>
    <x v="5"/>
    <x v="5"/>
    <x v="46"/>
    <x v="39"/>
    <n v="437228.88099999999"/>
    <n v="0"/>
    <n v="437228.88099999999"/>
    <x v="0"/>
    <n v="0"/>
    <n v="0"/>
    <n v="0"/>
    <n v="285887.96689699998"/>
  </r>
  <r>
    <x v="1"/>
    <x v="0"/>
    <x v="62"/>
    <x v="0"/>
    <x v="7"/>
    <x v="0"/>
    <x v="5"/>
    <x v="5"/>
    <x v="51"/>
    <x v="44"/>
    <n v="78.84"/>
    <n v="0"/>
    <n v="78.84"/>
    <x v="0"/>
    <n v="0"/>
    <n v="0"/>
    <n v="0"/>
    <n v="66.870981999999998"/>
  </r>
  <r>
    <x v="1"/>
    <x v="0"/>
    <x v="62"/>
    <x v="0"/>
    <x v="7"/>
    <x v="0"/>
    <x v="5"/>
    <x v="5"/>
    <x v="64"/>
    <x v="51"/>
    <n v="437150.04100000003"/>
    <n v="0"/>
    <n v="437150.04100000003"/>
    <x v="0"/>
    <n v="0"/>
    <n v="0"/>
    <n v="0"/>
    <n v="285811.92229199997"/>
  </r>
  <r>
    <x v="1"/>
    <x v="0"/>
    <x v="62"/>
    <x v="0"/>
    <x v="7"/>
    <x v="0"/>
    <x v="5"/>
    <x v="5"/>
    <x v="70"/>
    <x v="64"/>
    <n v="0"/>
    <n v="0"/>
    <n v="0"/>
    <x v="0"/>
    <n v="0"/>
    <n v="0"/>
    <n v="0"/>
    <n v="9.1736229999999992"/>
  </r>
  <r>
    <x v="1"/>
    <x v="0"/>
    <x v="62"/>
    <x v="0"/>
    <x v="7"/>
    <x v="0"/>
    <x v="5"/>
    <x v="5"/>
    <x v="49"/>
    <x v="42"/>
    <n v="1653567.459"/>
    <n v="-42576.789766000002"/>
    <n v="1610990.6692339999"/>
    <x v="0"/>
    <n v="0"/>
    <n v="0"/>
    <n v="0"/>
    <n v="0"/>
  </r>
  <r>
    <x v="1"/>
    <x v="0"/>
    <x v="62"/>
    <x v="0"/>
    <x v="7"/>
    <x v="0"/>
    <x v="5"/>
    <x v="5"/>
    <x v="50"/>
    <x v="43"/>
    <n v="2178211.79"/>
    <n v="-31976.789766000002"/>
    <n v="2146235.0002339999"/>
    <x v="0"/>
    <n v="0"/>
    <n v="0"/>
    <n v="0"/>
    <n v="309887.96689699998"/>
  </r>
  <r>
    <x v="1"/>
    <x v="0"/>
    <x v="63"/>
    <x v="0"/>
    <x v="0"/>
    <x v="0"/>
    <x v="5"/>
    <x v="6"/>
    <x v="43"/>
    <x v="36"/>
    <n v="1520845.621"/>
    <n v="0"/>
    <n v="1520845.621"/>
    <x v="0"/>
    <n v="0"/>
    <n v="0"/>
    <n v="0"/>
    <n v="115086.276594"/>
  </r>
  <r>
    <x v="1"/>
    <x v="0"/>
    <x v="63"/>
    <x v="0"/>
    <x v="0"/>
    <x v="0"/>
    <x v="5"/>
    <x v="6"/>
    <x v="45"/>
    <x v="38"/>
    <n v="1520845.621"/>
    <n v="0"/>
    <n v="1520845.621"/>
    <x v="0"/>
    <n v="0"/>
    <n v="0"/>
    <n v="0"/>
    <n v="115086.276594"/>
  </r>
  <r>
    <x v="1"/>
    <x v="0"/>
    <x v="63"/>
    <x v="0"/>
    <x v="0"/>
    <x v="0"/>
    <x v="5"/>
    <x v="6"/>
    <x v="46"/>
    <x v="39"/>
    <n v="5168.4129999999996"/>
    <n v="0"/>
    <n v="5168.4129999999996"/>
    <x v="0"/>
    <n v="0"/>
    <n v="0"/>
    <n v="0"/>
    <n v="0"/>
  </r>
  <r>
    <x v="1"/>
    <x v="0"/>
    <x v="63"/>
    <x v="0"/>
    <x v="0"/>
    <x v="0"/>
    <x v="5"/>
    <x v="6"/>
    <x v="51"/>
    <x v="44"/>
    <n v="5168.4129999999996"/>
    <n v="0"/>
    <n v="5168.4129999999996"/>
    <x v="0"/>
    <n v="0"/>
    <n v="0"/>
    <n v="0"/>
    <n v="0"/>
  </r>
  <r>
    <x v="1"/>
    <x v="0"/>
    <x v="63"/>
    <x v="0"/>
    <x v="0"/>
    <x v="0"/>
    <x v="5"/>
    <x v="6"/>
    <x v="49"/>
    <x v="42"/>
    <n v="169502.65900000001"/>
    <n v="0"/>
    <n v="169502.65900000001"/>
    <x v="0"/>
    <n v="0"/>
    <n v="0"/>
    <n v="0"/>
    <n v="0"/>
  </r>
  <r>
    <x v="1"/>
    <x v="0"/>
    <x v="63"/>
    <x v="0"/>
    <x v="0"/>
    <x v="0"/>
    <x v="5"/>
    <x v="6"/>
    <x v="50"/>
    <x v="43"/>
    <n v="1695516.693"/>
    <n v="0"/>
    <n v="1695516.693"/>
    <x v="0"/>
    <n v="0"/>
    <n v="0"/>
    <n v="0"/>
    <n v="115086.276594"/>
  </r>
  <r>
    <x v="1"/>
    <x v="0"/>
    <x v="63"/>
    <x v="0"/>
    <x v="1"/>
    <x v="0"/>
    <x v="5"/>
    <x v="6"/>
    <x v="43"/>
    <x v="36"/>
    <n v="1520845.621"/>
    <n v="0"/>
    <n v="1520845.621"/>
    <x v="0"/>
    <n v="0"/>
    <n v="0"/>
    <n v="0"/>
    <n v="232096.07082600001"/>
  </r>
  <r>
    <x v="1"/>
    <x v="0"/>
    <x v="63"/>
    <x v="0"/>
    <x v="1"/>
    <x v="0"/>
    <x v="5"/>
    <x v="6"/>
    <x v="45"/>
    <x v="38"/>
    <n v="1520845.621"/>
    <n v="0"/>
    <n v="1520845.621"/>
    <x v="0"/>
    <n v="0"/>
    <n v="0"/>
    <n v="0"/>
    <n v="232096.07082600001"/>
  </r>
  <r>
    <x v="1"/>
    <x v="0"/>
    <x v="63"/>
    <x v="0"/>
    <x v="1"/>
    <x v="0"/>
    <x v="5"/>
    <x v="6"/>
    <x v="46"/>
    <x v="39"/>
    <n v="5168.4129999999996"/>
    <n v="0"/>
    <n v="5168.4129999999996"/>
    <x v="0"/>
    <n v="0"/>
    <n v="0"/>
    <n v="0"/>
    <n v="0"/>
  </r>
  <r>
    <x v="1"/>
    <x v="0"/>
    <x v="63"/>
    <x v="0"/>
    <x v="1"/>
    <x v="0"/>
    <x v="5"/>
    <x v="6"/>
    <x v="51"/>
    <x v="44"/>
    <n v="5168.4129999999996"/>
    <n v="0"/>
    <n v="5168.4129999999996"/>
    <x v="0"/>
    <n v="0"/>
    <n v="0"/>
    <n v="0"/>
    <n v="0"/>
  </r>
  <r>
    <x v="1"/>
    <x v="0"/>
    <x v="63"/>
    <x v="0"/>
    <x v="1"/>
    <x v="0"/>
    <x v="5"/>
    <x v="6"/>
    <x v="49"/>
    <x v="42"/>
    <n v="169502.65900000001"/>
    <n v="0"/>
    <n v="169502.65900000001"/>
    <x v="0"/>
    <n v="0"/>
    <n v="0"/>
    <n v="0"/>
    <n v="0"/>
  </r>
  <r>
    <x v="1"/>
    <x v="0"/>
    <x v="63"/>
    <x v="0"/>
    <x v="1"/>
    <x v="0"/>
    <x v="5"/>
    <x v="6"/>
    <x v="50"/>
    <x v="43"/>
    <n v="1695516.693"/>
    <n v="0"/>
    <n v="1695516.693"/>
    <x v="0"/>
    <n v="0"/>
    <n v="0"/>
    <n v="0"/>
    <n v="232096.07082600001"/>
  </r>
  <r>
    <x v="1"/>
    <x v="0"/>
    <x v="63"/>
    <x v="0"/>
    <x v="2"/>
    <x v="1"/>
    <x v="5"/>
    <x v="6"/>
    <x v="43"/>
    <x v="36"/>
    <n v="1520845.621"/>
    <n v="0"/>
    <n v="1520845.621"/>
    <x v="0"/>
    <n v="0"/>
    <n v="0"/>
    <n v="0"/>
    <n v="358133.88951900002"/>
  </r>
  <r>
    <x v="1"/>
    <x v="0"/>
    <x v="63"/>
    <x v="0"/>
    <x v="2"/>
    <x v="1"/>
    <x v="5"/>
    <x v="6"/>
    <x v="45"/>
    <x v="38"/>
    <n v="1520845.621"/>
    <n v="0"/>
    <n v="1520845.621"/>
    <x v="0"/>
    <n v="0"/>
    <n v="0"/>
    <n v="0"/>
    <n v="358133.88951900002"/>
  </r>
  <r>
    <x v="1"/>
    <x v="0"/>
    <x v="63"/>
    <x v="0"/>
    <x v="2"/>
    <x v="1"/>
    <x v="5"/>
    <x v="6"/>
    <x v="46"/>
    <x v="39"/>
    <n v="5168.4129999999996"/>
    <n v="0"/>
    <n v="5168.4129999999996"/>
    <x v="0"/>
    <n v="0"/>
    <n v="0"/>
    <n v="0"/>
    <n v="1196.260203"/>
  </r>
  <r>
    <x v="1"/>
    <x v="0"/>
    <x v="63"/>
    <x v="0"/>
    <x v="2"/>
    <x v="1"/>
    <x v="5"/>
    <x v="6"/>
    <x v="51"/>
    <x v="44"/>
    <n v="5168.4129999999996"/>
    <n v="0"/>
    <n v="5168.4129999999996"/>
    <x v="0"/>
    <n v="0"/>
    <n v="0"/>
    <n v="0"/>
    <n v="1196.260203"/>
  </r>
  <r>
    <x v="1"/>
    <x v="0"/>
    <x v="63"/>
    <x v="0"/>
    <x v="2"/>
    <x v="1"/>
    <x v="5"/>
    <x v="6"/>
    <x v="49"/>
    <x v="42"/>
    <n v="169502.65900000001"/>
    <n v="0"/>
    <n v="169502.65900000001"/>
    <x v="0"/>
    <n v="0"/>
    <n v="0"/>
    <n v="0"/>
    <n v="0"/>
  </r>
  <r>
    <x v="1"/>
    <x v="0"/>
    <x v="63"/>
    <x v="0"/>
    <x v="2"/>
    <x v="1"/>
    <x v="5"/>
    <x v="6"/>
    <x v="50"/>
    <x v="43"/>
    <n v="1695516.693"/>
    <n v="0"/>
    <n v="1695516.693"/>
    <x v="0"/>
    <n v="0"/>
    <n v="0"/>
    <n v="0"/>
    <n v="359330.149722"/>
  </r>
  <r>
    <x v="1"/>
    <x v="0"/>
    <x v="63"/>
    <x v="0"/>
    <x v="3"/>
    <x v="0"/>
    <x v="5"/>
    <x v="6"/>
    <x v="43"/>
    <x v="36"/>
    <n v="1520845.621"/>
    <n v="0"/>
    <n v="1520845.621"/>
    <x v="0"/>
    <n v="0"/>
    <n v="0"/>
    <n v="0"/>
    <n v="477899.11315699999"/>
  </r>
  <r>
    <x v="1"/>
    <x v="0"/>
    <x v="63"/>
    <x v="0"/>
    <x v="3"/>
    <x v="0"/>
    <x v="5"/>
    <x v="6"/>
    <x v="45"/>
    <x v="38"/>
    <n v="1520845.621"/>
    <n v="0"/>
    <n v="1520845.621"/>
    <x v="0"/>
    <n v="0"/>
    <n v="0"/>
    <n v="0"/>
    <n v="477899.11315699999"/>
  </r>
  <r>
    <x v="1"/>
    <x v="0"/>
    <x v="63"/>
    <x v="0"/>
    <x v="3"/>
    <x v="0"/>
    <x v="5"/>
    <x v="6"/>
    <x v="46"/>
    <x v="39"/>
    <n v="5168.4129999999996"/>
    <n v="0"/>
    <n v="5168.4129999999996"/>
    <x v="0"/>
    <n v="0"/>
    <n v="0"/>
    <n v="0"/>
    <n v="1581.916401"/>
  </r>
  <r>
    <x v="1"/>
    <x v="0"/>
    <x v="63"/>
    <x v="0"/>
    <x v="3"/>
    <x v="0"/>
    <x v="5"/>
    <x v="6"/>
    <x v="51"/>
    <x v="44"/>
    <n v="5168.4129999999996"/>
    <n v="0"/>
    <n v="5168.4129999999996"/>
    <x v="0"/>
    <n v="0"/>
    <n v="0"/>
    <n v="0"/>
    <n v="1581.916401"/>
  </r>
  <r>
    <x v="1"/>
    <x v="0"/>
    <x v="63"/>
    <x v="0"/>
    <x v="3"/>
    <x v="0"/>
    <x v="5"/>
    <x v="6"/>
    <x v="49"/>
    <x v="42"/>
    <n v="169502.65900000001"/>
    <n v="0"/>
    <n v="169502.65900000001"/>
    <x v="0"/>
    <n v="0"/>
    <n v="0"/>
    <n v="0"/>
    <n v="0"/>
  </r>
  <r>
    <x v="1"/>
    <x v="0"/>
    <x v="63"/>
    <x v="0"/>
    <x v="3"/>
    <x v="0"/>
    <x v="5"/>
    <x v="6"/>
    <x v="50"/>
    <x v="43"/>
    <n v="1695516.693"/>
    <n v="0"/>
    <n v="1695516.693"/>
    <x v="0"/>
    <n v="0"/>
    <n v="0"/>
    <n v="0"/>
    <n v="479481.02955799998"/>
  </r>
  <r>
    <x v="1"/>
    <x v="0"/>
    <x v="63"/>
    <x v="0"/>
    <x v="4"/>
    <x v="0"/>
    <x v="5"/>
    <x v="6"/>
    <x v="43"/>
    <x v="36"/>
    <n v="1520845.621"/>
    <n v="0"/>
    <n v="1520845.621"/>
    <x v="0"/>
    <n v="0"/>
    <n v="0"/>
    <n v="0"/>
    <n v="605795.99841200002"/>
  </r>
  <r>
    <x v="1"/>
    <x v="0"/>
    <x v="63"/>
    <x v="0"/>
    <x v="4"/>
    <x v="0"/>
    <x v="5"/>
    <x v="6"/>
    <x v="45"/>
    <x v="38"/>
    <n v="1520845.621"/>
    <n v="0"/>
    <n v="1520845.621"/>
    <x v="0"/>
    <n v="0"/>
    <n v="0"/>
    <n v="0"/>
    <n v="605795.99841200002"/>
  </r>
  <r>
    <x v="1"/>
    <x v="0"/>
    <x v="63"/>
    <x v="0"/>
    <x v="4"/>
    <x v="0"/>
    <x v="5"/>
    <x v="6"/>
    <x v="46"/>
    <x v="39"/>
    <n v="5168.4129999999996"/>
    <n v="0"/>
    <n v="5168.4129999999996"/>
    <x v="0"/>
    <n v="0"/>
    <n v="0"/>
    <n v="0"/>
    <n v="2138.9011810000002"/>
  </r>
  <r>
    <x v="1"/>
    <x v="0"/>
    <x v="63"/>
    <x v="0"/>
    <x v="4"/>
    <x v="0"/>
    <x v="5"/>
    <x v="6"/>
    <x v="51"/>
    <x v="44"/>
    <n v="5168.4129999999996"/>
    <n v="0"/>
    <n v="5168.4129999999996"/>
    <x v="0"/>
    <n v="0"/>
    <n v="0"/>
    <n v="0"/>
    <n v="2138.9011810000002"/>
  </r>
  <r>
    <x v="1"/>
    <x v="0"/>
    <x v="63"/>
    <x v="0"/>
    <x v="4"/>
    <x v="0"/>
    <x v="5"/>
    <x v="6"/>
    <x v="49"/>
    <x v="42"/>
    <n v="169502.65900000001"/>
    <n v="0"/>
    <n v="169502.65900000001"/>
    <x v="0"/>
    <n v="0"/>
    <n v="0"/>
    <n v="0"/>
    <n v="0"/>
  </r>
  <r>
    <x v="1"/>
    <x v="0"/>
    <x v="63"/>
    <x v="0"/>
    <x v="4"/>
    <x v="0"/>
    <x v="5"/>
    <x v="6"/>
    <x v="50"/>
    <x v="43"/>
    <n v="1695516.693"/>
    <n v="0"/>
    <n v="1695516.693"/>
    <x v="0"/>
    <n v="0"/>
    <n v="0"/>
    <n v="0"/>
    <n v="607934.89959299995"/>
  </r>
  <r>
    <x v="1"/>
    <x v="0"/>
    <x v="63"/>
    <x v="0"/>
    <x v="5"/>
    <x v="2"/>
    <x v="5"/>
    <x v="6"/>
    <x v="43"/>
    <x v="36"/>
    <n v="1520845.621"/>
    <n v="0"/>
    <n v="1520845.621"/>
    <x v="0"/>
    <n v="0"/>
    <n v="0"/>
    <n v="0"/>
    <n v="735446.16700799996"/>
  </r>
  <r>
    <x v="1"/>
    <x v="0"/>
    <x v="63"/>
    <x v="0"/>
    <x v="5"/>
    <x v="2"/>
    <x v="5"/>
    <x v="6"/>
    <x v="45"/>
    <x v="38"/>
    <n v="1520845.621"/>
    <n v="0"/>
    <n v="1520845.621"/>
    <x v="0"/>
    <n v="0"/>
    <n v="0"/>
    <n v="0"/>
    <n v="735446.16700799996"/>
  </r>
  <r>
    <x v="1"/>
    <x v="0"/>
    <x v="63"/>
    <x v="0"/>
    <x v="5"/>
    <x v="2"/>
    <x v="5"/>
    <x v="6"/>
    <x v="46"/>
    <x v="39"/>
    <n v="5168.4129999999996"/>
    <n v="0"/>
    <n v="5168.4129999999996"/>
    <x v="0"/>
    <n v="0"/>
    <n v="0"/>
    <n v="0"/>
    <n v="2862.9441740000002"/>
  </r>
  <r>
    <x v="1"/>
    <x v="0"/>
    <x v="63"/>
    <x v="0"/>
    <x v="5"/>
    <x v="2"/>
    <x v="5"/>
    <x v="6"/>
    <x v="51"/>
    <x v="44"/>
    <n v="5168.4129999999996"/>
    <n v="0"/>
    <n v="5168.4129999999996"/>
    <x v="0"/>
    <n v="0"/>
    <n v="0"/>
    <n v="0"/>
    <n v="2862.9441740000002"/>
  </r>
  <r>
    <x v="1"/>
    <x v="0"/>
    <x v="63"/>
    <x v="0"/>
    <x v="5"/>
    <x v="2"/>
    <x v="5"/>
    <x v="6"/>
    <x v="49"/>
    <x v="42"/>
    <n v="169502.65900000001"/>
    <n v="0"/>
    <n v="169502.65900000001"/>
    <x v="0"/>
    <n v="0"/>
    <n v="0"/>
    <n v="0"/>
    <n v="0"/>
  </r>
  <r>
    <x v="1"/>
    <x v="0"/>
    <x v="63"/>
    <x v="0"/>
    <x v="5"/>
    <x v="2"/>
    <x v="5"/>
    <x v="6"/>
    <x v="50"/>
    <x v="43"/>
    <n v="1695516.693"/>
    <n v="0"/>
    <n v="1695516.693"/>
    <x v="0"/>
    <n v="0"/>
    <n v="0"/>
    <n v="0"/>
    <n v="738309.11118200002"/>
  </r>
  <r>
    <x v="1"/>
    <x v="0"/>
    <x v="63"/>
    <x v="0"/>
    <x v="6"/>
    <x v="0"/>
    <x v="5"/>
    <x v="6"/>
    <x v="43"/>
    <x v="36"/>
    <n v="1520845.621"/>
    <n v="0"/>
    <n v="1520845.621"/>
    <x v="0"/>
    <n v="0"/>
    <n v="0"/>
    <n v="0"/>
    <n v="862103.64778899995"/>
  </r>
  <r>
    <x v="1"/>
    <x v="0"/>
    <x v="63"/>
    <x v="0"/>
    <x v="6"/>
    <x v="0"/>
    <x v="5"/>
    <x v="6"/>
    <x v="45"/>
    <x v="38"/>
    <n v="1520845.621"/>
    <n v="0"/>
    <n v="1520845.621"/>
    <x v="0"/>
    <n v="0"/>
    <n v="0"/>
    <n v="0"/>
    <n v="862103.64778899995"/>
  </r>
  <r>
    <x v="1"/>
    <x v="0"/>
    <x v="63"/>
    <x v="0"/>
    <x v="6"/>
    <x v="0"/>
    <x v="5"/>
    <x v="6"/>
    <x v="46"/>
    <x v="39"/>
    <n v="5168.4129999999996"/>
    <n v="0"/>
    <n v="5168.4129999999996"/>
    <x v="0"/>
    <n v="0"/>
    <n v="0"/>
    <n v="0"/>
    <n v="3431.7188599999999"/>
  </r>
  <r>
    <x v="1"/>
    <x v="0"/>
    <x v="63"/>
    <x v="0"/>
    <x v="6"/>
    <x v="0"/>
    <x v="5"/>
    <x v="6"/>
    <x v="51"/>
    <x v="44"/>
    <n v="5168.4129999999996"/>
    <n v="0"/>
    <n v="5168.4129999999996"/>
    <x v="0"/>
    <n v="0"/>
    <n v="0"/>
    <n v="0"/>
    <n v="3431.7188599999999"/>
  </r>
  <r>
    <x v="1"/>
    <x v="0"/>
    <x v="63"/>
    <x v="0"/>
    <x v="6"/>
    <x v="0"/>
    <x v="5"/>
    <x v="6"/>
    <x v="49"/>
    <x v="42"/>
    <n v="169502.65900000001"/>
    <n v="0"/>
    <n v="169502.65900000001"/>
    <x v="0"/>
    <n v="0"/>
    <n v="0"/>
    <n v="0"/>
    <n v="0"/>
  </r>
  <r>
    <x v="1"/>
    <x v="0"/>
    <x v="63"/>
    <x v="0"/>
    <x v="6"/>
    <x v="0"/>
    <x v="5"/>
    <x v="6"/>
    <x v="50"/>
    <x v="43"/>
    <n v="1695516.693"/>
    <n v="0"/>
    <n v="1695516.693"/>
    <x v="0"/>
    <n v="0"/>
    <n v="0"/>
    <n v="0"/>
    <n v="865535.36664899997"/>
  </r>
  <r>
    <x v="1"/>
    <x v="0"/>
    <x v="63"/>
    <x v="0"/>
    <x v="7"/>
    <x v="0"/>
    <x v="5"/>
    <x v="6"/>
    <x v="43"/>
    <x v="36"/>
    <n v="1520845.621"/>
    <n v="4707.6761189999997"/>
    <n v="1525553.297119"/>
    <x v="0"/>
    <n v="0"/>
    <n v="0"/>
    <n v="0"/>
    <n v="992749.32082200004"/>
  </r>
  <r>
    <x v="1"/>
    <x v="0"/>
    <x v="63"/>
    <x v="0"/>
    <x v="7"/>
    <x v="0"/>
    <x v="5"/>
    <x v="6"/>
    <x v="45"/>
    <x v="38"/>
    <n v="1520845.621"/>
    <n v="4707.6761189999997"/>
    <n v="1525553.297119"/>
    <x v="0"/>
    <n v="0"/>
    <n v="0"/>
    <n v="0"/>
    <n v="992749.32082200004"/>
  </r>
  <r>
    <x v="1"/>
    <x v="0"/>
    <x v="63"/>
    <x v="0"/>
    <x v="7"/>
    <x v="0"/>
    <x v="5"/>
    <x v="6"/>
    <x v="46"/>
    <x v="39"/>
    <n v="5168.4129999999996"/>
    <n v="90000"/>
    <n v="95168.413"/>
    <x v="0"/>
    <n v="0"/>
    <n v="0"/>
    <n v="0"/>
    <n v="94008.583203000002"/>
  </r>
  <r>
    <x v="1"/>
    <x v="0"/>
    <x v="63"/>
    <x v="0"/>
    <x v="7"/>
    <x v="0"/>
    <x v="5"/>
    <x v="6"/>
    <x v="51"/>
    <x v="44"/>
    <n v="5168.4129999999996"/>
    <n v="0"/>
    <n v="5168.4129999999996"/>
    <x v="0"/>
    <n v="0"/>
    <n v="0"/>
    <n v="0"/>
    <n v="4008.5832030000001"/>
  </r>
  <r>
    <x v="1"/>
    <x v="0"/>
    <x v="63"/>
    <x v="0"/>
    <x v="7"/>
    <x v="0"/>
    <x v="5"/>
    <x v="6"/>
    <x v="71"/>
    <x v="65"/>
    <n v="0"/>
    <n v="90000"/>
    <n v="90000"/>
    <x v="0"/>
    <n v="0"/>
    <n v="0"/>
    <n v="0"/>
    <n v="90000"/>
  </r>
  <r>
    <x v="1"/>
    <x v="0"/>
    <x v="63"/>
    <x v="0"/>
    <x v="7"/>
    <x v="0"/>
    <x v="5"/>
    <x v="6"/>
    <x v="49"/>
    <x v="42"/>
    <n v="169502.65900000001"/>
    <n v="60846.322447999999"/>
    <n v="230348.98144800001"/>
    <x v="0"/>
    <n v="0"/>
    <n v="0"/>
    <n v="0"/>
    <n v="0"/>
  </r>
  <r>
    <x v="1"/>
    <x v="0"/>
    <x v="63"/>
    <x v="0"/>
    <x v="7"/>
    <x v="0"/>
    <x v="5"/>
    <x v="6"/>
    <x v="50"/>
    <x v="43"/>
    <n v="1695516.693"/>
    <n v="155553.998567"/>
    <n v="1851070.691567"/>
    <x v="0"/>
    <n v="0"/>
    <n v="0"/>
    <n v="0"/>
    <n v="1086757.9040250001"/>
  </r>
  <r>
    <x v="1"/>
    <x v="0"/>
    <x v="64"/>
    <x v="0"/>
    <x v="0"/>
    <x v="0"/>
    <x v="0"/>
    <x v="0"/>
    <x v="43"/>
    <x v="36"/>
    <n v="4.7380000000000004"/>
    <n v="0"/>
    <n v="4.7380000000000004"/>
    <x v="0"/>
    <n v="0"/>
    <n v="0"/>
    <n v="0"/>
    <n v="0.125"/>
  </r>
  <r>
    <x v="1"/>
    <x v="0"/>
    <x v="64"/>
    <x v="0"/>
    <x v="0"/>
    <x v="0"/>
    <x v="0"/>
    <x v="0"/>
    <x v="45"/>
    <x v="38"/>
    <n v="4.7380000000000004"/>
    <n v="0"/>
    <n v="4.7380000000000004"/>
    <x v="0"/>
    <n v="0"/>
    <n v="0"/>
    <n v="0"/>
    <n v="0.125"/>
  </r>
  <r>
    <x v="1"/>
    <x v="0"/>
    <x v="64"/>
    <x v="0"/>
    <x v="0"/>
    <x v="0"/>
    <x v="0"/>
    <x v="0"/>
    <x v="46"/>
    <x v="39"/>
    <n v="13.548999999999999"/>
    <n v="0"/>
    <n v="13.548999999999999"/>
    <x v="0"/>
    <n v="0"/>
    <n v="0"/>
    <n v="0"/>
    <n v="8.4779529999999994"/>
  </r>
  <r>
    <x v="1"/>
    <x v="0"/>
    <x v="64"/>
    <x v="0"/>
    <x v="0"/>
    <x v="0"/>
    <x v="0"/>
    <x v="0"/>
    <x v="51"/>
    <x v="44"/>
    <n v="13.548999999999999"/>
    <n v="0"/>
    <n v="13.548999999999999"/>
    <x v="0"/>
    <n v="0"/>
    <n v="0"/>
    <n v="0"/>
    <n v="0"/>
  </r>
  <r>
    <x v="1"/>
    <x v="0"/>
    <x v="64"/>
    <x v="0"/>
    <x v="0"/>
    <x v="0"/>
    <x v="0"/>
    <x v="0"/>
    <x v="47"/>
    <x v="40"/>
    <n v="0"/>
    <n v="0"/>
    <n v="0"/>
    <x v="0"/>
    <n v="0"/>
    <n v="0"/>
    <n v="0"/>
    <n v="8.4779529999999994"/>
  </r>
  <r>
    <x v="1"/>
    <x v="0"/>
    <x v="64"/>
    <x v="0"/>
    <x v="0"/>
    <x v="0"/>
    <x v="0"/>
    <x v="0"/>
    <x v="48"/>
    <x v="41"/>
    <n v="26898.723999999998"/>
    <n v="0"/>
    <n v="26898.723999999998"/>
    <x v="0"/>
    <n v="0"/>
    <n v="0"/>
    <n v="0"/>
    <n v="0"/>
  </r>
  <r>
    <x v="1"/>
    <x v="0"/>
    <x v="64"/>
    <x v="0"/>
    <x v="0"/>
    <x v="0"/>
    <x v="0"/>
    <x v="0"/>
    <x v="49"/>
    <x v="42"/>
    <n v="21381.134999999998"/>
    <n v="0"/>
    <n v="21381.134999999998"/>
    <x v="0"/>
    <n v="0"/>
    <n v="0"/>
    <n v="0"/>
    <n v="0"/>
  </r>
  <r>
    <x v="1"/>
    <x v="0"/>
    <x v="64"/>
    <x v="0"/>
    <x v="0"/>
    <x v="0"/>
    <x v="0"/>
    <x v="0"/>
    <x v="50"/>
    <x v="43"/>
    <n v="48298.146000000001"/>
    <n v="0"/>
    <n v="48298.146000000001"/>
    <x v="0"/>
    <n v="0"/>
    <n v="0"/>
    <n v="0"/>
    <n v="8.6029529999999994"/>
  </r>
  <r>
    <x v="1"/>
    <x v="0"/>
    <x v="64"/>
    <x v="0"/>
    <x v="1"/>
    <x v="0"/>
    <x v="0"/>
    <x v="0"/>
    <x v="43"/>
    <x v="36"/>
    <n v="4.7380000000000004"/>
    <n v="0"/>
    <n v="4.7380000000000004"/>
    <x v="0"/>
    <n v="0"/>
    <n v="0"/>
    <n v="0"/>
    <n v="3.7676919999999998"/>
  </r>
  <r>
    <x v="1"/>
    <x v="0"/>
    <x v="64"/>
    <x v="0"/>
    <x v="1"/>
    <x v="0"/>
    <x v="0"/>
    <x v="0"/>
    <x v="44"/>
    <x v="37"/>
    <n v="0"/>
    <n v="0"/>
    <n v="0"/>
    <x v="0"/>
    <n v="0"/>
    <n v="0"/>
    <n v="0"/>
    <n v="3.6426919999999998"/>
  </r>
  <r>
    <x v="1"/>
    <x v="0"/>
    <x v="64"/>
    <x v="0"/>
    <x v="1"/>
    <x v="0"/>
    <x v="0"/>
    <x v="0"/>
    <x v="45"/>
    <x v="38"/>
    <n v="4.7380000000000004"/>
    <n v="0"/>
    <n v="4.7380000000000004"/>
    <x v="0"/>
    <n v="0"/>
    <n v="0"/>
    <n v="0"/>
    <n v="0.125"/>
  </r>
  <r>
    <x v="1"/>
    <x v="0"/>
    <x v="64"/>
    <x v="0"/>
    <x v="1"/>
    <x v="0"/>
    <x v="0"/>
    <x v="0"/>
    <x v="46"/>
    <x v="39"/>
    <n v="13.548999999999999"/>
    <n v="0"/>
    <n v="13.548999999999999"/>
    <x v="0"/>
    <n v="0"/>
    <n v="0"/>
    <n v="0"/>
    <n v="298.691665"/>
  </r>
  <r>
    <x v="1"/>
    <x v="0"/>
    <x v="64"/>
    <x v="0"/>
    <x v="1"/>
    <x v="0"/>
    <x v="0"/>
    <x v="0"/>
    <x v="62"/>
    <x v="54"/>
    <n v="0"/>
    <n v="0"/>
    <n v="0"/>
    <x v="0"/>
    <n v="0"/>
    <n v="0"/>
    <n v="0"/>
    <n v="290.21371199999999"/>
  </r>
  <r>
    <x v="1"/>
    <x v="0"/>
    <x v="64"/>
    <x v="0"/>
    <x v="1"/>
    <x v="0"/>
    <x v="0"/>
    <x v="0"/>
    <x v="51"/>
    <x v="44"/>
    <n v="13.548999999999999"/>
    <n v="0"/>
    <n v="13.548999999999999"/>
    <x v="0"/>
    <n v="0"/>
    <n v="0"/>
    <n v="0"/>
    <n v="0"/>
  </r>
  <r>
    <x v="1"/>
    <x v="0"/>
    <x v="64"/>
    <x v="0"/>
    <x v="1"/>
    <x v="0"/>
    <x v="0"/>
    <x v="0"/>
    <x v="47"/>
    <x v="40"/>
    <n v="0"/>
    <n v="0"/>
    <n v="0"/>
    <x v="0"/>
    <n v="0"/>
    <n v="0"/>
    <n v="0"/>
    <n v="8.4779529999999994"/>
  </r>
  <r>
    <x v="1"/>
    <x v="0"/>
    <x v="64"/>
    <x v="0"/>
    <x v="1"/>
    <x v="0"/>
    <x v="0"/>
    <x v="0"/>
    <x v="48"/>
    <x v="41"/>
    <n v="26898.723999999998"/>
    <n v="0"/>
    <n v="26898.723999999998"/>
    <x v="0"/>
    <n v="0"/>
    <n v="0"/>
    <n v="0"/>
    <n v="0"/>
  </r>
  <r>
    <x v="1"/>
    <x v="0"/>
    <x v="64"/>
    <x v="0"/>
    <x v="1"/>
    <x v="0"/>
    <x v="0"/>
    <x v="0"/>
    <x v="49"/>
    <x v="42"/>
    <n v="21381.134999999998"/>
    <n v="0"/>
    <n v="21381.134999999998"/>
    <x v="0"/>
    <n v="0"/>
    <n v="0"/>
    <n v="0"/>
    <n v="0"/>
  </r>
  <r>
    <x v="1"/>
    <x v="0"/>
    <x v="64"/>
    <x v="0"/>
    <x v="1"/>
    <x v="0"/>
    <x v="0"/>
    <x v="0"/>
    <x v="50"/>
    <x v="43"/>
    <n v="48298.146000000001"/>
    <n v="0"/>
    <n v="48298.146000000001"/>
    <x v="0"/>
    <n v="0"/>
    <n v="0"/>
    <n v="0"/>
    <n v="302.45935700000001"/>
  </r>
  <r>
    <x v="1"/>
    <x v="0"/>
    <x v="64"/>
    <x v="0"/>
    <x v="2"/>
    <x v="1"/>
    <x v="0"/>
    <x v="0"/>
    <x v="43"/>
    <x v="36"/>
    <n v="4.7380000000000004"/>
    <n v="0"/>
    <n v="4.7380000000000004"/>
    <x v="0"/>
    <n v="0"/>
    <n v="0"/>
    <n v="0"/>
    <n v="6.491384"/>
  </r>
  <r>
    <x v="1"/>
    <x v="0"/>
    <x v="64"/>
    <x v="0"/>
    <x v="2"/>
    <x v="1"/>
    <x v="0"/>
    <x v="0"/>
    <x v="44"/>
    <x v="37"/>
    <n v="0"/>
    <n v="0"/>
    <n v="0"/>
    <x v="0"/>
    <n v="0"/>
    <n v="0"/>
    <n v="0"/>
    <n v="6.366384"/>
  </r>
  <r>
    <x v="1"/>
    <x v="0"/>
    <x v="64"/>
    <x v="0"/>
    <x v="2"/>
    <x v="1"/>
    <x v="0"/>
    <x v="0"/>
    <x v="45"/>
    <x v="38"/>
    <n v="4.7380000000000004"/>
    <n v="0"/>
    <n v="4.7380000000000004"/>
    <x v="0"/>
    <n v="0"/>
    <n v="0"/>
    <n v="0"/>
    <n v="0.125"/>
  </r>
  <r>
    <x v="1"/>
    <x v="0"/>
    <x v="64"/>
    <x v="0"/>
    <x v="2"/>
    <x v="1"/>
    <x v="0"/>
    <x v="0"/>
    <x v="46"/>
    <x v="39"/>
    <n v="13.548999999999999"/>
    <n v="0"/>
    <n v="13.548999999999999"/>
    <x v="0"/>
    <n v="0"/>
    <n v="0"/>
    <n v="0"/>
    <n v="298.691665"/>
  </r>
  <r>
    <x v="1"/>
    <x v="0"/>
    <x v="64"/>
    <x v="0"/>
    <x v="2"/>
    <x v="1"/>
    <x v="0"/>
    <x v="0"/>
    <x v="62"/>
    <x v="54"/>
    <n v="0"/>
    <n v="0"/>
    <n v="0"/>
    <x v="0"/>
    <n v="0"/>
    <n v="0"/>
    <n v="0"/>
    <n v="290.21371199999999"/>
  </r>
  <r>
    <x v="1"/>
    <x v="0"/>
    <x v="64"/>
    <x v="0"/>
    <x v="2"/>
    <x v="1"/>
    <x v="0"/>
    <x v="0"/>
    <x v="51"/>
    <x v="44"/>
    <n v="13.548999999999999"/>
    <n v="0"/>
    <n v="13.548999999999999"/>
    <x v="0"/>
    <n v="0"/>
    <n v="0"/>
    <n v="0"/>
    <n v="0"/>
  </r>
  <r>
    <x v="1"/>
    <x v="0"/>
    <x v="64"/>
    <x v="0"/>
    <x v="2"/>
    <x v="1"/>
    <x v="0"/>
    <x v="0"/>
    <x v="47"/>
    <x v="40"/>
    <n v="0"/>
    <n v="0"/>
    <n v="0"/>
    <x v="0"/>
    <n v="0"/>
    <n v="0"/>
    <n v="0"/>
    <n v="8.4779529999999994"/>
  </r>
  <r>
    <x v="1"/>
    <x v="0"/>
    <x v="64"/>
    <x v="0"/>
    <x v="2"/>
    <x v="1"/>
    <x v="0"/>
    <x v="0"/>
    <x v="48"/>
    <x v="41"/>
    <n v="26898.723999999998"/>
    <n v="0"/>
    <n v="26898.723999999998"/>
    <x v="0"/>
    <n v="0"/>
    <n v="0"/>
    <n v="0"/>
    <n v="0"/>
  </r>
  <r>
    <x v="1"/>
    <x v="0"/>
    <x v="64"/>
    <x v="0"/>
    <x v="2"/>
    <x v="1"/>
    <x v="0"/>
    <x v="0"/>
    <x v="49"/>
    <x v="42"/>
    <n v="21381.134999999998"/>
    <n v="0"/>
    <n v="21381.134999999998"/>
    <x v="0"/>
    <n v="0"/>
    <n v="0"/>
    <n v="0"/>
    <n v="0"/>
  </r>
  <r>
    <x v="1"/>
    <x v="0"/>
    <x v="64"/>
    <x v="0"/>
    <x v="2"/>
    <x v="1"/>
    <x v="0"/>
    <x v="0"/>
    <x v="50"/>
    <x v="43"/>
    <n v="48298.146000000001"/>
    <n v="0"/>
    <n v="48298.146000000001"/>
    <x v="0"/>
    <n v="0"/>
    <n v="0"/>
    <n v="0"/>
    <n v="305.18304899999998"/>
  </r>
  <r>
    <x v="1"/>
    <x v="0"/>
    <x v="64"/>
    <x v="0"/>
    <x v="3"/>
    <x v="0"/>
    <x v="0"/>
    <x v="0"/>
    <x v="43"/>
    <x v="36"/>
    <n v="4.7380000000000004"/>
    <n v="0"/>
    <n v="4.7380000000000004"/>
    <x v="0"/>
    <n v="0"/>
    <n v="0"/>
    <n v="0"/>
    <n v="8.0660760000000007"/>
  </r>
  <r>
    <x v="1"/>
    <x v="0"/>
    <x v="64"/>
    <x v="0"/>
    <x v="3"/>
    <x v="0"/>
    <x v="0"/>
    <x v="0"/>
    <x v="44"/>
    <x v="37"/>
    <n v="0"/>
    <n v="0"/>
    <n v="0"/>
    <x v="0"/>
    <n v="0"/>
    <n v="0"/>
    <n v="0"/>
    <n v="7.9410759999999998"/>
  </r>
  <r>
    <x v="1"/>
    <x v="0"/>
    <x v="64"/>
    <x v="0"/>
    <x v="3"/>
    <x v="0"/>
    <x v="0"/>
    <x v="0"/>
    <x v="45"/>
    <x v="38"/>
    <n v="4.7380000000000004"/>
    <n v="0"/>
    <n v="4.7380000000000004"/>
    <x v="0"/>
    <n v="0"/>
    <n v="0"/>
    <n v="0"/>
    <n v="0.125"/>
  </r>
  <r>
    <x v="1"/>
    <x v="0"/>
    <x v="64"/>
    <x v="0"/>
    <x v="3"/>
    <x v="0"/>
    <x v="0"/>
    <x v="0"/>
    <x v="46"/>
    <x v="39"/>
    <n v="13.548999999999999"/>
    <n v="0"/>
    <n v="13.548999999999999"/>
    <x v="0"/>
    <n v="0"/>
    <n v="0"/>
    <n v="0"/>
    <n v="328.64233899999999"/>
  </r>
  <r>
    <x v="1"/>
    <x v="0"/>
    <x v="64"/>
    <x v="0"/>
    <x v="3"/>
    <x v="0"/>
    <x v="0"/>
    <x v="0"/>
    <x v="62"/>
    <x v="54"/>
    <n v="0"/>
    <n v="0"/>
    <n v="0"/>
    <x v="0"/>
    <n v="0"/>
    <n v="0"/>
    <n v="0"/>
    <n v="290.21371199999999"/>
  </r>
  <r>
    <x v="1"/>
    <x v="0"/>
    <x v="64"/>
    <x v="0"/>
    <x v="3"/>
    <x v="0"/>
    <x v="0"/>
    <x v="0"/>
    <x v="51"/>
    <x v="44"/>
    <n v="13.548999999999999"/>
    <n v="0"/>
    <n v="13.548999999999999"/>
    <x v="0"/>
    <n v="0"/>
    <n v="0"/>
    <n v="0"/>
    <n v="0"/>
  </r>
  <r>
    <x v="1"/>
    <x v="0"/>
    <x v="64"/>
    <x v="0"/>
    <x v="3"/>
    <x v="0"/>
    <x v="0"/>
    <x v="0"/>
    <x v="47"/>
    <x v="40"/>
    <n v="0"/>
    <n v="0"/>
    <n v="0"/>
    <x v="0"/>
    <n v="0"/>
    <n v="0"/>
    <n v="0"/>
    <n v="38.428626999999999"/>
  </r>
  <r>
    <x v="1"/>
    <x v="0"/>
    <x v="64"/>
    <x v="0"/>
    <x v="3"/>
    <x v="0"/>
    <x v="0"/>
    <x v="0"/>
    <x v="48"/>
    <x v="41"/>
    <n v="26898.723999999998"/>
    <n v="0"/>
    <n v="26898.723999999998"/>
    <x v="0"/>
    <n v="0"/>
    <n v="0"/>
    <n v="0"/>
    <n v="0"/>
  </r>
  <r>
    <x v="1"/>
    <x v="0"/>
    <x v="64"/>
    <x v="0"/>
    <x v="3"/>
    <x v="0"/>
    <x v="0"/>
    <x v="0"/>
    <x v="49"/>
    <x v="42"/>
    <n v="21381.134999999998"/>
    <n v="-353.479984"/>
    <n v="21027.655016000001"/>
    <x v="0"/>
    <n v="0"/>
    <n v="0"/>
    <n v="0"/>
    <n v="0"/>
  </r>
  <r>
    <x v="1"/>
    <x v="0"/>
    <x v="64"/>
    <x v="0"/>
    <x v="3"/>
    <x v="0"/>
    <x v="0"/>
    <x v="0"/>
    <x v="50"/>
    <x v="43"/>
    <n v="48298.146000000001"/>
    <n v="-353.479984"/>
    <n v="47944.666016000003"/>
    <x v="0"/>
    <n v="0"/>
    <n v="0"/>
    <n v="0"/>
    <n v="336.708415"/>
  </r>
  <r>
    <x v="1"/>
    <x v="0"/>
    <x v="64"/>
    <x v="0"/>
    <x v="4"/>
    <x v="0"/>
    <x v="0"/>
    <x v="0"/>
    <x v="43"/>
    <x v="36"/>
    <n v="4.7380000000000004"/>
    <n v="0"/>
    <n v="4.7380000000000004"/>
    <x v="0"/>
    <n v="0"/>
    <n v="0"/>
    <n v="0"/>
    <n v="12.207768"/>
  </r>
  <r>
    <x v="1"/>
    <x v="0"/>
    <x v="64"/>
    <x v="0"/>
    <x v="4"/>
    <x v="0"/>
    <x v="0"/>
    <x v="0"/>
    <x v="44"/>
    <x v="37"/>
    <n v="0"/>
    <n v="0"/>
    <n v="0"/>
    <x v="0"/>
    <n v="0"/>
    <n v="0"/>
    <n v="0"/>
    <n v="12.082768"/>
  </r>
  <r>
    <x v="1"/>
    <x v="0"/>
    <x v="64"/>
    <x v="0"/>
    <x v="4"/>
    <x v="0"/>
    <x v="0"/>
    <x v="0"/>
    <x v="45"/>
    <x v="38"/>
    <n v="4.7380000000000004"/>
    <n v="0"/>
    <n v="4.7380000000000004"/>
    <x v="0"/>
    <n v="0"/>
    <n v="0"/>
    <n v="0"/>
    <n v="0.125"/>
  </r>
  <r>
    <x v="1"/>
    <x v="0"/>
    <x v="64"/>
    <x v="0"/>
    <x v="4"/>
    <x v="0"/>
    <x v="0"/>
    <x v="0"/>
    <x v="46"/>
    <x v="39"/>
    <n v="13.548999999999999"/>
    <n v="1083.767202"/>
    <n v="1097.316202"/>
    <x v="0"/>
    <n v="0"/>
    <n v="0"/>
    <n v="0"/>
    <n v="328.64233899999999"/>
  </r>
  <r>
    <x v="1"/>
    <x v="0"/>
    <x v="64"/>
    <x v="0"/>
    <x v="4"/>
    <x v="0"/>
    <x v="0"/>
    <x v="0"/>
    <x v="62"/>
    <x v="54"/>
    <n v="0"/>
    <n v="0"/>
    <n v="0"/>
    <x v="0"/>
    <n v="0"/>
    <n v="0"/>
    <n v="0"/>
    <n v="290.21371199999999"/>
  </r>
  <r>
    <x v="1"/>
    <x v="0"/>
    <x v="64"/>
    <x v="0"/>
    <x v="4"/>
    <x v="0"/>
    <x v="0"/>
    <x v="0"/>
    <x v="51"/>
    <x v="44"/>
    <n v="13.548999999999999"/>
    <n v="0"/>
    <n v="13.548999999999999"/>
    <x v="0"/>
    <n v="0"/>
    <n v="0"/>
    <n v="0"/>
    <n v="0"/>
  </r>
  <r>
    <x v="1"/>
    <x v="0"/>
    <x v="64"/>
    <x v="0"/>
    <x v="4"/>
    <x v="0"/>
    <x v="0"/>
    <x v="0"/>
    <x v="52"/>
    <x v="45"/>
    <n v="0"/>
    <n v="1083.767202"/>
    <n v="1083.767202"/>
    <x v="0"/>
    <n v="0"/>
    <n v="0"/>
    <n v="0"/>
    <n v="0"/>
  </r>
  <r>
    <x v="1"/>
    <x v="0"/>
    <x v="64"/>
    <x v="0"/>
    <x v="4"/>
    <x v="0"/>
    <x v="0"/>
    <x v="0"/>
    <x v="47"/>
    <x v="40"/>
    <n v="0"/>
    <n v="0"/>
    <n v="0"/>
    <x v="0"/>
    <n v="0"/>
    <n v="0"/>
    <n v="0"/>
    <n v="38.428626999999999"/>
  </r>
  <r>
    <x v="1"/>
    <x v="0"/>
    <x v="64"/>
    <x v="0"/>
    <x v="4"/>
    <x v="0"/>
    <x v="0"/>
    <x v="0"/>
    <x v="48"/>
    <x v="41"/>
    <n v="26898.723999999998"/>
    <n v="0"/>
    <n v="26898.723999999998"/>
    <x v="0"/>
    <n v="0"/>
    <n v="0"/>
    <n v="0"/>
    <n v="0"/>
  </r>
  <r>
    <x v="1"/>
    <x v="0"/>
    <x v="64"/>
    <x v="0"/>
    <x v="4"/>
    <x v="0"/>
    <x v="0"/>
    <x v="0"/>
    <x v="49"/>
    <x v="42"/>
    <n v="21381.134999999998"/>
    <n v="-353.479984"/>
    <n v="21027.655016000001"/>
    <x v="0"/>
    <n v="0"/>
    <n v="0"/>
    <n v="0"/>
    <n v="0"/>
  </r>
  <r>
    <x v="1"/>
    <x v="0"/>
    <x v="64"/>
    <x v="0"/>
    <x v="4"/>
    <x v="0"/>
    <x v="0"/>
    <x v="0"/>
    <x v="50"/>
    <x v="43"/>
    <n v="48298.146000000001"/>
    <n v="730.28721800000005"/>
    <n v="49028.433217999998"/>
    <x v="0"/>
    <n v="0"/>
    <n v="0"/>
    <n v="0"/>
    <n v="340.85010699999998"/>
  </r>
  <r>
    <x v="1"/>
    <x v="0"/>
    <x v="64"/>
    <x v="0"/>
    <x v="5"/>
    <x v="2"/>
    <x v="0"/>
    <x v="0"/>
    <x v="43"/>
    <x v="36"/>
    <n v="4.7380000000000004"/>
    <n v="0"/>
    <n v="4.7380000000000004"/>
    <x v="0"/>
    <n v="0"/>
    <n v="0"/>
    <n v="0"/>
    <n v="22.721176"/>
  </r>
  <r>
    <x v="1"/>
    <x v="0"/>
    <x v="64"/>
    <x v="0"/>
    <x v="5"/>
    <x v="2"/>
    <x v="0"/>
    <x v="0"/>
    <x v="44"/>
    <x v="37"/>
    <n v="0"/>
    <n v="0"/>
    <n v="0"/>
    <x v="0"/>
    <n v="0"/>
    <n v="0"/>
    <n v="0"/>
    <n v="22.596176"/>
  </r>
  <r>
    <x v="1"/>
    <x v="0"/>
    <x v="64"/>
    <x v="0"/>
    <x v="5"/>
    <x v="2"/>
    <x v="0"/>
    <x v="0"/>
    <x v="45"/>
    <x v="38"/>
    <n v="4.7380000000000004"/>
    <n v="0"/>
    <n v="4.7380000000000004"/>
    <x v="0"/>
    <n v="0"/>
    <n v="0"/>
    <n v="0"/>
    <n v="0.125"/>
  </r>
  <r>
    <x v="1"/>
    <x v="0"/>
    <x v="64"/>
    <x v="0"/>
    <x v="5"/>
    <x v="2"/>
    <x v="0"/>
    <x v="0"/>
    <x v="46"/>
    <x v="39"/>
    <n v="13.548999999999999"/>
    <n v="1083.767202"/>
    <n v="1097.316202"/>
    <x v="0"/>
    <n v="0"/>
    <n v="0"/>
    <n v="0"/>
    <n v="1414.6914509999999"/>
  </r>
  <r>
    <x v="1"/>
    <x v="0"/>
    <x v="64"/>
    <x v="0"/>
    <x v="5"/>
    <x v="2"/>
    <x v="0"/>
    <x v="0"/>
    <x v="62"/>
    <x v="54"/>
    <n v="0"/>
    <n v="0"/>
    <n v="0"/>
    <x v="0"/>
    <n v="0"/>
    <n v="0"/>
    <n v="0"/>
    <n v="290.21371199999999"/>
  </r>
  <r>
    <x v="1"/>
    <x v="0"/>
    <x v="64"/>
    <x v="0"/>
    <x v="5"/>
    <x v="2"/>
    <x v="0"/>
    <x v="0"/>
    <x v="51"/>
    <x v="44"/>
    <n v="13.548999999999999"/>
    <n v="0"/>
    <n v="13.548999999999999"/>
    <x v="0"/>
    <n v="0"/>
    <n v="0"/>
    <n v="0"/>
    <n v="0"/>
  </r>
  <r>
    <x v="1"/>
    <x v="0"/>
    <x v="64"/>
    <x v="0"/>
    <x v="5"/>
    <x v="2"/>
    <x v="0"/>
    <x v="0"/>
    <x v="52"/>
    <x v="45"/>
    <n v="0"/>
    <n v="1083.767202"/>
    <n v="1083.767202"/>
    <x v="0"/>
    <n v="0"/>
    <n v="0"/>
    <n v="0"/>
    <n v="1083.767202"/>
  </r>
  <r>
    <x v="1"/>
    <x v="0"/>
    <x v="64"/>
    <x v="0"/>
    <x v="5"/>
    <x v="2"/>
    <x v="0"/>
    <x v="0"/>
    <x v="47"/>
    <x v="40"/>
    <n v="0"/>
    <n v="0"/>
    <n v="0"/>
    <x v="0"/>
    <n v="0"/>
    <n v="0"/>
    <n v="0"/>
    <n v="40.710537000000002"/>
  </r>
  <r>
    <x v="1"/>
    <x v="0"/>
    <x v="64"/>
    <x v="0"/>
    <x v="5"/>
    <x v="2"/>
    <x v="0"/>
    <x v="0"/>
    <x v="48"/>
    <x v="41"/>
    <n v="26898.723999999998"/>
    <n v="0"/>
    <n v="26898.723999999998"/>
    <x v="0"/>
    <n v="0"/>
    <n v="0"/>
    <n v="0"/>
    <n v="0"/>
  </r>
  <r>
    <x v="1"/>
    <x v="0"/>
    <x v="64"/>
    <x v="0"/>
    <x v="5"/>
    <x v="2"/>
    <x v="0"/>
    <x v="0"/>
    <x v="49"/>
    <x v="42"/>
    <n v="21381.134999999998"/>
    <n v="-353.479984"/>
    <n v="21027.655016000001"/>
    <x v="0"/>
    <n v="0"/>
    <n v="0"/>
    <n v="0"/>
    <n v="0"/>
  </r>
  <r>
    <x v="1"/>
    <x v="0"/>
    <x v="64"/>
    <x v="0"/>
    <x v="5"/>
    <x v="2"/>
    <x v="0"/>
    <x v="0"/>
    <x v="50"/>
    <x v="43"/>
    <n v="48298.146000000001"/>
    <n v="730.28721800000005"/>
    <n v="49028.433217999998"/>
    <x v="0"/>
    <n v="0"/>
    <n v="0"/>
    <n v="0"/>
    <n v="1437.4126269999999"/>
  </r>
  <r>
    <x v="1"/>
    <x v="0"/>
    <x v="64"/>
    <x v="0"/>
    <x v="6"/>
    <x v="0"/>
    <x v="0"/>
    <x v="0"/>
    <x v="43"/>
    <x v="36"/>
    <n v="4.7380000000000004"/>
    <n v="0"/>
    <n v="4.7380000000000004"/>
    <x v="0"/>
    <n v="0"/>
    <n v="0"/>
    <n v="0"/>
    <n v="46.973019999999998"/>
  </r>
  <r>
    <x v="1"/>
    <x v="0"/>
    <x v="64"/>
    <x v="0"/>
    <x v="6"/>
    <x v="0"/>
    <x v="0"/>
    <x v="0"/>
    <x v="44"/>
    <x v="37"/>
    <n v="0"/>
    <n v="0"/>
    <n v="0"/>
    <x v="0"/>
    <n v="0"/>
    <n v="0"/>
    <n v="0"/>
    <n v="46.563330000000001"/>
  </r>
  <r>
    <x v="1"/>
    <x v="0"/>
    <x v="64"/>
    <x v="0"/>
    <x v="6"/>
    <x v="0"/>
    <x v="0"/>
    <x v="0"/>
    <x v="45"/>
    <x v="38"/>
    <n v="4.7380000000000004"/>
    <n v="0"/>
    <n v="4.7380000000000004"/>
    <x v="0"/>
    <n v="0"/>
    <n v="0"/>
    <n v="0"/>
    <n v="0.40969"/>
  </r>
  <r>
    <x v="1"/>
    <x v="0"/>
    <x v="64"/>
    <x v="0"/>
    <x v="6"/>
    <x v="0"/>
    <x v="0"/>
    <x v="0"/>
    <x v="46"/>
    <x v="39"/>
    <n v="13.548999999999999"/>
    <n v="1083.767202"/>
    <n v="1097.316202"/>
    <x v="0"/>
    <n v="0"/>
    <n v="0"/>
    <n v="0"/>
    <n v="1423.591518"/>
  </r>
  <r>
    <x v="1"/>
    <x v="0"/>
    <x v="64"/>
    <x v="0"/>
    <x v="6"/>
    <x v="0"/>
    <x v="0"/>
    <x v="0"/>
    <x v="62"/>
    <x v="54"/>
    <n v="0"/>
    <n v="0"/>
    <n v="0"/>
    <x v="0"/>
    <n v="0"/>
    <n v="0"/>
    <n v="0"/>
    <n v="294.60272700000002"/>
  </r>
  <r>
    <x v="1"/>
    <x v="0"/>
    <x v="64"/>
    <x v="0"/>
    <x v="6"/>
    <x v="0"/>
    <x v="0"/>
    <x v="0"/>
    <x v="51"/>
    <x v="44"/>
    <n v="13.548999999999999"/>
    <n v="0"/>
    <n v="13.548999999999999"/>
    <x v="0"/>
    <n v="0"/>
    <n v="0"/>
    <n v="0"/>
    <n v="0"/>
  </r>
  <r>
    <x v="1"/>
    <x v="0"/>
    <x v="64"/>
    <x v="0"/>
    <x v="6"/>
    <x v="0"/>
    <x v="0"/>
    <x v="0"/>
    <x v="52"/>
    <x v="45"/>
    <n v="0"/>
    <n v="1083.767202"/>
    <n v="1083.767202"/>
    <x v="0"/>
    <n v="0"/>
    <n v="0"/>
    <n v="0"/>
    <n v="1083.767202"/>
  </r>
  <r>
    <x v="1"/>
    <x v="0"/>
    <x v="64"/>
    <x v="0"/>
    <x v="6"/>
    <x v="0"/>
    <x v="0"/>
    <x v="0"/>
    <x v="47"/>
    <x v="40"/>
    <n v="0"/>
    <n v="0"/>
    <n v="0"/>
    <x v="0"/>
    <n v="0"/>
    <n v="0"/>
    <n v="0"/>
    <n v="45.221589000000002"/>
  </r>
  <r>
    <x v="1"/>
    <x v="0"/>
    <x v="64"/>
    <x v="0"/>
    <x v="6"/>
    <x v="0"/>
    <x v="0"/>
    <x v="0"/>
    <x v="48"/>
    <x v="41"/>
    <n v="26898.723999999998"/>
    <n v="0"/>
    <n v="26898.723999999998"/>
    <x v="0"/>
    <n v="0"/>
    <n v="0"/>
    <n v="0"/>
    <n v="0"/>
  </r>
  <r>
    <x v="1"/>
    <x v="0"/>
    <x v="64"/>
    <x v="0"/>
    <x v="6"/>
    <x v="0"/>
    <x v="0"/>
    <x v="0"/>
    <x v="49"/>
    <x v="42"/>
    <n v="21381.134999999998"/>
    <n v="-353.479984"/>
    <n v="21027.655016000001"/>
    <x v="0"/>
    <n v="0"/>
    <n v="0"/>
    <n v="0"/>
    <n v="21027.655016000001"/>
  </r>
  <r>
    <x v="1"/>
    <x v="0"/>
    <x v="64"/>
    <x v="0"/>
    <x v="6"/>
    <x v="0"/>
    <x v="0"/>
    <x v="0"/>
    <x v="50"/>
    <x v="43"/>
    <n v="48298.146000000001"/>
    <n v="730.28721800000005"/>
    <n v="49028.433217999998"/>
    <x v="0"/>
    <n v="0"/>
    <n v="0"/>
    <n v="0"/>
    <n v="22498.219553999999"/>
  </r>
  <r>
    <x v="1"/>
    <x v="0"/>
    <x v="64"/>
    <x v="0"/>
    <x v="7"/>
    <x v="0"/>
    <x v="0"/>
    <x v="0"/>
    <x v="43"/>
    <x v="36"/>
    <n v="4.7380000000000004"/>
    <n v="0"/>
    <n v="4.7380000000000004"/>
    <x v="0"/>
    <n v="0"/>
    <n v="0"/>
    <n v="0"/>
    <n v="59.300381000000002"/>
  </r>
  <r>
    <x v="1"/>
    <x v="0"/>
    <x v="64"/>
    <x v="0"/>
    <x v="7"/>
    <x v="0"/>
    <x v="0"/>
    <x v="0"/>
    <x v="44"/>
    <x v="37"/>
    <n v="0"/>
    <n v="0"/>
    <n v="0"/>
    <x v="0"/>
    <n v="0"/>
    <n v="0"/>
    <n v="0"/>
    <n v="57.508578999999997"/>
  </r>
  <r>
    <x v="1"/>
    <x v="0"/>
    <x v="64"/>
    <x v="0"/>
    <x v="7"/>
    <x v="0"/>
    <x v="0"/>
    <x v="0"/>
    <x v="45"/>
    <x v="38"/>
    <n v="4.7380000000000004"/>
    <n v="0"/>
    <n v="4.7380000000000004"/>
    <x v="0"/>
    <n v="0"/>
    <n v="0"/>
    <n v="0"/>
    <n v="1.7918019999999999"/>
  </r>
  <r>
    <x v="1"/>
    <x v="0"/>
    <x v="64"/>
    <x v="0"/>
    <x v="7"/>
    <x v="0"/>
    <x v="0"/>
    <x v="0"/>
    <x v="46"/>
    <x v="39"/>
    <n v="13.548999999999999"/>
    <n v="1083.767202"/>
    <n v="1097.316202"/>
    <x v="0"/>
    <n v="0"/>
    <n v="0"/>
    <n v="0"/>
    <n v="1447.6553730000001"/>
  </r>
  <r>
    <x v="1"/>
    <x v="0"/>
    <x v="64"/>
    <x v="0"/>
    <x v="7"/>
    <x v="0"/>
    <x v="0"/>
    <x v="0"/>
    <x v="62"/>
    <x v="54"/>
    <n v="0"/>
    <n v="0"/>
    <n v="0"/>
    <x v="0"/>
    <n v="0"/>
    <n v="0"/>
    <n v="0"/>
    <n v="294.60272700000002"/>
  </r>
  <r>
    <x v="1"/>
    <x v="0"/>
    <x v="64"/>
    <x v="0"/>
    <x v="7"/>
    <x v="0"/>
    <x v="0"/>
    <x v="0"/>
    <x v="51"/>
    <x v="44"/>
    <n v="13.548999999999999"/>
    <n v="0"/>
    <n v="13.548999999999999"/>
    <x v="0"/>
    <n v="0"/>
    <n v="0"/>
    <n v="0"/>
    <n v="0"/>
  </r>
  <r>
    <x v="1"/>
    <x v="0"/>
    <x v="64"/>
    <x v="0"/>
    <x v="7"/>
    <x v="0"/>
    <x v="0"/>
    <x v="0"/>
    <x v="52"/>
    <x v="45"/>
    <n v="0"/>
    <n v="1083.767202"/>
    <n v="1083.767202"/>
    <x v="0"/>
    <n v="0"/>
    <n v="0"/>
    <n v="0"/>
    <n v="1083.767202"/>
  </r>
  <r>
    <x v="1"/>
    <x v="0"/>
    <x v="64"/>
    <x v="0"/>
    <x v="7"/>
    <x v="0"/>
    <x v="0"/>
    <x v="0"/>
    <x v="47"/>
    <x v="40"/>
    <n v="0"/>
    <n v="0"/>
    <n v="0"/>
    <x v="0"/>
    <n v="0"/>
    <n v="0"/>
    <n v="0"/>
    <n v="69.285443999999998"/>
  </r>
  <r>
    <x v="1"/>
    <x v="0"/>
    <x v="64"/>
    <x v="0"/>
    <x v="7"/>
    <x v="0"/>
    <x v="0"/>
    <x v="0"/>
    <x v="48"/>
    <x v="41"/>
    <n v="26898.723999999998"/>
    <n v="0"/>
    <n v="26898.723999999998"/>
    <x v="0"/>
    <n v="0"/>
    <n v="0"/>
    <n v="0"/>
    <n v="13449.361999999999"/>
  </r>
  <r>
    <x v="1"/>
    <x v="0"/>
    <x v="64"/>
    <x v="0"/>
    <x v="7"/>
    <x v="0"/>
    <x v="0"/>
    <x v="0"/>
    <x v="49"/>
    <x v="42"/>
    <n v="21381.134999999998"/>
    <n v="-353.479984"/>
    <n v="21027.655016000001"/>
    <x v="0"/>
    <n v="0"/>
    <n v="0"/>
    <n v="0"/>
    <n v="21027.655016000001"/>
  </r>
  <r>
    <x v="1"/>
    <x v="0"/>
    <x v="64"/>
    <x v="0"/>
    <x v="7"/>
    <x v="0"/>
    <x v="0"/>
    <x v="0"/>
    <x v="50"/>
    <x v="43"/>
    <n v="48298.146000000001"/>
    <n v="730.28721800000005"/>
    <n v="49028.433217999998"/>
    <x v="0"/>
    <n v="0"/>
    <n v="0"/>
    <n v="0"/>
    <n v="35983.97277"/>
  </r>
  <r>
    <x v="1"/>
    <x v="0"/>
    <x v="65"/>
    <x v="0"/>
    <x v="0"/>
    <x v="0"/>
    <x v="0"/>
    <x v="0"/>
    <x v="43"/>
    <x v="36"/>
    <n v="0.7"/>
    <n v="0"/>
    <n v="0.7"/>
    <x v="0"/>
    <n v="0"/>
    <n v="0"/>
    <n v="0"/>
    <n v="3.951308"/>
  </r>
  <r>
    <x v="1"/>
    <x v="0"/>
    <x v="65"/>
    <x v="0"/>
    <x v="0"/>
    <x v="0"/>
    <x v="0"/>
    <x v="0"/>
    <x v="44"/>
    <x v="37"/>
    <n v="0"/>
    <n v="0"/>
    <n v="0"/>
    <x v="0"/>
    <n v="0"/>
    <n v="0"/>
    <n v="0"/>
    <n v="3.9359999999999999"/>
  </r>
  <r>
    <x v="1"/>
    <x v="0"/>
    <x v="65"/>
    <x v="0"/>
    <x v="0"/>
    <x v="0"/>
    <x v="0"/>
    <x v="0"/>
    <x v="45"/>
    <x v="38"/>
    <n v="0.7"/>
    <n v="0"/>
    <n v="0.7"/>
    <x v="0"/>
    <n v="0"/>
    <n v="0"/>
    <n v="0"/>
    <n v="1.5308E-2"/>
  </r>
  <r>
    <x v="1"/>
    <x v="0"/>
    <x v="65"/>
    <x v="0"/>
    <x v="0"/>
    <x v="0"/>
    <x v="0"/>
    <x v="0"/>
    <x v="46"/>
    <x v="39"/>
    <n v="157.57900000000001"/>
    <n v="0"/>
    <n v="157.57900000000001"/>
    <x v="0"/>
    <n v="0"/>
    <n v="0"/>
    <n v="0"/>
    <n v="7.4048220000000002"/>
  </r>
  <r>
    <x v="1"/>
    <x v="0"/>
    <x v="65"/>
    <x v="0"/>
    <x v="0"/>
    <x v="0"/>
    <x v="0"/>
    <x v="0"/>
    <x v="51"/>
    <x v="44"/>
    <n v="157.57900000000001"/>
    <n v="0"/>
    <n v="157.57900000000001"/>
    <x v="0"/>
    <n v="0"/>
    <n v="0"/>
    <n v="0"/>
    <n v="0"/>
  </r>
  <r>
    <x v="1"/>
    <x v="0"/>
    <x v="65"/>
    <x v="0"/>
    <x v="0"/>
    <x v="0"/>
    <x v="0"/>
    <x v="0"/>
    <x v="47"/>
    <x v="40"/>
    <n v="0"/>
    <n v="0"/>
    <n v="0"/>
    <x v="0"/>
    <n v="0"/>
    <n v="0"/>
    <n v="0"/>
    <n v="7.4048220000000002"/>
  </r>
  <r>
    <x v="1"/>
    <x v="0"/>
    <x v="65"/>
    <x v="0"/>
    <x v="0"/>
    <x v="0"/>
    <x v="0"/>
    <x v="0"/>
    <x v="48"/>
    <x v="41"/>
    <n v="64427.7"/>
    <n v="0"/>
    <n v="64427.7"/>
    <x v="0"/>
    <n v="0"/>
    <n v="0"/>
    <n v="0"/>
    <n v="0"/>
  </r>
  <r>
    <x v="1"/>
    <x v="0"/>
    <x v="65"/>
    <x v="0"/>
    <x v="0"/>
    <x v="0"/>
    <x v="0"/>
    <x v="0"/>
    <x v="49"/>
    <x v="42"/>
    <n v="42392.114999999998"/>
    <n v="0"/>
    <n v="42392.114999999998"/>
    <x v="0"/>
    <n v="0"/>
    <n v="0"/>
    <n v="0"/>
    <n v="0"/>
  </r>
  <r>
    <x v="1"/>
    <x v="0"/>
    <x v="65"/>
    <x v="0"/>
    <x v="0"/>
    <x v="0"/>
    <x v="0"/>
    <x v="0"/>
    <x v="50"/>
    <x v="43"/>
    <n v="106978.094"/>
    <n v="0"/>
    <n v="106978.094"/>
    <x v="0"/>
    <n v="0"/>
    <n v="0"/>
    <n v="0"/>
    <n v="11.35613"/>
  </r>
  <r>
    <x v="1"/>
    <x v="0"/>
    <x v="65"/>
    <x v="0"/>
    <x v="1"/>
    <x v="0"/>
    <x v="0"/>
    <x v="0"/>
    <x v="43"/>
    <x v="36"/>
    <n v="0.7"/>
    <n v="0"/>
    <n v="0.7"/>
    <x v="0"/>
    <n v="0"/>
    <n v="0"/>
    <n v="0"/>
    <n v="7.8112029999999999"/>
  </r>
  <r>
    <x v="1"/>
    <x v="0"/>
    <x v="65"/>
    <x v="0"/>
    <x v="1"/>
    <x v="0"/>
    <x v="0"/>
    <x v="0"/>
    <x v="44"/>
    <x v="37"/>
    <n v="0"/>
    <n v="0"/>
    <n v="0"/>
    <x v="0"/>
    <n v="0"/>
    <n v="0"/>
    <n v="0"/>
    <n v="7.7469999999999999"/>
  </r>
  <r>
    <x v="1"/>
    <x v="0"/>
    <x v="65"/>
    <x v="0"/>
    <x v="1"/>
    <x v="0"/>
    <x v="0"/>
    <x v="0"/>
    <x v="45"/>
    <x v="38"/>
    <n v="0.7"/>
    <n v="0"/>
    <n v="0.7"/>
    <x v="0"/>
    <n v="0"/>
    <n v="0"/>
    <n v="0"/>
    <n v="6.4202999999999996E-2"/>
  </r>
  <r>
    <x v="1"/>
    <x v="0"/>
    <x v="65"/>
    <x v="0"/>
    <x v="1"/>
    <x v="0"/>
    <x v="0"/>
    <x v="0"/>
    <x v="46"/>
    <x v="39"/>
    <n v="157.57900000000001"/>
    <n v="0"/>
    <n v="157.57900000000001"/>
    <x v="0"/>
    <n v="0"/>
    <n v="0"/>
    <n v="0"/>
    <n v="7.4048220000000002"/>
  </r>
  <r>
    <x v="1"/>
    <x v="0"/>
    <x v="65"/>
    <x v="0"/>
    <x v="1"/>
    <x v="0"/>
    <x v="0"/>
    <x v="0"/>
    <x v="51"/>
    <x v="44"/>
    <n v="157.57900000000001"/>
    <n v="0"/>
    <n v="157.57900000000001"/>
    <x v="0"/>
    <n v="0"/>
    <n v="0"/>
    <n v="0"/>
    <n v="0"/>
  </r>
  <r>
    <x v="1"/>
    <x v="0"/>
    <x v="65"/>
    <x v="0"/>
    <x v="1"/>
    <x v="0"/>
    <x v="0"/>
    <x v="0"/>
    <x v="47"/>
    <x v="40"/>
    <n v="0"/>
    <n v="0"/>
    <n v="0"/>
    <x v="0"/>
    <n v="0"/>
    <n v="0"/>
    <n v="0"/>
    <n v="7.4048220000000002"/>
  </r>
  <r>
    <x v="1"/>
    <x v="0"/>
    <x v="65"/>
    <x v="0"/>
    <x v="1"/>
    <x v="0"/>
    <x v="0"/>
    <x v="0"/>
    <x v="48"/>
    <x v="41"/>
    <n v="64427.7"/>
    <n v="0"/>
    <n v="64427.7"/>
    <x v="0"/>
    <n v="0"/>
    <n v="0"/>
    <n v="0"/>
    <n v="0"/>
  </r>
  <r>
    <x v="1"/>
    <x v="0"/>
    <x v="65"/>
    <x v="0"/>
    <x v="1"/>
    <x v="0"/>
    <x v="0"/>
    <x v="0"/>
    <x v="49"/>
    <x v="42"/>
    <n v="42392.114999999998"/>
    <n v="0"/>
    <n v="42392.114999999998"/>
    <x v="0"/>
    <n v="0"/>
    <n v="0"/>
    <n v="0"/>
    <n v="0"/>
  </r>
  <r>
    <x v="1"/>
    <x v="0"/>
    <x v="65"/>
    <x v="0"/>
    <x v="1"/>
    <x v="0"/>
    <x v="0"/>
    <x v="0"/>
    <x v="50"/>
    <x v="43"/>
    <n v="106978.094"/>
    <n v="0"/>
    <n v="106978.094"/>
    <x v="0"/>
    <n v="0"/>
    <n v="0"/>
    <n v="0"/>
    <n v="15.216025"/>
  </r>
  <r>
    <x v="1"/>
    <x v="0"/>
    <x v="65"/>
    <x v="0"/>
    <x v="2"/>
    <x v="1"/>
    <x v="0"/>
    <x v="0"/>
    <x v="43"/>
    <x v="36"/>
    <n v="0.7"/>
    <n v="0"/>
    <n v="0.7"/>
    <x v="0"/>
    <n v="0"/>
    <n v="0"/>
    <n v="0"/>
    <n v="48.580987999999998"/>
  </r>
  <r>
    <x v="1"/>
    <x v="0"/>
    <x v="65"/>
    <x v="0"/>
    <x v="2"/>
    <x v="1"/>
    <x v="0"/>
    <x v="0"/>
    <x v="44"/>
    <x v="37"/>
    <n v="0"/>
    <n v="0"/>
    <n v="0"/>
    <x v="0"/>
    <n v="0"/>
    <n v="0"/>
    <n v="0"/>
    <n v="11.923500000000001"/>
  </r>
  <r>
    <x v="1"/>
    <x v="0"/>
    <x v="65"/>
    <x v="0"/>
    <x v="2"/>
    <x v="1"/>
    <x v="0"/>
    <x v="0"/>
    <x v="45"/>
    <x v="38"/>
    <n v="0.7"/>
    <n v="0"/>
    <n v="0.7"/>
    <x v="0"/>
    <n v="0"/>
    <n v="0"/>
    <n v="0"/>
    <n v="36.657488000000001"/>
  </r>
  <r>
    <x v="1"/>
    <x v="0"/>
    <x v="65"/>
    <x v="0"/>
    <x v="2"/>
    <x v="1"/>
    <x v="0"/>
    <x v="0"/>
    <x v="46"/>
    <x v="39"/>
    <n v="157.57900000000001"/>
    <n v="0"/>
    <n v="157.57900000000001"/>
    <x v="0"/>
    <n v="0"/>
    <n v="0"/>
    <n v="0"/>
    <n v="25.689544000000001"/>
  </r>
  <r>
    <x v="1"/>
    <x v="0"/>
    <x v="65"/>
    <x v="0"/>
    <x v="2"/>
    <x v="1"/>
    <x v="0"/>
    <x v="0"/>
    <x v="51"/>
    <x v="44"/>
    <n v="157.57900000000001"/>
    <n v="0"/>
    <n v="157.57900000000001"/>
    <x v="0"/>
    <n v="0"/>
    <n v="0"/>
    <n v="0"/>
    <n v="0"/>
  </r>
  <r>
    <x v="1"/>
    <x v="0"/>
    <x v="65"/>
    <x v="0"/>
    <x v="2"/>
    <x v="1"/>
    <x v="0"/>
    <x v="0"/>
    <x v="47"/>
    <x v="40"/>
    <n v="0"/>
    <n v="0"/>
    <n v="0"/>
    <x v="0"/>
    <n v="0"/>
    <n v="0"/>
    <n v="0"/>
    <n v="25.689544000000001"/>
  </r>
  <r>
    <x v="1"/>
    <x v="0"/>
    <x v="65"/>
    <x v="0"/>
    <x v="2"/>
    <x v="1"/>
    <x v="0"/>
    <x v="0"/>
    <x v="48"/>
    <x v="41"/>
    <n v="64427.7"/>
    <n v="0"/>
    <n v="64427.7"/>
    <x v="0"/>
    <n v="0"/>
    <n v="0"/>
    <n v="0"/>
    <n v="0"/>
  </r>
  <r>
    <x v="1"/>
    <x v="0"/>
    <x v="65"/>
    <x v="0"/>
    <x v="2"/>
    <x v="1"/>
    <x v="0"/>
    <x v="0"/>
    <x v="49"/>
    <x v="42"/>
    <n v="42392.114999999998"/>
    <n v="0"/>
    <n v="42392.114999999998"/>
    <x v="0"/>
    <n v="0"/>
    <n v="0"/>
    <n v="0"/>
    <n v="0"/>
  </r>
  <r>
    <x v="1"/>
    <x v="0"/>
    <x v="65"/>
    <x v="0"/>
    <x v="2"/>
    <x v="1"/>
    <x v="0"/>
    <x v="0"/>
    <x v="50"/>
    <x v="43"/>
    <n v="106978.094"/>
    <n v="0"/>
    <n v="106978.094"/>
    <x v="0"/>
    <n v="0"/>
    <n v="0"/>
    <n v="0"/>
    <n v="74.270532000000003"/>
  </r>
  <r>
    <x v="1"/>
    <x v="0"/>
    <x v="65"/>
    <x v="0"/>
    <x v="3"/>
    <x v="0"/>
    <x v="0"/>
    <x v="0"/>
    <x v="43"/>
    <x v="36"/>
    <n v="0.7"/>
    <n v="0"/>
    <n v="0.7"/>
    <x v="0"/>
    <n v="0"/>
    <n v="0"/>
    <n v="0"/>
    <n v="50.204988"/>
  </r>
  <r>
    <x v="1"/>
    <x v="0"/>
    <x v="65"/>
    <x v="0"/>
    <x v="3"/>
    <x v="0"/>
    <x v="0"/>
    <x v="0"/>
    <x v="44"/>
    <x v="37"/>
    <n v="0"/>
    <n v="0"/>
    <n v="0"/>
    <x v="0"/>
    <n v="0"/>
    <n v="0"/>
    <n v="0"/>
    <n v="13.3375"/>
  </r>
  <r>
    <x v="1"/>
    <x v="0"/>
    <x v="65"/>
    <x v="0"/>
    <x v="3"/>
    <x v="0"/>
    <x v="0"/>
    <x v="0"/>
    <x v="45"/>
    <x v="38"/>
    <n v="0.7"/>
    <n v="0"/>
    <n v="0.7"/>
    <x v="0"/>
    <n v="0"/>
    <n v="0"/>
    <n v="0"/>
    <n v="36.867488000000002"/>
  </r>
  <r>
    <x v="1"/>
    <x v="0"/>
    <x v="65"/>
    <x v="0"/>
    <x v="3"/>
    <x v="0"/>
    <x v="0"/>
    <x v="0"/>
    <x v="46"/>
    <x v="39"/>
    <n v="157.57900000000001"/>
    <n v="0"/>
    <n v="157.57900000000001"/>
    <x v="0"/>
    <n v="0"/>
    <n v="0"/>
    <n v="0"/>
    <n v="58.197445000000002"/>
  </r>
  <r>
    <x v="1"/>
    <x v="0"/>
    <x v="65"/>
    <x v="0"/>
    <x v="3"/>
    <x v="0"/>
    <x v="0"/>
    <x v="0"/>
    <x v="51"/>
    <x v="44"/>
    <n v="157.57900000000001"/>
    <n v="0"/>
    <n v="157.57900000000001"/>
    <x v="0"/>
    <n v="0"/>
    <n v="0"/>
    <n v="0"/>
    <n v="0"/>
  </r>
  <r>
    <x v="1"/>
    <x v="0"/>
    <x v="65"/>
    <x v="0"/>
    <x v="3"/>
    <x v="0"/>
    <x v="0"/>
    <x v="0"/>
    <x v="47"/>
    <x v="40"/>
    <n v="0"/>
    <n v="0"/>
    <n v="0"/>
    <x v="0"/>
    <n v="0"/>
    <n v="0"/>
    <n v="0"/>
    <n v="58.197445000000002"/>
  </r>
  <r>
    <x v="1"/>
    <x v="0"/>
    <x v="65"/>
    <x v="0"/>
    <x v="3"/>
    <x v="0"/>
    <x v="0"/>
    <x v="0"/>
    <x v="48"/>
    <x v="41"/>
    <n v="64427.7"/>
    <n v="0"/>
    <n v="64427.7"/>
    <x v="0"/>
    <n v="0"/>
    <n v="0"/>
    <n v="0"/>
    <n v="0"/>
  </r>
  <r>
    <x v="1"/>
    <x v="0"/>
    <x v="65"/>
    <x v="0"/>
    <x v="3"/>
    <x v="0"/>
    <x v="0"/>
    <x v="0"/>
    <x v="49"/>
    <x v="42"/>
    <n v="42392.114999999998"/>
    <n v="0"/>
    <n v="42392.114999999998"/>
    <x v="0"/>
    <n v="0"/>
    <n v="0"/>
    <n v="0"/>
    <n v="0"/>
  </r>
  <r>
    <x v="1"/>
    <x v="0"/>
    <x v="65"/>
    <x v="0"/>
    <x v="3"/>
    <x v="0"/>
    <x v="0"/>
    <x v="0"/>
    <x v="50"/>
    <x v="43"/>
    <n v="106978.094"/>
    <n v="0"/>
    <n v="106978.094"/>
    <x v="0"/>
    <n v="0"/>
    <n v="0"/>
    <n v="0"/>
    <n v="108.402433"/>
  </r>
  <r>
    <x v="1"/>
    <x v="0"/>
    <x v="65"/>
    <x v="0"/>
    <x v="4"/>
    <x v="0"/>
    <x v="0"/>
    <x v="0"/>
    <x v="43"/>
    <x v="36"/>
    <n v="0.7"/>
    <n v="0"/>
    <n v="0.7"/>
    <x v="0"/>
    <n v="0"/>
    <n v="0"/>
    <n v="0"/>
    <n v="68.726684000000006"/>
  </r>
  <r>
    <x v="1"/>
    <x v="0"/>
    <x v="65"/>
    <x v="0"/>
    <x v="4"/>
    <x v="0"/>
    <x v="0"/>
    <x v="0"/>
    <x v="44"/>
    <x v="37"/>
    <n v="0"/>
    <n v="0"/>
    <n v="0"/>
    <x v="0"/>
    <n v="0"/>
    <n v="0"/>
    <n v="0"/>
    <n v="31.835100000000001"/>
  </r>
  <r>
    <x v="1"/>
    <x v="0"/>
    <x v="65"/>
    <x v="0"/>
    <x v="4"/>
    <x v="0"/>
    <x v="0"/>
    <x v="0"/>
    <x v="45"/>
    <x v="38"/>
    <n v="0.7"/>
    <n v="0"/>
    <n v="0.7"/>
    <x v="0"/>
    <n v="0"/>
    <n v="0"/>
    <n v="0"/>
    <n v="36.891584000000002"/>
  </r>
  <r>
    <x v="1"/>
    <x v="0"/>
    <x v="65"/>
    <x v="0"/>
    <x v="4"/>
    <x v="0"/>
    <x v="0"/>
    <x v="0"/>
    <x v="46"/>
    <x v="39"/>
    <n v="157.57900000000001"/>
    <n v="0"/>
    <n v="157.57900000000001"/>
    <x v="0"/>
    <n v="0"/>
    <n v="0"/>
    <n v="0"/>
    <n v="60.875853999999997"/>
  </r>
  <r>
    <x v="1"/>
    <x v="0"/>
    <x v="65"/>
    <x v="0"/>
    <x v="4"/>
    <x v="0"/>
    <x v="0"/>
    <x v="0"/>
    <x v="51"/>
    <x v="44"/>
    <n v="157.57900000000001"/>
    <n v="0"/>
    <n v="157.57900000000001"/>
    <x v="0"/>
    <n v="0"/>
    <n v="0"/>
    <n v="0"/>
    <n v="0"/>
  </r>
  <r>
    <x v="1"/>
    <x v="0"/>
    <x v="65"/>
    <x v="0"/>
    <x v="4"/>
    <x v="0"/>
    <x v="0"/>
    <x v="0"/>
    <x v="47"/>
    <x v="40"/>
    <n v="0"/>
    <n v="0"/>
    <n v="0"/>
    <x v="0"/>
    <n v="0"/>
    <n v="0"/>
    <n v="0"/>
    <n v="60.875853999999997"/>
  </r>
  <r>
    <x v="1"/>
    <x v="0"/>
    <x v="65"/>
    <x v="0"/>
    <x v="4"/>
    <x v="0"/>
    <x v="0"/>
    <x v="0"/>
    <x v="48"/>
    <x v="41"/>
    <n v="64427.7"/>
    <n v="0"/>
    <n v="64427.7"/>
    <x v="0"/>
    <n v="0"/>
    <n v="0"/>
    <n v="0"/>
    <n v="0"/>
  </r>
  <r>
    <x v="1"/>
    <x v="0"/>
    <x v="65"/>
    <x v="0"/>
    <x v="4"/>
    <x v="0"/>
    <x v="0"/>
    <x v="0"/>
    <x v="49"/>
    <x v="42"/>
    <n v="42392.114999999998"/>
    <n v="0"/>
    <n v="42392.114999999998"/>
    <x v="0"/>
    <n v="0"/>
    <n v="0"/>
    <n v="0"/>
    <n v="0"/>
  </r>
  <r>
    <x v="1"/>
    <x v="0"/>
    <x v="65"/>
    <x v="0"/>
    <x v="4"/>
    <x v="0"/>
    <x v="0"/>
    <x v="0"/>
    <x v="50"/>
    <x v="43"/>
    <n v="106978.094"/>
    <n v="0"/>
    <n v="106978.094"/>
    <x v="0"/>
    <n v="0"/>
    <n v="0"/>
    <n v="0"/>
    <n v="129.60253800000001"/>
  </r>
  <r>
    <x v="1"/>
    <x v="0"/>
    <x v="65"/>
    <x v="0"/>
    <x v="5"/>
    <x v="2"/>
    <x v="0"/>
    <x v="0"/>
    <x v="43"/>
    <x v="36"/>
    <n v="0.7"/>
    <n v="0"/>
    <n v="0.7"/>
    <x v="0"/>
    <n v="0"/>
    <n v="0"/>
    <n v="0"/>
    <n v="70.044358000000003"/>
  </r>
  <r>
    <x v="1"/>
    <x v="0"/>
    <x v="65"/>
    <x v="0"/>
    <x v="5"/>
    <x v="2"/>
    <x v="0"/>
    <x v="0"/>
    <x v="44"/>
    <x v="37"/>
    <n v="0"/>
    <n v="0"/>
    <n v="0"/>
    <x v="0"/>
    <n v="0"/>
    <n v="0"/>
    <n v="0"/>
    <n v="33.124099999999999"/>
  </r>
  <r>
    <x v="1"/>
    <x v="0"/>
    <x v="65"/>
    <x v="0"/>
    <x v="5"/>
    <x v="2"/>
    <x v="0"/>
    <x v="0"/>
    <x v="45"/>
    <x v="38"/>
    <n v="0.7"/>
    <n v="0"/>
    <n v="0.7"/>
    <x v="0"/>
    <n v="0"/>
    <n v="0"/>
    <n v="0"/>
    <n v="36.920257999999997"/>
  </r>
  <r>
    <x v="1"/>
    <x v="0"/>
    <x v="65"/>
    <x v="0"/>
    <x v="5"/>
    <x v="2"/>
    <x v="0"/>
    <x v="0"/>
    <x v="46"/>
    <x v="39"/>
    <n v="157.57900000000001"/>
    <n v="5552.3986569999997"/>
    <n v="5709.9776570000004"/>
    <x v="0"/>
    <n v="0"/>
    <n v="0"/>
    <n v="0"/>
    <n v="5614.5415380000004"/>
  </r>
  <r>
    <x v="1"/>
    <x v="0"/>
    <x v="65"/>
    <x v="0"/>
    <x v="5"/>
    <x v="2"/>
    <x v="0"/>
    <x v="0"/>
    <x v="51"/>
    <x v="44"/>
    <n v="157.57900000000001"/>
    <n v="0"/>
    <n v="157.57900000000001"/>
    <x v="0"/>
    <n v="0"/>
    <n v="0"/>
    <n v="0"/>
    <n v="5.0989E-2"/>
  </r>
  <r>
    <x v="1"/>
    <x v="0"/>
    <x v="65"/>
    <x v="0"/>
    <x v="5"/>
    <x v="2"/>
    <x v="0"/>
    <x v="0"/>
    <x v="52"/>
    <x v="45"/>
    <n v="0"/>
    <n v="5552.3986569999997"/>
    <n v="5552.3986569999997"/>
    <x v="0"/>
    <n v="0"/>
    <n v="0"/>
    <n v="0"/>
    <n v="5552.3986569999997"/>
  </r>
  <r>
    <x v="1"/>
    <x v="0"/>
    <x v="65"/>
    <x v="0"/>
    <x v="5"/>
    <x v="2"/>
    <x v="0"/>
    <x v="0"/>
    <x v="47"/>
    <x v="40"/>
    <n v="0"/>
    <n v="0"/>
    <n v="0"/>
    <x v="0"/>
    <n v="0"/>
    <n v="0"/>
    <n v="0"/>
    <n v="62.091892000000001"/>
  </r>
  <r>
    <x v="1"/>
    <x v="0"/>
    <x v="65"/>
    <x v="0"/>
    <x v="5"/>
    <x v="2"/>
    <x v="0"/>
    <x v="0"/>
    <x v="48"/>
    <x v="41"/>
    <n v="64427.7"/>
    <n v="0"/>
    <n v="64427.7"/>
    <x v="0"/>
    <n v="0"/>
    <n v="0"/>
    <n v="0"/>
    <n v="0"/>
  </r>
  <r>
    <x v="1"/>
    <x v="0"/>
    <x v="65"/>
    <x v="0"/>
    <x v="5"/>
    <x v="2"/>
    <x v="0"/>
    <x v="0"/>
    <x v="49"/>
    <x v="42"/>
    <n v="42392.114999999998"/>
    <n v="-3251.9763050000001"/>
    <n v="39140.138695000001"/>
    <x v="0"/>
    <n v="0"/>
    <n v="0"/>
    <n v="0"/>
    <n v="0"/>
  </r>
  <r>
    <x v="1"/>
    <x v="0"/>
    <x v="65"/>
    <x v="0"/>
    <x v="5"/>
    <x v="2"/>
    <x v="0"/>
    <x v="0"/>
    <x v="50"/>
    <x v="43"/>
    <n v="106978.094"/>
    <n v="2300.422352"/>
    <n v="109278.51635200001"/>
    <x v="0"/>
    <n v="0"/>
    <n v="0"/>
    <n v="0"/>
    <n v="5684.5858959999996"/>
  </r>
  <r>
    <x v="1"/>
    <x v="0"/>
    <x v="65"/>
    <x v="0"/>
    <x v="6"/>
    <x v="0"/>
    <x v="0"/>
    <x v="0"/>
    <x v="43"/>
    <x v="36"/>
    <n v="0.7"/>
    <n v="0"/>
    <n v="0.7"/>
    <x v="0"/>
    <n v="0"/>
    <n v="0"/>
    <n v="0"/>
    <n v="73.639358000000001"/>
  </r>
  <r>
    <x v="1"/>
    <x v="0"/>
    <x v="65"/>
    <x v="0"/>
    <x v="6"/>
    <x v="0"/>
    <x v="0"/>
    <x v="0"/>
    <x v="44"/>
    <x v="37"/>
    <n v="0"/>
    <n v="0"/>
    <n v="0"/>
    <x v="0"/>
    <n v="0"/>
    <n v="0"/>
    <n v="0"/>
    <n v="36.719099999999997"/>
  </r>
  <r>
    <x v="1"/>
    <x v="0"/>
    <x v="65"/>
    <x v="0"/>
    <x v="6"/>
    <x v="0"/>
    <x v="0"/>
    <x v="0"/>
    <x v="45"/>
    <x v="38"/>
    <n v="0.7"/>
    <n v="0"/>
    <n v="0.7"/>
    <x v="0"/>
    <n v="0"/>
    <n v="0"/>
    <n v="0"/>
    <n v="36.920257999999997"/>
  </r>
  <r>
    <x v="1"/>
    <x v="0"/>
    <x v="65"/>
    <x v="0"/>
    <x v="6"/>
    <x v="0"/>
    <x v="0"/>
    <x v="0"/>
    <x v="46"/>
    <x v="39"/>
    <n v="157.57900000000001"/>
    <n v="5552.3986569999997"/>
    <n v="5709.9776570000004"/>
    <x v="0"/>
    <n v="0"/>
    <n v="0"/>
    <n v="0"/>
    <n v="5624.3351720000001"/>
  </r>
  <r>
    <x v="1"/>
    <x v="0"/>
    <x v="65"/>
    <x v="0"/>
    <x v="6"/>
    <x v="0"/>
    <x v="0"/>
    <x v="0"/>
    <x v="51"/>
    <x v="44"/>
    <n v="157.57900000000001"/>
    <n v="0"/>
    <n v="157.57900000000001"/>
    <x v="0"/>
    <n v="0"/>
    <n v="0"/>
    <n v="0"/>
    <n v="5.0989E-2"/>
  </r>
  <r>
    <x v="1"/>
    <x v="0"/>
    <x v="65"/>
    <x v="0"/>
    <x v="6"/>
    <x v="0"/>
    <x v="0"/>
    <x v="0"/>
    <x v="52"/>
    <x v="45"/>
    <n v="0"/>
    <n v="5552.3986569999997"/>
    <n v="5552.3986569999997"/>
    <x v="0"/>
    <n v="0"/>
    <n v="0"/>
    <n v="0"/>
    <n v="5552.3986569999997"/>
  </r>
  <r>
    <x v="1"/>
    <x v="0"/>
    <x v="65"/>
    <x v="0"/>
    <x v="6"/>
    <x v="0"/>
    <x v="0"/>
    <x v="0"/>
    <x v="47"/>
    <x v="40"/>
    <n v="0"/>
    <n v="0"/>
    <n v="0"/>
    <x v="0"/>
    <n v="0"/>
    <n v="0"/>
    <n v="0"/>
    <n v="71.885525999999999"/>
  </r>
  <r>
    <x v="1"/>
    <x v="0"/>
    <x v="65"/>
    <x v="0"/>
    <x v="6"/>
    <x v="0"/>
    <x v="0"/>
    <x v="0"/>
    <x v="48"/>
    <x v="41"/>
    <n v="64427.7"/>
    <n v="0"/>
    <n v="64427.7"/>
    <x v="0"/>
    <n v="0"/>
    <n v="0"/>
    <n v="0"/>
    <n v="0"/>
  </r>
  <r>
    <x v="1"/>
    <x v="0"/>
    <x v="65"/>
    <x v="0"/>
    <x v="6"/>
    <x v="0"/>
    <x v="0"/>
    <x v="0"/>
    <x v="49"/>
    <x v="42"/>
    <n v="42392.114999999998"/>
    <n v="-3251.9763050000001"/>
    <n v="39140.138695000001"/>
    <x v="0"/>
    <n v="0"/>
    <n v="0"/>
    <n v="0"/>
    <n v="0"/>
  </r>
  <r>
    <x v="1"/>
    <x v="0"/>
    <x v="65"/>
    <x v="0"/>
    <x v="6"/>
    <x v="0"/>
    <x v="0"/>
    <x v="0"/>
    <x v="50"/>
    <x v="43"/>
    <n v="106978.094"/>
    <n v="2300.422352"/>
    <n v="109278.51635200001"/>
    <x v="0"/>
    <n v="0"/>
    <n v="0"/>
    <n v="0"/>
    <n v="5697.9745300000004"/>
  </r>
  <r>
    <x v="1"/>
    <x v="0"/>
    <x v="65"/>
    <x v="0"/>
    <x v="7"/>
    <x v="0"/>
    <x v="0"/>
    <x v="0"/>
    <x v="43"/>
    <x v="36"/>
    <n v="0.7"/>
    <n v="0"/>
    <n v="0.7"/>
    <x v="0"/>
    <n v="0"/>
    <n v="0"/>
    <n v="0"/>
    <n v="107.845409"/>
  </r>
  <r>
    <x v="1"/>
    <x v="0"/>
    <x v="65"/>
    <x v="0"/>
    <x v="7"/>
    <x v="0"/>
    <x v="0"/>
    <x v="0"/>
    <x v="44"/>
    <x v="37"/>
    <n v="0"/>
    <n v="0"/>
    <n v="0"/>
    <x v="0"/>
    <n v="0"/>
    <n v="0"/>
    <n v="0"/>
    <n v="70.917086999999995"/>
  </r>
  <r>
    <x v="1"/>
    <x v="0"/>
    <x v="65"/>
    <x v="0"/>
    <x v="7"/>
    <x v="0"/>
    <x v="0"/>
    <x v="0"/>
    <x v="45"/>
    <x v="38"/>
    <n v="0.7"/>
    <n v="0"/>
    <n v="0.7"/>
    <x v="0"/>
    <n v="0"/>
    <n v="0"/>
    <n v="0"/>
    <n v="36.928322000000001"/>
  </r>
  <r>
    <x v="1"/>
    <x v="0"/>
    <x v="65"/>
    <x v="0"/>
    <x v="7"/>
    <x v="0"/>
    <x v="0"/>
    <x v="0"/>
    <x v="46"/>
    <x v="39"/>
    <n v="157.57900000000001"/>
    <n v="5552.3986569999997"/>
    <n v="5709.9776570000004"/>
    <x v="0"/>
    <n v="0"/>
    <n v="0"/>
    <n v="0"/>
    <n v="5680.6170940000002"/>
  </r>
  <r>
    <x v="1"/>
    <x v="0"/>
    <x v="65"/>
    <x v="0"/>
    <x v="7"/>
    <x v="0"/>
    <x v="0"/>
    <x v="0"/>
    <x v="51"/>
    <x v="44"/>
    <n v="157.57900000000001"/>
    <n v="0"/>
    <n v="157.57900000000001"/>
    <x v="0"/>
    <n v="0"/>
    <n v="0"/>
    <n v="0"/>
    <n v="5.0989E-2"/>
  </r>
  <r>
    <x v="1"/>
    <x v="0"/>
    <x v="65"/>
    <x v="0"/>
    <x v="7"/>
    <x v="0"/>
    <x v="0"/>
    <x v="0"/>
    <x v="52"/>
    <x v="45"/>
    <n v="0"/>
    <n v="5552.3986569999997"/>
    <n v="5552.3986569999997"/>
    <x v="0"/>
    <n v="0"/>
    <n v="0"/>
    <n v="0"/>
    <n v="5552.3986569999997"/>
  </r>
  <r>
    <x v="1"/>
    <x v="0"/>
    <x v="65"/>
    <x v="0"/>
    <x v="7"/>
    <x v="0"/>
    <x v="0"/>
    <x v="0"/>
    <x v="47"/>
    <x v="40"/>
    <n v="0"/>
    <n v="0"/>
    <n v="0"/>
    <x v="0"/>
    <n v="0"/>
    <n v="0"/>
    <n v="0"/>
    <n v="128.16744800000001"/>
  </r>
  <r>
    <x v="1"/>
    <x v="0"/>
    <x v="65"/>
    <x v="0"/>
    <x v="7"/>
    <x v="0"/>
    <x v="0"/>
    <x v="0"/>
    <x v="48"/>
    <x v="41"/>
    <n v="64427.7"/>
    <n v="0"/>
    <n v="64427.7"/>
    <x v="0"/>
    <n v="0"/>
    <n v="0"/>
    <n v="0"/>
    <n v="32213.85"/>
  </r>
  <r>
    <x v="1"/>
    <x v="0"/>
    <x v="65"/>
    <x v="0"/>
    <x v="7"/>
    <x v="0"/>
    <x v="0"/>
    <x v="0"/>
    <x v="49"/>
    <x v="42"/>
    <n v="42392.114999999998"/>
    <n v="-3251.9763050000001"/>
    <n v="39140.138695000001"/>
    <x v="0"/>
    <n v="0"/>
    <n v="0"/>
    <n v="0"/>
    <n v="0"/>
  </r>
  <r>
    <x v="1"/>
    <x v="0"/>
    <x v="65"/>
    <x v="0"/>
    <x v="7"/>
    <x v="0"/>
    <x v="0"/>
    <x v="0"/>
    <x v="50"/>
    <x v="43"/>
    <n v="106978.094"/>
    <n v="2300.422352"/>
    <n v="109278.51635200001"/>
    <x v="0"/>
    <n v="0"/>
    <n v="0"/>
    <n v="0"/>
    <n v="38002.312503000001"/>
  </r>
  <r>
    <x v="1"/>
    <x v="0"/>
    <x v="66"/>
    <x v="0"/>
    <x v="0"/>
    <x v="0"/>
    <x v="6"/>
    <x v="6"/>
    <x v="43"/>
    <x v="36"/>
    <n v="323019.87"/>
    <n v="0"/>
    <n v="323019.87"/>
    <x v="0"/>
    <n v="0"/>
    <n v="0"/>
    <n v="0"/>
    <n v="19013.014139999999"/>
  </r>
  <r>
    <x v="1"/>
    <x v="0"/>
    <x v="66"/>
    <x v="0"/>
    <x v="0"/>
    <x v="0"/>
    <x v="6"/>
    <x v="6"/>
    <x v="45"/>
    <x v="38"/>
    <n v="323019.87"/>
    <n v="0"/>
    <n v="323019.87"/>
    <x v="0"/>
    <n v="0"/>
    <n v="0"/>
    <n v="0"/>
    <n v="19013.014139999999"/>
  </r>
  <r>
    <x v="1"/>
    <x v="0"/>
    <x v="66"/>
    <x v="0"/>
    <x v="0"/>
    <x v="0"/>
    <x v="6"/>
    <x v="6"/>
    <x v="46"/>
    <x v="39"/>
    <n v="113827.855"/>
    <n v="0"/>
    <n v="113827.855"/>
    <x v="0"/>
    <n v="0"/>
    <n v="0"/>
    <n v="0"/>
    <n v="49.725945000000003"/>
  </r>
  <r>
    <x v="1"/>
    <x v="0"/>
    <x v="66"/>
    <x v="0"/>
    <x v="0"/>
    <x v="0"/>
    <x v="6"/>
    <x v="6"/>
    <x v="51"/>
    <x v="44"/>
    <n v="1431.251"/>
    <n v="0"/>
    <n v="1431.251"/>
    <x v="0"/>
    <n v="0"/>
    <n v="0"/>
    <n v="0"/>
    <n v="0"/>
  </r>
  <r>
    <x v="1"/>
    <x v="0"/>
    <x v="66"/>
    <x v="0"/>
    <x v="0"/>
    <x v="0"/>
    <x v="6"/>
    <x v="6"/>
    <x v="64"/>
    <x v="51"/>
    <n v="112396.60400000001"/>
    <n v="0"/>
    <n v="112396.60400000001"/>
    <x v="0"/>
    <n v="0"/>
    <n v="0"/>
    <n v="0"/>
    <n v="49.725945000000003"/>
  </r>
  <r>
    <x v="1"/>
    <x v="0"/>
    <x v="66"/>
    <x v="0"/>
    <x v="0"/>
    <x v="0"/>
    <x v="6"/>
    <x v="6"/>
    <x v="49"/>
    <x v="42"/>
    <n v="160561.389"/>
    <n v="0"/>
    <n v="160561.389"/>
    <x v="0"/>
    <n v="0"/>
    <n v="0"/>
    <n v="0"/>
    <n v="43815.493710000002"/>
  </r>
  <r>
    <x v="1"/>
    <x v="0"/>
    <x v="66"/>
    <x v="0"/>
    <x v="0"/>
    <x v="0"/>
    <x v="6"/>
    <x v="6"/>
    <x v="50"/>
    <x v="43"/>
    <n v="597409.11399999994"/>
    <n v="0"/>
    <n v="597409.11399999994"/>
    <x v="0"/>
    <n v="0"/>
    <n v="0"/>
    <n v="0"/>
    <n v="62878.233795"/>
  </r>
  <r>
    <x v="1"/>
    <x v="0"/>
    <x v="66"/>
    <x v="0"/>
    <x v="1"/>
    <x v="0"/>
    <x v="6"/>
    <x v="6"/>
    <x v="43"/>
    <x v="36"/>
    <n v="323019.87"/>
    <n v="0"/>
    <n v="323019.87"/>
    <x v="0"/>
    <n v="0"/>
    <n v="0"/>
    <n v="0"/>
    <n v="44788.016940000001"/>
  </r>
  <r>
    <x v="1"/>
    <x v="0"/>
    <x v="66"/>
    <x v="0"/>
    <x v="1"/>
    <x v="0"/>
    <x v="6"/>
    <x v="6"/>
    <x v="45"/>
    <x v="38"/>
    <n v="323019.87"/>
    <n v="0"/>
    <n v="323019.87"/>
    <x v="0"/>
    <n v="0"/>
    <n v="0"/>
    <n v="0"/>
    <n v="44386.637047999997"/>
  </r>
  <r>
    <x v="1"/>
    <x v="0"/>
    <x v="66"/>
    <x v="0"/>
    <x v="1"/>
    <x v="0"/>
    <x v="6"/>
    <x v="6"/>
    <x v="69"/>
    <x v="63"/>
    <n v="0"/>
    <n v="0"/>
    <n v="0"/>
    <x v="0"/>
    <n v="0"/>
    <n v="0"/>
    <n v="0"/>
    <n v="401.37989199999998"/>
  </r>
  <r>
    <x v="1"/>
    <x v="0"/>
    <x v="66"/>
    <x v="0"/>
    <x v="1"/>
    <x v="0"/>
    <x v="6"/>
    <x v="6"/>
    <x v="46"/>
    <x v="39"/>
    <n v="113827.855"/>
    <n v="0"/>
    <n v="113827.855"/>
    <x v="0"/>
    <n v="0"/>
    <n v="0"/>
    <n v="0"/>
    <n v="25514.312045999999"/>
  </r>
  <r>
    <x v="1"/>
    <x v="0"/>
    <x v="66"/>
    <x v="0"/>
    <x v="1"/>
    <x v="0"/>
    <x v="6"/>
    <x v="6"/>
    <x v="51"/>
    <x v="44"/>
    <n v="1431.251"/>
    <n v="0"/>
    <n v="1431.251"/>
    <x v="0"/>
    <n v="0"/>
    <n v="0"/>
    <n v="0"/>
    <n v="57.246428000000002"/>
  </r>
  <r>
    <x v="1"/>
    <x v="0"/>
    <x v="66"/>
    <x v="0"/>
    <x v="1"/>
    <x v="0"/>
    <x v="6"/>
    <x v="6"/>
    <x v="64"/>
    <x v="51"/>
    <n v="112396.60400000001"/>
    <n v="0"/>
    <n v="112396.60400000001"/>
    <x v="0"/>
    <n v="0"/>
    <n v="0"/>
    <n v="0"/>
    <n v="25457.065618000001"/>
  </r>
  <r>
    <x v="1"/>
    <x v="0"/>
    <x v="66"/>
    <x v="0"/>
    <x v="1"/>
    <x v="0"/>
    <x v="6"/>
    <x v="6"/>
    <x v="49"/>
    <x v="42"/>
    <n v="160561.389"/>
    <n v="0"/>
    <n v="160561.389"/>
    <x v="0"/>
    <n v="0"/>
    <n v="0"/>
    <n v="0"/>
    <n v="43815.493710000002"/>
  </r>
  <r>
    <x v="1"/>
    <x v="0"/>
    <x v="66"/>
    <x v="0"/>
    <x v="1"/>
    <x v="0"/>
    <x v="6"/>
    <x v="6"/>
    <x v="50"/>
    <x v="43"/>
    <n v="597409.11399999994"/>
    <n v="0"/>
    <n v="597409.11399999994"/>
    <x v="0"/>
    <n v="0"/>
    <n v="0"/>
    <n v="0"/>
    <n v="114117.822696"/>
  </r>
  <r>
    <x v="1"/>
    <x v="0"/>
    <x v="66"/>
    <x v="0"/>
    <x v="2"/>
    <x v="1"/>
    <x v="6"/>
    <x v="6"/>
    <x v="43"/>
    <x v="36"/>
    <n v="323019.87"/>
    <n v="43392.196989999997"/>
    <n v="366412.06699000002"/>
    <x v="0"/>
    <n v="0"/>
    <n v="0"/>
    <n v="0"/>
    <n v="93722.880350000007"/>
  </r>
  <r>
    <x v="1"/>
    <x v="0"/>
    <x v="66"/>
    <x v="0"/>
    <x v="2"/>
    <x v="1"/>
    <x v="6"/>
    <x v="6"/>
    <x v="45"/>
    <x v="38"/>
    <n v="323019.87"/>
    <n v="43392.196989999997"/>
    <n v="366412.06699000002"/>
    <x v="0"/>
    <n v="0"/>
    <n v="0"/>
    <n v="0"/>
    <n v="92927.352282000007"/>
  </r>
  <r>
    <x v="1"/>
    <x v="0"/>
    <x v="66"/>
    <x v="0"/>
    <x v="2"/>
    <x v="1"/>
    <x v="6"/>
    <x v="6"/>
    <x v="69"/>
    <x v="63"/>
    <n v="0"/>
    <n v="0"/>
    <n v="0"/>
    <x v="0"/>
    <n v="0"/>
    <n v="0"/>
    <n v="0"/>
    <n v="795.52806799999996"/>
  </r>
  <r>
    <x v="1"/>
    <x v="0"/>
    <x v="66"/>
    <x v="0"/>
    <x v="2"/>
    <x v="1"/>
    <x v="6"/>
    <x v="6"/>
    <x v="46"/>
    <x v="39"/>
    <n v="113827.855"/>
    <n v="0"/>
    <n v="113827.855"/>
    <x v="0"/>
    <n v="0"/>
    <n v="0"/>
    <n v="0"/>
    <n v="166.41364300000001"/>
  </r>
  <r>
    <x v="1"/>
    <x v="0"/>
    <x v="66"/>
    <x v="0"/>
    <x v="2"/>
    <x v="1"/>
    <x v="6"/>
    <x v="6"/>
    <x v="51"/>
    <x v="44"/>
    <n v="1431.251"/>
    <n v="0"/>
    <n v="1431.251"/>
    <x v="0"/>
    <n v="0"/>
    <n v="0"/>
    <n v="0"/>
    <n v="166.41364300000001"/>
  </r>
  <r>
    <x v="1"/>
    <x v="0"/>
    <x v="66"/>
    <x v="0"/>
    <x v="2"/>
    <x v="1"/>
    <x v="6"/>
    <x v="6"/>
    <x v="64"/>
    <x v="51"/>
    <n v="112396.60400000001"/>
    <n v="0"/>
    <n v="112396.60400000001"/>
    <x v="0"/>
    <n v="0"/>
    <n v="0"/>
    <n v="0"/>
    <n v="0"/>
  </r>
  <r>
    <x v="1"/>
    <x v="0"/>
    <x v="66"/>
    <x v="0"/>
    <x v="2"/>
    <x v="1"/>
    <x v="6"/>
    <x v="6"/>
    <x v="49"/>
    <x v="42"/>
    <n v="160561.389"/>
    <n v="44016.998083999999"/>
    <n v="204578.38708399999"/>
    <x v="0"/>
    <n v="0"/>
    <n v="0"/>
    <n v="0"/>
    <n v="204578.38708399999"/>
  </r>
  <r>
    <x v="1"/>
    <x v="0"/>
    <x v="66"/>
    <x v="0"/>
    <x v="2"/>
    <x v="1"/>
    <x v="6"/>
    <x v="6"/>
    <x v="50"/>
    <x v="43"/>
    <n v="597409.11399999994"/>
    <n v="87409.195074000003"/>
    <n v="684818.30907399999"/>
    <x v="0"/>
    <n v="0"/>
    <n v="0"/>
    <n v="0"/>
    <n v="298467.68107699999"/>
  </r>
  <r>
    <x v="1"/>
    <x v="0"/>
    <x v="66"/>
    <x v="0"/>
    <x v="3"/>
    <x v="0"/>
    <x v="6"/>
    <x v="6"/>
    <x v="43"/>
    <x v="36"/>
    <n v="323019.87"/>
    <n v="43392.196989999997"/>
    <n v="366412.06699000002"/>
    <x v="0"/>
    <n v="0"/>
    <n v="0"/>
    <n v="0"/>
    <n v="129260.218177"/>
  </r>
  <r>
    <x v="1"/>
    <x v="0"/>
    <x v="66"/>
    <x v="0"/>
    <x v="3"/>
    <x v="0"/>
    <x v="6"/>
    <x v="6"/>
    <x v="45"/>
    <x v="38"/>
    <n v="323019.87"/>
    <n v="43392.196989999997"/>
    <n v="366412.06699000002"/>
    <x v="0"/>
    <n v="0"/>
    <n v="0"/>
    <n v="0"/>
    <n v="128464.690109"/>
  </r>
  <r>
    <x v="1"/>
    <x v="0"/>
    <x v="66"/>
    <x v="0"/>
    <x v="3"/>
    <x v="0"/>
    <x v="6"/>
    <x v="6"/>
    <x v="69"/>
    <x v="63"/>
    <n v="0"/>
    <n v="0"/>
    <n v="0"/>
    <x v="0"/>
    <n v="0"/>
    <n v="0"/>
    <n v="0"/>
    <n v="795.52806799999996"/>
  </r>
  <r>
    <x v="1"/>
    <x v="0"/>
    <x v="66"/>
    <x v="0"/>
    <x v="3"/>
    <x v="0"/>
    <x v="6"/>
    <x v="6"/>
    <x v="46"/>
    <x v="39"/>
    <n v="113827.855"/>
    <n v="0"/>
    <n v="113827.855"/>
    <x v="0"/>
    <n v="0"/>
    <n v="0"/>
    <n v="0"/>
    <n v="221.53361899999999"/>
  </r>
  <r>
    <x v="1"/>
    <x v="0"/>
    <x v="66"/>
    <x v="0"/>
    <x v="3"/>
    <x v="0"/>
    <x v="6"/>
    <x v="6"/>
    <x v="51"/>
    <x v="44"/>
    <n v="1431.251"/>
    <n v="0"/>
    <n v="1431.251"/>
    <x v="0"/>
    <n v="0"/>
    <n v="0"/>
    <n v="0"/>
    <n v="221.53361899999999"/>
  </r>
  <r>
    <x v="1"/>
    <x v="0"/>
    <x v="66"/>
    <x v="0"/>
    <x v="3"/>
    <x v="0"/>
    <x v="6"/>
    <x v="6"/>
    <x v="64"/>
    <x v="51"/>
    <n v="112396.60400000001"/>
    <n v="0"/>
    <n v="112396.60400000001"/>
    <x v="0"/>
    <n v="0"/>
    <n v="0"/>
    <n v="0"/>
    <n v="0"/>
  </r>
  <r>
    <x v="1"/>
    <x v="0"/>
    <x v="66"/>
    <x v="0"/>
    <x v="3"/>
    <x v="0"/>
    <x v="6"/>
    <x v="6"/>
    <x v="49"/>
    <x v="42"/>
    <n v="160561.389"/>
    <n v="44016.998083999999"/>
    <n v="204578.38708399999"/>
    <x v="0"/>
    <n v="0"/>
    <n v="0"/>
    <n v="0"/>
    <n v="204578.38708399999"/>
  </r>
  <r>
    <x v="1"/>
    <x v="0"/>
    <x v="66"/>
    <x v="0"/>
    <x v="3"/>
    <x v="0"/>
    <x v="6"/>
    <x v="6"/>
    <x v="50"/>
    <x v="43"/>
    <n v="597409.11399999994"/>
    <n v="87409.195074000003"/>
    <n v="684818.30907399999"/>
    <x v="0"/>
    <n v="0"/>
    <n v="0"/>
    <n v="0"/>
    <n v="334060.13887999998"/>
  </r>
  <r>
    <x v="1"/>
    <x v="0"/>
    <x v="66"/>
    <x v="0"/>
    <x v="4"/>
    <x v="0"/>
    <x v="6"/>
    <x v="6"/>
    <x v="43"/>
    <x v="36"/>
    <n v="323019.87"/>
    <n v="43956.448490000002"/>
    <n v="366976.31848999998"/>
    <x v="0"/>
    <n v="0"/>
    <n v="0"/>
    <n v="0"/>
    <n v="152268.98599099999"/>
  </r>
  <r>
    <x v="1"/>
    <x v="0"/>
    <x v="66"/>
    <x v="0"/>
    <x v="4"/>
    <x v="0"/>
    <x v="6"/>
    <x v="6"/>
    <x v="45"/>
    <x v="38"/>
    <n v="323019.87"/>
    <n v="43956.448490000002"/>
    <n v="366976.31848999998"/>
    <x v="0"/>
    <n v="0"/>
    <n v="0"/>
    <n v="0"/>
    <n v="151473.45792300001"/>
  </r>
  <r>
    <x v="1"/>
    <x v="0"/>
    <x v="66"/>
    <x v="0"/>
    <x v="4"/>
    <x v="0"/>
    <x v="6"/>
    <x v="6"/>
    <x v="69"/>
    <x v="63"/>
    <n v="0"/>
    <n v="0"/>
    <n v="0"/>
    <x v="0"/>
    <n v="0"/>
    <n v="0"/>
    <n v="0"/>
    <n v="795.52806799999996"/>
  </r>
  <r>
    <x v="1"/>
    <x v="0"/>
    <x v="66"/>
    <x v="0"/>
    <x v="4"/>
    <x v="0"/>
    <x v="6"/>
    <x v="6"/>
    <x v="46"/>
    <x v="39"/>
    <n v="113827.855"/>
    <n v="0"/>
    <n v="113827.855"/>
    <x v="0"/>
    <n v="0"/>
    <n v="0"/>
    <n v="0"/>
    <n v="273.96131800000001"/>
  </r>
  <r>
    <x v="1"/>
    <x v="0"/>
    <x v="66"/>
    <x v="0"/>
    <x v="4"/>
    <x v="0"/>
    <x v="6"/>
    <x v="6"/>
    <x v="51"/>
    <x v="44"/>
    <n v="1431.251"/>
    <n v="0"/>
    <n v="1431.251"/>
    <x v="0"/>
    <n v="0"/>
    <n v="0"/>
    <n v="0"/>
    <n v="273.96131800000001"/>
  </r>
  <r>
    <x v="1"/>
    <x v="0"/>
    <x v="66"/>
    <x v="0"/>
    <x v="4"/>
    <x v="0"/>
    <x v="6"/>
    <x v="6"/>
    <x v="64"/>
    <x v="51"/>
    <n v="112396.60400000001"/>
    <n v="0"/>
    <n v="112396.60400000001"/>
    <x v="0"/>
    <n v="0"/>
    <n v="0"/>
    <n v="0"/>
    <n v="0"/>
  </r>
  <r>
    <x v="1"/>
    <x v="0"/>
    <x v="66"/>
    <x v="0"/>
    <x v="4"/>
    <x v="0"/>
    <x v="6"/>
    <x v="6"/>
    <x v="49"/>
    <x v="42"/>
    <n v="160561.389"/>
    <n v="44016.998083999999"/>
    <n v="204578.38708399999"/>
    <x v="0"/>
    <n v="0"/>
    <n v="0"/>
    <n v="0"/>
    <n v="204578.38708399999"/>
  </r>
  <r>
    <x v="1"/>
    <x v="0"/>
    <x v="66"/>
    <x v="0"/>
    <x v="4"/>
    <x v="0"/>
    <x v="6"/>
    <x v="6"/>
    <x v="50"/>
    <x v="43"/>
    <n v="597409.11399999994"/>
    <n v="87973.446574000001"/>
    <n v="685382.560574"/>
    <x v="0"/>
    <n v="0"/>
    <n v="0"/>
    <n v="0"/>
    <n v="357121.334393"/>
  </r>
  <r>
    <x v="1"/>
    <x v="0"/>
    <x v="66"/>
    <x v="0"/>
    <x v="5"/>
    <x v="2"/>
    <x v="6"/>
    <x v="6"/>
    <x v="43"/>
    <x v="36"/>
    <n v="323019.87"/>
    <n v="70250.578318999993"/>
    <n v="393270.44831900002"/>
    <x v="0"/>
    <n v="0"/>
    <n v="0"/>
    <n v="0"/>
    <n v="179269.67818700001"/>
  </r>
  <r>
    <x v="1"/>
    <x v="0"/>
    <x v="66"/>
    <x v="0"/>
    <x v="5"/>
    <x v="2"/>
    <x v="6"/>
    <x v="6"/>
    <x v="45"/>
    <x v="38"/>
    <n v="323019.87"/>
    <n v="70250.578318999993"/>
    <n v="393270.44831900002"/>
    <x v="0"/>
    <n v="0"/>
    <n v="0"/>
    <n v="0"/>
    <n v="178474.150119"/>
  </r>
  <r>
    <x v="1"/>
    <x v="0"/>
    <x v="66"/>
    <x v="0"/>
    <x v="5"/>
    <x v="2"/>
    <x v="6"/>
    <x v="6"/>
    <x v="69"/>
    <x v="63"/>
    <n v="0"/>
    <n v="0"/>
    <n v="0"/>
    <x v="0"/>
    <n v="0"/>
    <n v="0"/>
    <n v="0"/>
    <n v="795.52806799999996"/>
  </r>
  <r>
    <x v="1"/>
    <x v="0"/>
    <x v="66"/>
    <x v="0"/>
    <x v="5"/>
    <x v="2"/>
    <x v="6"/>
    <x v="6"/>
    <x v="46"/>
    <x v="39"/>
    <n v="113827.855"/>
    <n v="0"/>
    <n v="113827.855"/>
    <x v="0"/>
    <n v="0"/>
    <n v="0"/>
    <n v="0"/>
    <n v="300.73711300000002"/>
  </r>
  <r>
    <x v="1"/>
    <x v="0"/>
    <x v="66"/>
    <x v="0"/>
    <x v="5"/>
    <x v="2"/>
    <x v="6"/>
    <x v="6"/>
    <x v="51"/>
    <x v="44"/>
    <n v="1431.251"/>
    <n v="0"/>
    <n v="1431.251"/>
    <x v="0"/>
    <n v="0"/>
    <n v="0"/>
    <n v="0"/>
    <n v="300.73711300000002"/>
  </r>
  <r>
    <x v="1"/>
    <x v="0"/>
    <x v="66"/>
    <x v="0"/>
    <x v="5"/>
    <x v="2"/>
    <x v="6"/>
    <x v="6"/>
    <x v="64"/>
    <x v="51"/>
    <n v="112396.60400000001"/>
    <n v="0"/>
    <n v="112396.60400000001"/>
    <x v="0"/>
    <n v="0"/>
    <n v="0"/>
    <n v="0"/>
    <n v="0"/>
  </r>
  <r>
    <x v="1"/>
    <x v="0"/>
    <x v="66"/>
    <x v="0"/>
    <x v="5"/>
    <x v="2"/>
    <x v="6"/>
    <x v="6"/>
    <x v="49"/>
    <x v="42"/>
    <n v="160561.389"/>
    <n v="44016.998083999999"/>
    <n v="204578.38708399999"/>
    <x v="0"/>
    <n v="0"/>
    <n v="0"/>
    <n v="0"/>
    <n v="204578.38708399999"/>
  </r>
  <r>
    <x v="1"/>
    <x v="0"/>
    <x v="66"/>
    <x v="0"/>
    <x v="5"/>
    <x v="2"/>
    <x v="6"/>
    <x v="6"/>
    <x v="50"/>
    <x v="43"/>
    <n v="597409.11399999994"/>
    <n v="114267.576403"/>
    <n v="711676.69040299999"/>
    <x v="0"/>
    <n v="0"/>
    <n v="0"/>
    <n v="0"/>
    <n v="384148.80238399998"/>
  </r>
  <r>
    <x v="1"/>
    <x v="0"/>
    <x v="66"/>
    <x v="0"/>
    <x v="6"/>
    <x v="0"/>
    <x v="6"/>
    <x v="6"/>
    <x v="43"/>
    <x v="36"/>
    <n v="323019.87"/>
    <n v="80511.799778999994"/>
    <n v="403531.66977899999"/>
    <x v="0"/>
    <n v="0"/>
    <n v="0"/>
    <n v="0"/>
    <n v="207318.06051800001"/>
  </r>
  <r>
    <x v="1"/>
    <x v="0"/>
    <x v="66"/>
    <x v="0"/>
    <x v="6"/>
    <x v="0"/>
    <x v="6"/>
    <x v="6"/>
    <x v="45"/>
    <x v="38"/>
    <n v="323019.87"/>
    <n v="80511.799778999994"/>
    <n v="403531.66977899999"/>
    <x v="0"/>
    <n v="0"/>
    <n v="0"/>
    <n v="0"/>
    <n v="206522.53245"/>
  </r>
  <r>
    <x v="1"/>
    <x v="0"/>
    <x v="66"/>
    <x v="0"/>
    <x v="6"/>
    <x v="0"/>
    <x v="6"/>
    <x v="6"/>
    <x v="69"/>
    <x v="63"/>
    <n v="0"/>
    <n v="0"/>
    <n v="0"/>
    <x v="0"/>
    <n v="0"/>
    <n v="0"/>
    <n v="0"/>
    <n v="795.52806799999996"/>
  </r>
  <r>
    <x v="1"/>
    <x v="0"/>
    <x v="66"/>
    <x v="0"/>
    <x v="6"/>
    <x v="0"/>
    <x v="6"/>
    <x v="6"/>
    <x v="46"/>
    <x v="39"/>
    <n v="113827.855"/>
    <n v="0"/>
    <n v="113827.855"/>
    <x v="0"/>
    <n v="0"/>
    <n v="0"/>
    <n v="0"/>
    <n v="363.81847399999998"/>
  </r>
  <r>
    <x v="1"/>
    <x v="0"/>
    <x v="66"/>
    <x v="0"/>
    <x v="6"/>
    <x v="0"/>
    <x v="6"/>
    <x v="6"/>
    <x v="51"/>
    <x v="44"/>
    <n v="1431.251"/>
    <n v="0"/>
    <n v="1431.251"/>
    <x v="0"/>
    <n v="0"/>
    <n v="0"/>
    <n v="0"/>
    <n v="363.81847399999998"/>
  </r>
  <r>
    <x v="1"/>
    <x v="0"/>
    <x v="66"/>
    <x v="0"/>
    <x v="6"/>
    <x v="0"/>
    <x v="6"/>
    <x v="6"/>
    <x v="64"/>
    <x v="51"/>
    <n v="112396.60400000001"/>
    <n v="0"/>
    <n v="112396.60400000001"/>
    <x v="0"/>
    <n v="0"/>
    <n v="0"/>
    <n v="0"/>
    <n v="0"/>
  </r>
  <r>
    <x v="1"/>
    <x v="0"/>
    <x v="66"/>
    <x v="0"/>
    <x v="6"/>
    <x v="0"/>
    <x v="6"/>
    <x v="6"/>
    <x v="49"/>
    <x v="42"/>
    <n v="160561.389"/>
    <n v="44016.998083999999"/>
    <n v="204578.38708399999"/>
    <x v="0"/>
    <n v="0"/>
    <n v="0"/>
    <n v="0"/>
    <n v="204578.38708399999"/>
  </r>
  <r>
    <x v="1"/>
    <x v="0"/>
    <x v="66"/>
    <x v="0"/>
    <x v="6"/>
    <x v="0"/>
    <x v="6"/>
    <x v="6"/>
    <x v="50"/>
    <x v="43"/>
    <n v="597409.11399999994"/>
    <n v="124528.797863"/>
    <n v="721937.91186300002"/>
    <x v="0"/>
    <n v="0"/>
    <n v="0"/>
    <n v="0"/>
    <n v="412260.266076"/>
  </r>
  <r>
    <x v="1"/>
    <x v="0"/>
    <x v="66"/>
    <x v="0"/>
    <x v="7"/>
    <x v="0"/>
    <x v="6"/>
    <x v="6"/>
    <x v="43"/>
    <x v="36"/>
    <n v="323019.87"/>
    <n v="95456.308279000004"/>
    <n v="418476.17827899999"/>
    <x v="0"/>
    <n v="0"/>
    <n v="0"/>
    <n v="0"/>
    <n v="279500.66446399997"/>
  </r>
  <r>
    <x v="1"/>
    <x v="0"/>
    <x v="66"/>
    <x v="0"/>
    <x v="7"/>
    <x v="0"/>
    <x v="6"/>
    <x v="6"/>
    <x v="45"/>
    <x v="38"/>
    <n v="323019.87"/>
    <n v="95456.308279000004"/>
    <n v="418476.17827899999"/>
    <x v="0"/>
    <n v="0"/>
    <n v="0"/>
    <n v="0"/>
    <n v="278705.13639599999"/>
  </r>
  <r>
    <x v="1"/>
    <x v="0"/>
    <x v="66"/>
    <x v="0"/>
    <x v="7"/>
    <x v="0"/>
    <x v="6"/>
    <x v="6"/>
    <x v="69"/>
    <x v="63"/>
    <n v="0"/>
    <n v="0"/>
    <n v="0"/>
    <x v="0"/>
    <n v="0"/>
    <n v="0"/>
    <n v="0"/>
    <n v="795.52806799999996"/>
  </r>
  <r>
    <x v="1"/>
    <x v="0"/>
    <x v="66"/>
    <x v="0"/>
    <x v="7"/>
    <x v="0"/>
    <x v="6"/>
    <x v="6"/>
    <x v="46"/>
    <x v="39"/>
    <n v="113827.855"/>
    <n v="0"/>
    <n v="113827.855"/>
    <x v="0"/>
    <n v="0"/>
    <n v="0"/>
    <n v="0"/>
    <n v="376.30176599999999"/>
  </r>
  <r>
    <x v="1"/>
    <x v="0"/>
    <x v="66"/>
    <x v="0"/>
    <x v="7"/>
    <x v="0"/>
    <x v="6"/>
    <x v="6"/>
    <x v="51"/>
    <x v="44"/>
    <n v="1431.251"/>
    <n v="0"/>
    <n v="1431.251"/>
    <x v="0"/>
    <n v="0"/>
    <n v="0"/>
    <n v="0"/>
    <n v="376.30176599999999"/>
  </r>
  <r>
    <x v="1"/>
    <x v="0"/>
    <x v="66"/>
    <x v="0"/>
    <x v="7"/>
    <x v="0"/>
    <x v="6"/>
    <x v="6"/>
    <x v="64"/>
    <x v="51"/>
    <n v="112396.60400000001"/>
    <n v="0"/>
    <n v="112396.60400000001"/>
    <x v="0"/>
    <n v="0"/>
    <n v="0"/>
    <n v="0"/>
    <n v="0"/>
  </r>
  <r>
    <x v="1"/>
    <x v="0"/>
    <x v="66"/>
    <x v="0"/>
    <x v="7"/>
    <x v="0"/>
    <x v="6"/>
    <x v="6"/>
    <x v="49"/>
    <x v="42"/>
    <n v="160561.389"/>
    <n v="44016.998083999999"/>
    <n v="204578.38708399999"/>
    <x v="0"/>
    <n v="0"/>
    <n v="0"/>
    <n v="0"/>
    <n v="204578.38708399999"/>
  </r>
  <r>
    <x v="1"/>
    <x v="0"/>
    <x v="66"/>
    <x v="0"/>
    <x v="7"/>
    <x v="0"/>
    <x v="6"/>
    <x v="6"/>
    <x v="50"/>
    <x v="43"/>
    <n v="597409.11399999994"/>
    <n v="139473.30636300001"/>
    <n v="736882.42036300001"/>
    <x v="0"/>
    <n v="0"/>
    <n v="0"/>
    <n v="0"/>
    <n v="484455.35331400001"/>
  </r>
  <r>
    <x v="1"/>
    <x v="0"/>
    <x v="67"/>
    <x v="0"/>
    <x v="0"/>
    <x v="0"/>
    <x v="6"/>
    <x v="6"/>
    <x v="43"/>
    <x v="36"/>
    <n v="298702.06199999998"/>
    <n v="0"/>
    <n v="298702.06199999998"/>
    <x v="0"/>
    <n v="0"/>
    <n v="0"/>
    <n v="0"/>
    <n v="21708.385537999999"/>
  </r>
  <r>
    <x v="1"/>
    <x v="0"/>
    <x v="67"/>
    <x v="0"/>
    <x v="0"/>
    <x v="0"/>
    <x v="6"/>
    <x v="6"/>
    <x v="45"/>
    <x v="38"/>
    <n v="298702.06199999998"/>
    <n v="0"/>
    <n v="298702.06199999998"/>
    <x v="0"/>
    <n v="0"/>
    <n v="0"/>
    <n v="0"/>
    <n v="21708.385537999999"/>
  </r>
  <r>
    <x v="1"/>
    <x v="0"/>
    <x v="67"/>
    <x v="0"/>
    <x v="0"/>
    <x v="0"/>
    <x v="6"/>
    <x v="6"/>
    <x v="46"/>
    <x v="39"/>
    <n v="4156.8069999999998"/>
    <n v="0"/>
    <n v="4156.8069999999998"/>
    <x v="0"/>
    <n v="0"/>
    <n v="0"/>
    <n v="0"/>
    <n v="62.240760000000002"/>
  </r>
  <r>
    <x v="1"/>
    <x v="0"/>
    <x v="67"/>
    <x v="0"/>
    <x v="0"/>
    <x v="0"/>
    <x v="6"/>
    <x v="6"/>
    <x v="51"/>
    <x v="44"/>
    <n v="4156.8069999999998"/>
    <n v="0"/>
    <n v="4156.8069999999998"/>
    <x v="0"/>
    <n v="0"/>
    <n v="0"/>
    <n v="0"/>
    <n v="62.240760000000002"/>
  </r>
  <r>
    <x v="1"/>
    <x v="0"/>
    <x v="67"/>
    <x v="0"/>
    <x v="0"/>
    <x v="0"/>
    <x v="6"/>
    <x v="6"/>
    <x v="49"/>
    <x v="42"/>
    <n v="79280.69"/>
    <n v="0"/>
    <n v="79280.69"/>
    <x v="0"/>
    <n v="0"/>
    <n v="0"/>
    <n v="0"/>
    <n v="79280.69"/>
  </r>
  <r>
    <x v="1"/>
    <x v="0"/>
    <x v="67"/>
    <x v="0"/>
    <x v="0"/>
    <x v="0"/>
    <x v="6"/>
    <x v="6"/>
    <x v="50"/>
    <x v="43"/>
    <n v="382139.55900000001"/>
    <n v="0"/>
    <n v="382139.55900000001"/>
    <x v="0"/>
    <n v="0"/>
    <n v="0"/>
    <n v="0"/>
    <n v="101051.31629800001"/>
  </r>
  <r>
    <x v="1"/>
    <x v="0"/>
    <x v="67"/>
    <x v="0"/>
    <x v="1"/>
    <x v="0"/>
    <x v="6"/>
    <x v="6"/>
    <x v="43"/>
    <x v="36"/>
    <n v="298702.06199999998"/>
    <n v="0"/>
    <n v="298702.06199999998"/>
    <x v="0"/>
    <n v="0"/>
    <n v="0"/>
    <n v="0"/>
    <n v="51813.389927999997"/>
  </r>
  <r>
    <x v="1"/>
    <x v="0"/>
    <x v="67"/>
    <x v="0"/>
    <x v="1"/>
    <x v="0"/>
    <x v="6"/>
    <x v="6"/>
    <x v="45"/>
    <x v="38"/>
    <n v="298702.06199999998"/>
    <n v="0"/>
    <n v="298702.06199999998"/>
    <x v="0"/>
    <n v="0"/>
    <n v="0"/>
    <n v="0"/>
    <n v="50812.487035999999"/>
  </r>
  <r>
    <x v="1"/>
    <x v="0"/>
    <x v="67"/>
    <x v="0"/>
    <x v="1"/>
    <x v="0"/>
    <x v="6"/>
    <x v="6"/>
    <x v="69"/>
    <x v="63"/>
    <n v="0"/>
    <n v="0"/>
    <n v="0"/>
    <x v="0"/>
    <n v="0"/>
    <n v="0"/>
    <n v="0"/>
    <n v="1000.902892"/>
  </r>
  <r>
    <x v="1"/>
    <x v="0"/>
    <x v="67"/>
    <x v="0"/>
    <x v="1"/>
    <x v="0"/>
    <x v="6"/>
    <x v="6"/>
    <x v="46"/>
    <x v="39"/>
    <n v="4156.8069999999998"/>
    <n v="0"/>
    <n v="4156.8069999999998"/>
    <x v="0"/>
    <n v="0"/>
    <n v="0"/>
    <n v="0"/>
    <n v="116.985827"/>
  </r>
  <r>
    <x v="1"/>
    <x v="0"/>
    <x v="67"/>
    <x v="0"/>
    <x v="1"/>
    <x v="0"/>
    <x v="6"/>
    <x v="6"/>
    <x v="51"/>
    <x v="44"/>
    <n v="4156.8069999999998"/>
    <n v="0"/>
    <n v="4156.8069999999998"/>
    <x v="0"/>
    <n v="0"/>
    <n v="0"/>
    <n v="0"/>
    <n v="116.985827"/>
  </r>
  <r>
    <x v="1"/>
    <x v="0"/>
    <x v="67"/>
    <x v="0"/>
    <x v="1"/>
    <x v="0"/>
    <x v="6"/>
    <x v="6"/>
    <x v="49"/>
    <x v="42"/>
    <n v="79280.69"/>
    <n v="0"/>
    <n v="79280.69"/>
    <x v="0"/>
    <n v="0"/>
    <n v="0"/>
    <n v="0"/>
    <n v="79280.69"/>
  </r>
  <r>
    <x v="1"/>
    <x v="0"/>
    <x v="67"/>
    <x v="0"/>
    <x v="1"/>
    <x v="0"/>
    <x v="6"/>
    <x v="6"/>
    <x v="50"/>
    <x v="43"/>
    <n v="382139.55900000001"/>
    <n v="0"/>
    <n v="382139.55900000001"/>
    <x v="0"/>
    <n v="0"/>
    <n v="0"/>
    <n v="0"/>
    <n v="131211.06575499999"/>
  </r>
  <r>
    <x v="1"/>
    <x v="0"/>
    <x v="67"/>
    <x v="0"/>
    <x v="2"/>
    <x v="1"/>
    <x v="6"/>
    <x v="6"/>
    <x v="43"/>
    <x v="36"/>
    <n v="298702.06199999998"/>
    <n v="12359.231"/>
    <n v="311061.29300000001"/>
    <x v="0"/>
    <n v="0"/>
    <n v="0"/>
    <n v="0"/>
    <n v="71115.196729000003"/>
  </r>
  <r>
    <x v="1"/>
    <x v="0"/>
    <x v="67"/>
    <x v="0"/>
    <x v="2"/>
    <x v="1"/>
    <x v="6"/>
    <x v="6"/>
    <x v="45"/>
    <x v="38"/>
    <n v="298702.06199999998"/>
    <n v="12359.231"/>
    <n v="311061.29300000001"/>
    <x v="0"/>
    <n v="0"/>
    <n v="0"/>
    <n v="0"/>
    <n v="69148.577007"/>
  </r>
  <r>
    <x v="1"/>
    <x v="0"/>
    <x v="67"/>
    <x v="0"/>
    <x v="2"/>
    <x v="1"/>
    <x v="6"/>
    <x v="6"/>
    <x v="69"/>
    <x v="63"/>
    <n v="0"/>
    <n v="0"/>
    <n v="0"/>
    <x v="0"/>
    <n v="0"/>
    <n v="0"/>
    <n v="0"/>
    <n v="1966.6197219999999"/>
  </r>
  <r>
    <x v="1"/>
    <x v="0"/>
    <x v="67"/>
    <x v="0"/>
    <x v="2"/>
    <x v="1"/>
    <x v="6"/>
    <x v="6"/>
    <x v="46"/>
    <x v="39"/>
    <n v="4156.8069999999998"/>
    <n v="0"/>
    <n v="4156.8069999999998"/>
    <x v="0"/>
    <n v="0"/>
    <n v="0"/>
    <n v="0"/>
    <n v="169.640772"/>
  </r>
  <r>
    <x v="1"/>
    <x v="0"/>
    <x v="67"/>
    <x v="0"/>
    <x v="2"/>
    <x v="1"/>
    <x v="6"/>
    <x v="6"/>
    <x v="51"/>
    <x v="44"/>
    <n v="4156.8069999999998"/>
    <n v="0"/>
    <n v="4156.8069999999998"/>
    <x v="0"/>
    <n v="0"/>
    <n v="0"/>
    <n v="0"/>
    <n v="169.640772"/>
  </r>
  <r>
    <x v="1"/>
    <x v="0"/>
    <x v="67"/>
    <x v="0"/>
    <x v="2"/>
    <x v="1"/>
    <x v="6"/>
    <x v="6"/>
    <x v="49"/>
    <x v="42"/>
    <n v="79280.69"/>
    <n v="25051.945729999999"/>
    <n v="104332.63572999999"/>
    <x v="0"/>
    <n v="0"/>
    <n v="0"/>
    <n v="0"/>
    <n v="79280.69"/>
  </r>
  <r>
    <x v="1"/>
    <x v="0"/>
    <x v="67"/>
    <x v="0"/>
    <x v="2"/>
    <x v="1"/>
    <x v="6"/>
    <x v="6"/>
    <x v="50"/>
    <x v="43"/>
    <n v="382139.55900000001"/>
    <n v="37411.176729999999"/>
    <n v="419550.73573000001"/>
    <x v="0"/>
    <n v="0"/>
    <n v="0"/>
    <n v="0"/>
    <n v="150565.527501"/>
  </r>
  <r>
    <x v="1"/>
    <x v="0"/>
    <x v="67"/>
    <x v="0"/>
    <x v="3"/>
    <x v="0"/>
    <x v="6"/>
    <x v="6"/>
    <x v="43"/>
    <x v="36"/>
    <n v="298702.06199999998"/>
    <n v="25759.881694"/>
    <n v="324461.94369400002"/>
    <x v="0"/>
    <n v="0"/>
    <n v="0"/>
    <n v="0"/>
    <n v="113164.62832"/>
  </r>
  <r>
    <x v="1"/>
    <x v="0"/>
    <x v="67"/>
    <x v="0"/>
    <x v="3"/>
    <x v="0"/>
    <x v="6"/>
    <x v="6"/>
    <x v="45"/>
    <x v="38"/>
    <n v="298702.06199999998"/>
    <n v="25759.881694"/>
    <n v="324461.94369400002"/>
    <x v="0"/>
    <n v="0"/>
    <n v="0"/>
    <n v="0"/>
    <n v="111198.008598"/>
  </r>
  <r>
    <x v="1"/>
    <x v="0"/>
    <x v="67"/>
    <x v="0"/>
    <x v="3"/>
    <x v="0"/>
    <x v="6"/>
    <x v="6"/>
    <x v="69"/>
    <x v="63"/>
    <n v="0"/>
    <n v="0"/>
    <n v="0"/>
    <x v="0"/>
    <n v="0"/>
    <n v="0"/>
    <n v="0"/>
    <n v="1966.6197219999999"/>
  </r>
  <r>
    <x v="1"/>
    <x v="0"/>
    <x v="67"/>
    <x v="0"/>
    <x v="3"/>
    <x v="0"/>
    <x v="6"/>
    <x v="6"/>
    <x v="46"/>
    <x v="39"/>
    <n v="4156.8069999999998"/>
    <n v="0"/>
    <n v="4156.8069999999998"/>
    <x v="0"/>
    <n v="0"/>
    <n v="0"/>
    <n v="0"/>
    <n v="217.950256"/>
  </r>
  <r>
    <x v="1"/>
    <x v="0"/>
    <x v="67"/>
    <x v="0"/>
    <x v="3"/>
    <x v="0"/>
    <x v="6"/>
    <x v="6"/>
    <x v="51"/>
    <x v="44"/>
    <n v="4156.8069999999998"/>
    <n v="0"/>
    <n v="4156.8069999999998"/>
    <x v="0"/>
    <n v="0"/>
    <n v="0"/>
    <n v="0"/>
    <n v="217.950256"/>
  </r>
  <r>
    <x v="1"/>
    <x v="0"/>
    <x v="67"/>
    <x v="0"/>
    <x v="3"/>
    <x v="0"/>
    <x v="6"/>
    <x v="6"/>
    <x v="49"/>
    <x v="42"/>
    <n v="79280.69"/>
    <n v="19732.769"/>
    <n v="99013.459000000003"/>
    <x v="0"/>
    <n v="0"/>
    <n v="0"/>
    <n v="0"/>
    <n v="99013.459000000003"/>
  </r>
  <r>
    <x v="1"/>
    <x v="0"/>
    <x v="67"/>
    <x v="0"/>
    <x v="3"/>
    <x v="0"/>
    <x v="6"/>
    <x v="6"/>
    <x v="50"/>
    <x v="43"/>
    <n v="382139.55900000001"/>
    <n v="45492.650694000004"/>
    <n v="427632.20969400002"/>
    <x v="0"/>
    <n v="0"/>
    <n v="0"/>
    <n v="0"/>
    <n v="212396.037576"/>
  </r>
  <r>
    <x v="1"/>
    <x v="0"/>
    <x v="67"/>
    <x v="0"/>
    <x v="4"/>
    <x v="0"/>
    <x v="6"/>
    <x v="6"/>
    <x v="43"/>
    <x v="36"/>
    <n v="298702.06199999998"/>
    <n v="32879.319382000001"/>
    <n v="331581.38138199999"/>
    <x v="0"/>
    <n v="0"/>
    <n v="0"/>
    <n v="0"/>
    <n v="139073.351245"/>
  </r>
  <r>
    <x v="1"/>
    <x v="0"/>
    <x v="67"/>
    <x v="0"/>
    <x v="4"/>
    <x v="0"/>
    <x v="6"/>
    <x v="6"/>
    <x v="45"/>
    <x v="38"/>
    <n v="298702.06199999998"/>
    <n v="32879.319382000001"/>
    <n v="331581.38138199999"/>
    <x v="0"/>
    <n v="0"/>
    <n v="0"/>
    <n v="0"/>
    <n v="137106.73152299999"/>
  </r>
  <r>
    <x v="1"/>
    <x v="0"/>
    <x v="67"/>
    <x v="0"/>
    <x v="4"/>
    <x v="0"/>
    <x v="6"/>
    <x v="6"/>
    <x v="69"/>
    <x v="63"/>
    <n v="0"/>
    <n v="0"/>
    <n v="0"/>
    <x v="0"/>
    <n v="0"/>
    <n v="0"/>
    <n v="0"/>
    <n v="1966.6197219999999"/>
  </r>
  <r>
    <x v="1"/>
    <x v="0"/>
    <x v="67"/>
    <x v="0"/>
    <x v="4"/>
    <x v="0"/>
    <x v="6"/>
    <x v="6"/>
    <x v="46"/>
    <x v="39"/>
    <n v="4156.8069999999998"/>
    <n v="41979.892490999999"/>
    <n v="46136.699490999999"/>
    <x v="0"/>
    <n v="0"/>
    <n v="0"/>
    <n v="0"/>
    <n v="42251.185426999997"/>
  </r>
  <r>
    <x v="1"/>
    <x v="0"/>
    <x v="67"/>
    <x v="0"/>
    <x v="4"/>
    <x v="0"/>
    <x v="6"/>
    <x v="6"/>
    <x v="51"/>
    <x v="44"/>
    <n v="4156.8069999999998"/>
    <n v="0"/>
    <n v="4156.8069999999998"/>
    <x v="0"/>
    <n v="0"/>
    <n v="0"/>
    <n v="0"/>
    <n v="271.292936"/>
  </r>
  <r>
    <x v="1"/>
    <x v="0"/>
    <x v="67"/>
    <x v="0"/>
    <x v="4"/>
    <x v="0"/>
    <x v="6"/>
    <x v="6"/>
    <x v="64"/>
    <x v="51"/>
    <n v="0"/>
    <n v="41979.892490999999"/>
    <n v="41979.892490999999"/>
    <x v="0"/>
    <n v="0"/>
    <n v="0"/>
    <n v="0"/>
    <n v="41979.892490999999"/>
  </r>
  <r>
    <x v="1"/>
    <x v="0"/>
    <x v="67"/>
    <x v="0"/>
    <x v="4"/>
    <x v="0"/>
    <x v="6"/>
    <x v="6"/>
    <x v="49"/>
    <x v="42"/>
    <n v="79280.69"/>
    <n v="19732.769"/>
    <n v="99013.459000000003"/>
    <x v="0"/>
    <n v="0"/>
    <n v="0"/>
    <n v="0"/>
    <n v="99013.459000000003"/>
  </r>
  <r>
    <x v="1"/>
    <x v="0"/>
    <x v="67"/>
    <x v="0"/>
    <x v="4"/>
    <x v="0"/>
    <x v="6"/>
    <x v="6"/>
    <x v="50"/>
    <x v="43"/>
    <n v="382139.55900000001"/>
    <n v="94591.980872999993"/>
    <n v="476731.539873"/>
    <x v="0"/>
    <n v="0"/>
    <n v="0"/>
    <n v="0"/>
    <n v="280337.99567199999"/>
  </r>
  <r>
    <x v="1"/>
    <x v="0"/>
    <x v="67"/>
    <x v="0"/>
    <x v="5"/>
    <x v="2"/>
    <x v="6"/>
    <x v="6"/>
    <x v="43"/>
    <x v="36"/>
    <n v="298702.06199999998"/>
    <n v="33834.973982000003"/>
    <n v="332537.035982"/>
    <x v="0"/>
    <n v="0"/>
    <n v="0"/>
    <n v="0"/>
    <n v="169689.15129899999"/>
  </r>
  <r>
    <x v="1"/>
    <x v="0"/>
    <x v="67"/>
    <x v="0"/>
    <x v="5"/>
    <x v="2"/>
    <x v="6"/>
    <x v="6"/>
    <x v="45"/>
    <x v="38"/>
    <n v="298702.06199999998"/>
    <n v="33834.973982000003"/>
    <n v="332537.035982"/>
    <x v="0"/>
    <n v="0"/>
    <n v="0"/>
    <n v="0"/>
    <n v="167691.614454"/>
  </r>
  <r>
    <x v="1"/>
    <x v="0"/>
    <x v="67"/>
    <x v="0"/>
    <x v="5"/>
    <x v="2"/>
    <x v="6"/>
    <x v="6"/>
    <x v="69"/>
    <x v="63"/>
    <n v="0"/>
    <n v="0"/>
    <n v="0"/>
    <x v="0"/>
    <n v="0"/>
    <n v="0"/>
    <n v="0"/>
    <n v="1997.5368450000001"/>
  </r>
  <r>
    <x v="1"/>
    <x v="0"/>
    <x v="67"/>
    <x v="0"/>
    <x v="5"/>
    <x v="2"/>
    <x v="6"/>
    <x v="6"/>
    <x v="46"/>
    <x v="39"/>
    <n v="4156.8069999999998"/>
    <n v="41979.892490999999"/>
    <n v="46136.699490999999"/>
    <x v="0"/>
    <n v="0"/>
    <n v="0"/>
    <n v="0"/>
    <n v="42315.915461999997"/>
  </r>
  <r>
    <x v="1"/>
    <x v="0"/>
    <x v="67"/>
    <x v="0"/>
    <x v="5"/>
    <x v="2"/>
    <x v="6"/>
    <x v="6"/>
    <x v="51"/>
    <x v="44"/>
    <n v="4156.8069999999998"/>
    <n v="0"/>
    <n v="4156.8069999999998"/>
    <x v="0"/>
    <n v="0"/>
    <n v="0"/>
    <n v="0"/>
    <n v="336.02297099999998"/>
  </r>
  <r>
    <x v="1"/>
    <x v="0"/>
    <x v="67"/>
    <x v="0"/>
    <x v="5"/>
    <x v="2"/>
    <x v="6"/>
    <x v="6"/>
    <x v="64"/>
    <x v="51"/>
    <n v="0"/>
    <n v="41979.892490999999"/>
    <n v="41979.892490999999"/>
    <x v="0"/>
    <n v="0"/>
    <n v="0"/>
    <n v="0"/>
    <n v="41979.892490999999"/>
  </r>
  <r>
    <x v="1"/>
    <x v="0"/>
    <x v="67"/>
    <x v="0"/>
    <x v="5"/>
    <x v="2"/>
    <x v="6"/>
    <x v="6"/>
    <x v="49"/>
    <x v="42"/>
    <n v="79280.69"/>
    <n v="19732.769"/>
    <n v="99013.459000000003"/>
    <x v="0"/>
    <n v="0"/>
    <n v="0"/>
    <n v="0"/>
    <n v="99013.459000000003"/>
  </r>
  <r>
    <x v="1"/>
    <x v="0"/>
    <x v="67"/>
    <x v="0"/>
    <x v="5"/>
    <x v="2"/>
    <x v="6"/>
    <x v="6"/>
    <x v="50"/>
    <x v="43"/>
    <n v="382139.55900000001"/>
    <n v="95547.635473000002"/>
    <n v="477687.19447300001"/>
    <x v="0"/>
    <n v="0"/>
    <n v="0"/>
    <n v="0"/>
    <n v="311018.525761"/>
  </r>
  <r>
    <x v="1"/>
    <x v="0"/>
    <x v="67"/>
    <x v="0"/>
    <x v="6"/>
    <x v="0"/>
    <x v="6"/>
    <x v="6"/>
    <x v="43"/>
    <x v="36"/>
    <n v="298702.06199999998"/>
    <n v="65838.147016000003"/>
    <n v="364540.20901599998"/>
    <x v="0"/>
    <n v="0"/>
    <n v="0"/>
    <n v="0"/>
    <n v="195292.06863200001"/>
  </r>
  <r>
    <x v="1"/>
    <x v="0"/>
    <x v="67"/>
    <x v="0"/>
    <x v="6"/>
    <x v="0"/>
    <x v="6"/>
    <x v="6"/>
    <x v="45"/>
    <x v="38"/>
    <n v="298702.06199999998"/>
    <n v="65838.147016000003"/>
    <n v="364540.20901599998"/>
    <x v="0"/>
    <n v="0"/>
    <n v="0"/>
    <n v="0"/>
    <n v="193325.44891000001"/>
  </r>
  <r>
    <x v="1"/>
    <x v="0"/>
    <x v="67"/>
    <x v="0"/>
    <x v="6"/>
    <x v="0"/>
    <x v="6"/>
    <x v="6"/>
    <x v="69"/>
    <x v="63"/>
    <n v="0"/>
    <n v="0"/>
    <n v="0"/>
    <x v="0"/>
    <n v="0"/>
    <n v="0"/>
    <n v="0"/>
    <n v="1966.6197219999999"/>
  </r>
  <r>
    <x v="1"/>
    <x v="0"/>
    <x v="67"/>
    <x v="0"/>
    <x v="6"/>
    <x v="0"/>
    <x v="6"/>
    <x v="6"/>
    <x v="46"/>
    <x v="39"/>
    <n v="4156.8069999999998"/>
    <n v="41979.892490999999"/>
    <n v="46136.699490999999"/>
    <x v="0"/>
    <n v="0"/>
    <n v="0"/>
    <n v="0"/>
    <n v="42380.509890000001"/>
  </r>
  <r>
    <x v="1"/>
    <x v="0"/>
    <x v="67"/>
    <x v="0"/>
    <x v="6"/>
    <x v="0"/>
    <x v="6"/>
    <x v="6"/>
    <x v="51"/>
    <x v="44"/>
    <n v="4156.8069999999998"/>
    <n v="0"/>
    <n v="4156.8069999999998"/>
    <x v="0"/>
    <n v="0"/>
    <n v="0"/>
    <n v="0"/>
    <n v="400.61739899999998"/>
  </r>
  <r>
    <x v="1"/>
    <x v="0"/>
    <x v="67"/>
    <x v="0"/>
    <x v="6"/>
    <x v="0"/>
    <x v="6"/>
    <x v="6"/>
    <x v="64"/>
    <x v="51"/>
    <n v="0"/>
    <n v="41979.892490999999"/>
    <n v="41979.892490999999"/>
    <x v="0"/>
    <n v="0"/>
    <n v="0"/>
    <n v="0"/>
    <n v="41979.892490999999"/>
  </r>
  <r>
    <x v="1"/>
    <x v="0"/>
    <x v="67"/>
    <x v="0"/>
    <x v="6"/>
    <x v="0"/>
    <x v="6"/>
    <x v="6"/>
    <x v="49"/>
    <x v="42"/>
    <n v="79280.69"/>
    <n v="19732.769"/>
    <n v="99013.459000000003"/>
    <x v="0"/>
    <n v="0"/>
    <n v="0"/>
    <n v="0"/>
    <n v="99013.459000000003"/>
  </r>
  <r>
    <x v="1"/>
    <x v="0"/>
    <x v="67"/>
    <x v="0"/>
    <x v="6"/>
    <x v="0"/>
    <x v="6"/>
    <x v="6"/>
    <x v="50"/>
    <x v="43"/>
    <n v="382139.55900000001"/>
    <n v="127550.80850699999"/>
    <n v="509690.36750699999"/>
    <x v="0"/>
    <n v="0"/>
    <n v="0"/>
    <n v="0"/>
    <n v="336686.03752200003"/>
  </r>
  <r>
    <x v="1"/>
    <x v="0"/>
    <x v="67"/>
    <x v="0"/>
    <x v="7"/>
    <x v="0"/>
    <x v="6"/>
    <x v="6"/>
    <x v="43"/>
    <x v="36"/>
    <n v="298702.06199999998"/>
    <n v="87858.942072999998"/>
    <n v="386561.00407299999"/>
    <x v="0"/>
    <n v="0"/>
    <n v="0"/>
    <n v="0"/>
    <n v="240534.08738499999"/>
  </r>
  <r>
    <x v="1"/>
    <x v="0"/>
    <x v="67"/>
    <x v="0"/>
    <x v="7"/>
    <x v="0"/>
    <x v="6"/>
    <x v="6"/>
    <x v="45"/>
    <x v="38"/>
    <n v="298702.06199999998"/>
    <n v="87858.942072999998"/>
    <n v="386561.00407299999"/>
    <x v="0"/>
    <n v="0"/>
    <n v="0"/>
    <n v="0"/>
    <n v="238567.46766299999"/>
  </r>
  <r>
    <x v="1"/>
    <x v="0"/>
    <x v="67"/>
    <x v="0"/>
    <x v="7"/>
    <x v="0"/>
    <x v="6"/>
    <x v="6"/>
    <x v="69"/>
    <x v="63"/>
    <n v="0"/>
    <n v="0"/>
    <n v="0"/>
    <x v="0"/>
    <n v="0"/>
    <n v="0"/>
    <n v="0"/>
    <n v="1966.6197219999999"/>
  </r>
  <r>
    <x v="1"/>
    <x v="0"/>
    <x v="67"/>
    <x v="0"/>
    <x v="7"/>
    <x v="0"/>
    <x v="6"/>
    <x v="6"/>
    <x v="46"/>
    <x v="39"/>
    <n v="4156.8069999999998"/>
    <n v="41979.892490999999"/>
    <n v="46136.699490999999"/>
    <x v="0"/>
    <n v="0"/>
    <n v="0"/>
    <n v="0"/>
    <n v="43104.292225999998"/>
  </r>
  <r>
    <x v="1"/>
    <x v="0"/>
    <x v="67"/>
    <x v="0"/>
    <x v="7"/>
    <x v="0"/>
    <x v="6"/>
    <x v="6"/>
    <x v="51"/>
    <x v="44"/>
    <n v="4156.8069999999998"/>
    <n v="0"/>
    <n v="4156.8069999999998"/>
    <x v="0"/>
    <n v="0"/>
    <n v="0"/>
    <n v="0"/>
    <n v="453.96007900000001"/>
  </r>
  <r>
    <x v="1"/>
    <x v="0"/>
    <x v="67"/>
    <x v="0"/>
    <x v="7"/>
    <x v="0"/>
    <x v="6"/>
    <x v="6"/>
    <x v="64"/>
    <x v="51"/>
    <n v="0"/>
    <n v="41979.892490999999"/>
    <n v="41979.892490999999"/>
    <x v="0"/>
    <n v="0"/>
    <n v="0"/>
    <n v="0"/>
    <n v="42650.332147000001"/>
  </r>
  <r>
    <x v="1"/>
    <x v="0"/>
    <x v="67"/>
    <x v="0"/>
    <x v="7"/>
    <x v="0"/>
    <x v="6"/>
    <x v="6"/>
    <x v="49"/>
    <x v="42"/>
    <n v="79280.69"/>
    <n v="19732.769"/>
    <n v="99013.459000000003"/>
    <x v="0"/>
    <n v="0"/>
    <n v="0"/>
    <n v="0"/>
    <n v="99013.459000000003"/>
  </r>
  <r>
    <x v="1"/>
    <x v="0"/>
    <x v="67"/>
    <x v="0"/>
    <x v="7"/>
    <x v="0"/>
    <x v="6"/>
    <x v="6"/>
    <x v="50"/>
    <x v="43"/>
    <n v="382139.55900000001"/>
    <n v="149571.60356399999"/>
    <n v="531711.162564"/>
    <x v="0"/>
    <n v="0"/>
    <n v="0"/>
    <n v="0"/>
    <n v="382651.83861099998"/>
  </r>
  <r>
    <x v="1"/>
    <x v="0"/>
    <x v="68"/>
    <x v="0"/>
    <x v="0"/>
    <x v="0"/>
    <x v="6"/>
    <x v="6"/>
    <x v="43"/>
    <x v="36"/>
    <n v="293629.09999999998"/>
    <n v="0"/>
    <n v="293629.09999999998"/>
    <x v="0"/>
    <n v="0"/>
    <n v="0"/>
    <n v="0"/>
    <n v="25841.212555999999"/>
  </r>
  <r>
    <x v="1"/>
    <x v="0"/>
    <x v="68"/>
    <x v="0"/>
    <x v="0"/>
    <x v="0"/>
    <x v="6"/>
    <x v="6"/>
    <x v="45"/>
    <x v="38"/>
    <n v="293629.09999999998"/>
    <n v="0"/>
    <n v="293629.09999999998"/>
    <x v="0"/>
    <n v="0"/>
    <n v="0"/>
    <n v="0"/>
    <n v="25841.212555999999"/>
  </r>
  <r>
    <x v="1"/>
    <x v="0"/>
    <x v="68"/>
    <x v="0"/>
    <x v="0"/>
    <x v="0"/>
    <x v="6"/>
    <x v="6"/>
    <x v="46"/>
    <x v="39"/>
    <n v="96337.585000000006"/>
    <n v="0"/>
    <n v="96337.585000000006"/>
    <x v="0"/>
    <n v="0"/>
    <n v="0"/>
    <n v="0"/>
    <n v="104.77591200000001"/>
  </r>
  <r>
    <x v="1"/>
    <x v="0"/>
    <x v="68"/>
    <x v="0"/>
    <x v="0"/>
    <x v="0"/>
    <x v="6"/>
    <x v="6"/>
    <x v="51"/>
    <x v="44"/>
    <n v="563.56100000000004"/>
    <n v="0"/>
    <n v="563.56100000000004"/>
    <x v="0"/>
    <n v="0"/>
    <n v="0"/>
    <n v="0"/>
    <n v="9.8515370000000004"/>
  </r>
  <r>
    <x v="1"/>
    <x v="0"/>
    <x v="68"/>
    <x v="0"/>
    <x v="0"/>
    <x v="0"/>
    <x v="6"/>
    <x v="6"/>
    <x v="64"/>
    <x v="51"/>
    <n v="95774.024000000005"/>
    <n v="0"/>
    <n v="95774.024000000005"/>
    <x v="0"/>
    <n v="0"/>
    <n v="0"/>
    <n v="0"/>
    <n v="94.924374999999998"/>
  </r>
  <r>
    <x v="1"/>
    <x v="0"/>
    <x v="68"/>
    <x v="0"/>
    <x v="0"/>
    <x v="0"/>
    <x v="6"/>
    <x v="6"/>
    <x v="49"/>
    <x v="42"/>
    <n v="122331.662"/>
    <n v="0"/>
    <n v="122331.662"/>
    <x v="0"/>
    <n v="0"/>
    <n v="0"/>
    <n v="0"/>
    <n v="0"/>
  </r>
  <r>
    <x v="1"/>
    <x v="0"/>
    <x v="68"/>
    <x v="0"/>
    <x v="0"/>
    <x v="0"/>
    <x v="6"/>
    <x v="6"/>
    <x v="50"/>
    <x v="43"/>
    <n v="512298.34700000001"/>
    <n v="0"/>
    <n v="512298.34700000001"/>
    <x v="0"/>
    <n v="0"/>
    <n v="0"/>
    <n v="0"/>
    <n v="25945.988468"/>
  </r>
  <r>
    <x v="1"/>
    <x v="0"/>
    <x v="68"/>
    <x v="0"/>
    <x v="1"/>
    <x v="0"/>
    <x v="6"/>
    <x v="6"/>
    <x v="43"/>
    <x v="36"/>
    <n v="293629.09999999998"/>
    <n v="6742.6880959999999"/>
    <n v="300371.78809599997"/>
    <x v="0"/>
    <n v="0"/>
    <n v="0"/>
    <n v="0"/>
    <n v="52109.130520999999"/>
  </r>
  <r>
    <x v="1"/>
    <x v="0"/>
    <x v="68"/>
    <x v="0"/>
    <x v="1"/>
    <x v="0"/>
    <x v="6"/>
    <x v="6"/>
    <x v="45"/>
    <x v="38"/>
    <n v="293629.09999999998"/>
    <n v="6742.6880959999999"/>
    <n v="300371.78809599997"/>
    <x v="0"/>
    <n v="0"/>
    <n v="0"/>
    <n v="0"/>
    <n v="52109.130520999999"/>
  </r>
  <r>
    <x v="1"/>
    <x v="0"/>
    <x v="68"/>
    <x v="0"/>
    <x v="1"/>
    <x v="0"/>
    <x v="6"/>
    <x v="6"/>
    <x v="46"/>
    <x v="39"/>
    <n v="96337.585000000006"/>
    <n v="0"/>
    <n v="96337.585000000006"/>
    <x v="0"/>
    <n v="0"/>
    <n v="0"/>
    <n v="0"/>
    <n v="23641.103468000001"/>
  </r>
  <r>
    <x v="1"/>
    <x v="0"/>
    <x v="68"/>
    <x v="0"/>
    <x v="1"/>
    <x v="0"/>
    <x v="6"/>
    <x v="6"/>
    <x v="51"/>
    <x v="44"/>
    <n v="563.56100000000004"/>
    <n v="0"/>
    <n v="563.56100000000004"/>
    <x v="0"/>
    <n v="0"/>
    <n v="0"/>
    <n v="0"/>
    <n v="19.062093999999998"/>
  </r>
  <r>
    <x v="1"/>
    <x v="0"/>
    <x v="68"/>
    <x v="0"/>
    <x v="1"/>
    <x v="0"/>
    <x v="6"/>
    <x v="6"/>
    <x v="64"/>
    <x v="51"/>
    <n v="95774.024000000005"/>
    <n v="0"/>
    <n v="95774.024000000005"/>
    <x v="0"/>
    <n v="0"/>
    <n v="0"/>
    <n v="0"/>
    <n v="23622.041374"/>
  </r>
  <r>
    <x v="1"/>
    <x v="0"/>
    <x v="68"/>
    <x v="0"/>
    <x v="1"/>
    <x v="0"/>
    <x v="6"/>
    <x v="6"/>
    <x v="49"/>
    <x v="42"/>
    <n v="122331.662"/>
    <n v="0"/>
    <n v="122331.662"/>
    <x v="0"/>
    <n v="0"/>
    <n v="0"/>
    <n v="0"/>
    <n v="0"/>
  </r>
  <r>
    <x v="1"/>
    <x v="0"/>
    <x v="68"/>
    <x v="0"/>
    <x v="1"/>
    <x v="0"/>
    <x v="6"/>
    <x v="6"/>
    <x v="50"/>
    <x v="43"/>
    <n v="512298.34700000001"/>
    <n v="6742.6880959999999"/>
    <n v="519041.03509600001"/>
    <x v="0"/>
    <n v="0"/>
    <n v="0"/>
    <n v="0"/>
    <n v="75750.233989"/>
  </r>
  <r>
    <x v="1"/>
    <x v="0"/>
    <x v="68"/>
    <x v="0"/>
    <x v="2"/>
    <x v="1"/>
    <x v="6"/>
    <x v="6"/>
    <x v="43"/>
    <x v="36"/>
    <n v="293629.09999999998"/>
    <n v="46679.383871999999"/>
    <n v="340308.48387200001"/>
    <x v="0"/>
    <n v="0"/>
    <n v="0"/>
    <n v="0"/>
    <n v="70979.574410999994"/>
  </r>
  <r>
    <x v="1"/>
    <x v="0"/>
    <x v="68"/>
    <x v="0"/>
    <x v="2"/>
    <x v="1"/>
    <x v="6"/>
    <x v="6"/>
    <x v="45"/>
    <x v="38"/>
    <n v="293629.09999999998"/>
    <n v="46679.383871999999"/>
    <n v="340308.48387200001"/>
    <x v="0"/>
    <n v="0"/>
    <n v="0"/>
    <n v="0"/>
    <n v="70979.574410999994"/>
  </r>
  <r>
    <x v="1"/>
    <x v="0"/>
    <x v="68"/>
    <x v="0"/>
    <x v="2"/>
    <x v="1"/>
    <x v="6"/>
    <x v="6"/>
    <x v="46"/>
    <x v="39"/>
    <n v="96337.585000000006"/>
    <n v="0"/>
    <n v="96337.585000000006"/>
    <x v="0"/>
    <n v="0"/>
    <n v="0"/>
    <n v="0"/>
    <n v="27486.849038"/>
  </r>
  <r>
    <x v="1"/>
    <x v="0"/>
    <x v="68"/>
    <x v="0"/>
    <x v="2"/>
    <x v="1"/>
    <x v="6"/>
    <x v="6"/>
    <x v="51"/>
    <x v="44"/>
    <n v="563.56100000000004"/>
    <n v="0"/>
    <n v="563.56100000000004"/>
    <x v="0"/>
    <n v="0"/>
    <n v="0"/>
    <n v="0"/>
    <n v="68.280957000000001"/>
  </r>
  <r>
    <x v="1"/>
    <x v="0"/>
    <x v="68"/>
    <x v="0"/>
    <x v="2"/>
    <x v="1"/>
    <x v="6"/>
    <x v="6"/>
    <x v="64"/>
    <x v="51"/>
    <n v="95774.024000000005"/>
    <n v="0"/>
    <n v="95774.024000000005"/>
    <x v="0"/>
    <n v="0"/>
    <n v="0"/>
    <n v="0"/>
    <n v="27418.568081000001"/>
  </r>
  <r>
    <x v="1"/>
    <x v="0"/>
    <x v="68"/>
    <x v="0"/>
    <x v="2"/>
    <x v="1"/>
    <x v="6"/>
    <x v="6"/>
    <x v="49"/>
    <x v="42"/>
    <n v="122331.662"/>
    <n v="76814.285678"/>
    <n v="199145.947678"/>
    <x v="0"/>
    <n v="0"/>
    <n v="0"/>
    <n v="0"/>
    <n v="199145.947678"/>
  </r>
  <r>
    <x v="1"/>
    <x v="0"/>
    <x v="68"/>
    <x v="0"/>
    <x v="2"/>
    <x v="1"/>
    <x v="6"/>
    <x v="6"/>
    <x v="50"/>
    <x v="43"/>
    <n v="512298.34700000001"/>
    <n v="123493.66955000001"/>
    <n v="635792.01654999994"/>
    <x v="0"/>
    <n v="0"/>
    <n v="0"/>
    <n v="0"/>
    <n v="297612.37112700002"/>
  </r>
  <r>
    <x v="1"/>
    <x v="0"/>
    <x v="68"/>
    <x v="0"/>
    <x v="3"/>
    <x v="0"/>
    <x v="6"/>
    <x v="6"/>
    <x v="43"/>
    <x v="36"/>
    <n v="293629.09999999998"/>
    <n v="60190.827709999998"/>
    <n v="353819.92771000002"/>
    <x v="0"/>
    <n v="0"/>
    <n v="0"/>
    <n v="0"/>
    <n v="110211.95477700001"/>
  </r>
  <r>
    <x v="1"/>
    <x v="0"/>
    <x v="68"/>
    <x v="0"/>
    <x v="3"/>
    <x v="0"/>
    <x v="6"/>
    <x v="6"/>
    <x v="45"/>
    <x v="38"/>
    <n v="293629.09999999998"/>
    <n v="60190.827709999998"/>
    <n v="353819.92771000002"/>
    <x v="0"/>
    <n v="0"/>
    <n v="0"/>
    <n v="0"/>
    <n v="110211.95477700001"/>
  </r>
  <r>
    <x v="1"/>
    <x v="0"/>
    <x v="68"/>
    <x v="0"/>
    <x v="3"/>
    <x v="0"/>
    <x v="6"/>
    <x v="6"/>
    <x v="46"/>
    <x v="39"/>
    <n v="96337.585000000006"/>
    <n v="313.69167499999998"/>
    <n v="96651.276675000001"/>
    <x v="0"/>
    <n v="0"/>
    <n v="0"/>
    <n v="0"/>
    <n v="27534.284516"/>
  </r>
  <r>
    <x v="1"/>
    <x v="0"/>
    <x v="68"/>
    <x v="0"/>
    <x v="3"/>
    <x v="0"/>
    <x v="6"/>
    <x v="6"/>
    <x v="51"/>
    <x v="44"/>
    <n v="563.56100000000004"/>
    <n v="0"/>
    <n v="563.56100000000004"/>
    <x v="0"/>
    <n v="0"/>
    <n v="0"/>
    <n v="0"/>
    <n v="115.716435"/>
  </r>
  <r>
    <x v="1"/>
    <x v="0"/>
    <x v="68"/>
    <x v="0"/>
    <x v="3"/>
    <x v="0"/>
    <x v="6"/>
    <x v="6"/>
    <x v="64"/>
    <x v="51"/>
    <n v="95774.024000000005"/>
    <n v="313.69167499999998"/>
    <n v="96087.715674999999"/>
    <x v="0"/>
    <n v="0"/>
    <n v="0"/>
    <n v="0"/>
    <n v="27418.568081000001"/>
  </r>
  <r>
    <x v="1"/>
    <x v="0"/>
    <x v="68"/>
    <x v="0"/>
    <x v="3"/>
    <x v="0"/>
    <x v="6"/>
    <x v="6"/>
    <x v="49"/>
    <x v="42"/>
    <n v="122331.662"/>
    <n v="76814.285678"/>
    <n v="199145.947678"/>
    <x v="0"/>
    <n v="0"/>
    <n v="0"/>
    <n v="0"/>
    <n v="199145.947678"/>
  </r>
  <r>
    <x v="1"/>
    <x v="0"/>
    <x v="68"/>
    <x v="0"/>
    <x v="3"/>
    <x v="0"/>
    <x v="6"/>
    <x v="6"/>
    <x v="50"/>
    <x v="43"/>
    <n v="512298.34700000001"/>
    <n v="137318.80506300001"/>
    <n v="649617.15206300002"/>
    <x v="0"/>
    <n v="0"/>
    <n v="0"/>
    <n v="0"/>
    <n v="336892.18697099999"/>
  </r>
  <r>
    <x v="1"/>
    <x v="0"/>
    <x v="68"/>
    <x v="0"/>
    <x v="4"/>
    <x v="0"/>
    <x v="6"/>
    <x v="6"/>
    <x v="43"/>
    <x v="36"/>
    <n v="293629.09999999998"/>
    <n v="61281.427409999997"/>
    <n v="354910.52740999998"/>
    <x v="0"/>
    <n v="0"/>
    <n v="0"/>
    <n v="0"/>
    <n v="135691.61375399999"/>
  </r>
  <r>
    <x v="1"/>
    <x v="0"/>
    <x v="68"/>
    <x v="0"/>
    <x v="4"/>
    <x v="0"/>
    <x v="6"/>
    <x v="6"/>
    <x v="45"/>
    <x v="38"/>
    <n v="293629.09999999998"/>
    <n v="61281.427409999997"/>
    <n v="354910.52740999998"/>
    <x v="0"/>
    <n v="0"/>
    <n v="0"/>
    <n v="0"/>
    <n v="135691.61375399999"/>
  </r>
  <r>
    <x v="1"/>
    <x v="0"/>
    <x v="68"/>
    <x v="0"/>
    <x v="4"/>
    <x v="0"/>
    <x v="6"/>
    <x v="6"/>
    <x v="46"/>
    <x v="39"/>
    <n v="96337.585000000006"/>
    <n v="11801.784104"/>
    <n v="108139.369104"/>
    <x v="0"/>
    <n v="0"/>
    <n v="0"/>
    <n v="0"/>
    <n v="27582.549738999998"/>
  </r>
  <r>
    <x v="1"/>
    <x v="0"/>
    <x v="68"/>
    <x v="0"/>
    <x v="4"/>
    <x v="0"/>
    <x v="6"/>
    <x v="6"/>
    <x v="51"/>
    <x v="44"/>
    <n v="563.56100000000004"/>
    <n v="0"/>
    <n v="563.56100000000004"/>
    <x v="0"/>
    <n v="0"/>
    <n v="0"/>
    <n v="0"/>
    <n v="163.98165800000001"/>
  </r>
  <r>
    <x v="1"/>
    <x v="0"/>
    <x v="68"/>
    <x v="0"/>
    <x v="4"/>
    <x v="0"/>
    <x v="6"/>
    <x v="6"/>
    <x v="64"/>
    <x v="51"/>
    <n v="95774.024000000005"/>
    <n v="11801.784104"/>
    <n v="107575.808104"/>
    <x v="0"/>
    <n v="0"/>
    <n v="0"/>
    <n v="0"/>
    <n v="27418.568081000001"/>
  </r>
  <r>
    <x v="1"/>
    <x v="0"/>
    <x v="68"/>
    <x v="0"/>
    <x v="4"/>
    <x v="0"/>
    <x v="6"/>
    <x v="6"/>
    <x v="49"/>
    <x v="42"/>
    <n v="122331.662"/>
    <n v="76814.285678"/>
    <n v="199145.947678"/>
    <x v="0"/>
    <n v="0"/>
    <n v="0"/>
    <n v="0"/>
    <n v="199145.947678"/>
  </r>
  <r>
    <x v="1"/>
    <x v="0"/>
    <x v="68"/>
    <x v="0"/>
    <x v="4"/>
    <x v="0"/>
    <x v="6"/>
    <x v="6"/>
    <x v="50"/>
    <x v="43"/>
    <n v="512298.34700000001"/>
    <n v="149897.49719200001"/>
    <n v="662195.84419199999"/>
    <x v="0"/>
    <n v="0"/>
    <n v="0"/>
    <n v="0"/>
    <n v="362420.111171"/>
  </r>
  <r>
    <x v="1"/>
    <x v="0"/>
    <x v="68"/>
    <x v="0"/>
    <x v="5"/>
    <x v="2"/>
    <x v="6"/>
    <x v="6"/>
    <x v="43"/>
    <x v="36"/>
    <n v="293629.09999999998"/>
    <n v="102142.77248"/>
    <n v="395771.87248000002"/>
    <x v="0"/>
    <n v="0"/>
    <n v="0"/>
    <n v="0"/>
    <n v="164364.06102699999"/>
  </r>
  <r>
    <x v="1"/>
    <x v="0"/>
    <x v="68"/>
    <x v="0"/>
    <x v="5"/>
    <x v="2"/>
    <x v="6"/>
    <x v="6"/>
    <x v="45"/>
    <x v="38"/>
    <n v="293629.09999999998"/>
    <n v="102142.77248"/>
    <n v="395771.87248000002"/>
    <x v="0"/>
    <n v="0"/>
    <n v="0"/>
    <n v="0"/>
    <n v="164364.06102699999"/>
  </r>
  <r>
    <x v="1"/>
    <x v="0"/>
    <x v="68"/>
    <x v="0"/>
    <x v="5"/>
    <x v="2"/>
    <x v="6"/>
    <x v="6"/>
    <x v="46"/>
    <x v="39"/>
    <n v="96337.585000000006"/>
    <n v="16339.39797"/>
    <n v="112676.98297"/>
    <x v="0"/>
    <n v="0"/>
    <n v="0"/>
    <n v="0"/>
    <n v="128744.072514"/>
  </r>
  <r>
    <x v="1"/>
    <x v="0"/>
    <x v="68"/>
    <x v="0"/>
    <x v="5"/>
    <x v="2"/>
    <x v="6"/>
    <x v="6"/>
    <x v="51"/>
    <x v="44"/>
    <n v="563.56100000000004"/>
    <n v="0"/>
    <n v="563.56100000000004"/>
    <x v="0"/>
    <n v="0"/>
    <n v="0"/>
    <n v="0"/>
    <n v="209.51549299999999"/>
  </r>
  <r>
    <x v="1"/>
    <x v="0"/>
    <x v="68"/>
    <x v="0"/>
    <x v="5"/>
    <x v="2"/>
    <x v="6"/>
    <x v="6"/>
    <x v="64"/>
    <x v="51"/>
    <n v="95774.024000000005"/>
    <n v="16339.39797"/>
    <n v="112113.42197"/>
    <x v="0"/>
    <n v="0"/>
    <n v="0"/>
    <n v="0"/>
    <n v="128534.557021"/>
  </r>
  <r>
    <x v="1"/>
    <x v="0"/>
    <x v="68"/>
    <x v="0"/>
    <x v="5"/>
    <x v="2"/>
    <x v="6"/>
    <x v="6"/>
    <x v="49"/>
    <x v="42"/>
    <n v="122331.662"/>
    <n v="76814.285678"/>
    <n v="199145.947678"/>
    <x v="0"/>
    <n v="0"/>
    <n v="0"/>
    <n v="0"/>
    <n v="199145.947678"/>
  </r>
  <r>
    <x v="1"/>
    <x v="0"/>
    <x v="68"/>
    <x v="0"/>
    <x v="5"/>
    <x v="2"/>
    <x v="6"/>
    <x v="6"/>
    <x v="50"/>
    <x v="43"/>
    <n v="512298.34700000001"/>
    <n v="195296.45612799999"/>
    <n v="707594.803128"/>
    <x v="0"/>
    <n v="0"/>
    <n v="0"/>
    <n v="0"/>
    <n v="492254.08121899999"/>
  </r>
  <r>
    <x v="1"/>
    <x v="0"/>
    <x v="68"/>
    <x v="0"/>
    <x v="6"/>
    <x v="0"/>
    <x v="6"/>
    <x v="6"/>
    <x v="43"/>
    <x v="36"/>
    <n v="293629.09999999998"/>
    <n v="117248.719971"/>
    <n v="410877.81997100002"/>
    <x v="0"/>
    <n v="0"/>
    <n v="0"/>
    <n v="0"/>
    <n v="190872.28622499999"/>
  </r>
  <r>
    <x v="1"/>
    <x v="0"/>
    <x v="68"/>
    <x v="0"/>
    <x v="6"/>
    <x v="0"/>
    <x v="6"/>
    <x v="6"/>
    <x v="45"/>
    <x v="38"/>
    <n v="293629.09999999998"/>
    <n v="117248.719971"/>
    <n v="410877.81997100002"/>
    <x v="0"/>
    <n v="0"/>
    <n v="0"/>
    <n v="0"/>
    <n v="190872.28622499999"/>
  </r>
  <r>
    <x v="1"/>
    <x v="0"/>
    <x v="68"/>
    <x v="0"/>
    <x v="6"/>
    <x v="0"/>
    <x v="6"/>
    <x v="6"/>
    <x v="46"/>
    <x v="39"/>
    <n v="96337.585000000006"/>
    <n v="16339.39797"/>
    <n v="112676.98297"/>
    <x v="0"/>
    <n v="0"/>
    <n v="0"/>
    <n v="0"/>
    <n v="139755.82487700001"/>
  </r>
  <r>
    <x v="1"/>
    <x v="0"/>
    <x v="68"/>
    <x v="0"/>
    <x v="6"/>
    <x v="0"/>
    <x v="6"/>
    <x v="6"/>
    <x v="51"/>
    <x v="44"/>
    <n v="563.56100000000004"/>
    <n v="0"/>
    <n v="563.56100000000004"/>
    <x v="0"/>
    <n v="0"/>
    <n v="0"/>
    <n v="0"/>
    <n v="255.77499"/>
  </r>
  <r>
    <x v="1"/>
    <x v="0"/>
    <x v="68"/>
    <x v="0"/>
    <x v="6"/>
    <x v="0"/>
    <x v="6"/>
    <x v="6"/>
    <x v="64"/>
    <x v="51"/>
    <n v="95774.024000000005"/>
    <n v="16339.39797"/>
    <n v="112113.42197"/>
    <x v="0"/>
    <n v="0"/>
    <n v="0"/>
    <n v="0"/>
    <n v="139500.049887"/>
  </r>
  <r>
    <x v="1"/>
    <x v="0"/>
    <x v="68"/>
    <x v="0"/>
    <x v="6"/>
    <x v="0"/>
    <x v="6"/>
    <x v="6"/>
    <x v="49"/>
    <x v="42"/>
    <n v="122331.662"/>
    <n v="76814.285678"/>
    <n v="199145.947678"/>
    <x v="0"/>
    <n v="0"/>
    <n v="0"/>
    <n v="0"/>
    <n v="199145.947678"/>
  </r>
  <r>
    <x v="1"/>
    <x v="0"/>
    <x v="68"/>
    <x v="0"/>
    <x v="6"/>
    <x v="0"/>
    <x v="6"/>
    <x v="6"/>
    <x v="50"/>
    <x v="43"/>
    <n v="512298.34700000001"/>
    <n v="210402.40361899999"/>
    <n v="722700.75061900006"/>
    <x v="0"/>
    <n v="0"/>
    <n v="0"/>
    <n v="0"/>
    <n v="529774.05877999996"/>
  </r>
  <r>
    <x v="1"/>
    <x v="0"/>
    <x v="68"/>
    <x v="0"/>
    <x v="7"/>
    <x v="0"/>
    <x v="6"/>
    <x v="6"/>
    <x v="43"/>
    <x v="36"/>
    <n v="293629.09999999998"/>
    <n v="131494.990502"/>
    <n v="425124.09050200001"/>
    <x v="0"/>
    <n v="0"/>
    <n v="0"/>
    <n v="0"/>
    <n v="240229.404744"/>
  </r>
  <r>
    <x v="1"/>
    <x v="0"/>
    <x v="68"/>
    <x v="0"/>
    <x v="7"/>
    <x v="0"/>
    <x v="6"/>
    <x v="6"/>
    <x v="45"/>
    <x v="38"/>
    <n v="293629.09999999998"/>
    <n v="131494.990502"/>
    <n v="425124.09050200001"/>
    <x v="0"/>
    <n v="0"/>
    <n v="0"/>
    <n v="0"/>
    <n v="240229.404744"/>
  </r>
  <r>
    <x v="1"/>
    <x v="0"/>
    <x v="68"/>
    <x v="0"/>
    <x v="7"/>
    <x v="0"/>
    <x v="6"/>
    <x v="6"/>
    <x v="46"/>
    <x v="39"/>
    <n v="96337.585000000006"/>
    <n v="16339.39797"/>
    <n v="112676.98297"/>
    <x v="0"/>
    <n v="0"/>
    <n v="0"/>
    <n v="0"/>
    <n v="139802.14022"/>
  </r>
  <r>
    <x v="1"/>
    <x v="0"/>
    <x v="68"/>
    <x v="0"/>
    <x v="7"/>
    <x v="0"/>
    <x v="6"/>
    <x v="6"/>
    <x v="51"/>
    <x v="44"/>
    <n v="563.56100000000004"/>
    <n v="0"/>
    <n v="563.56100000000004"/>
    <x v="0"/>
    <n v="0"/>
    <n v="0"/>
    <n v="0"/>
    <n v="302.09033299999999"/>
  </r>
  <r>
    <x v="1"/>
    <x v="0"/>
    <x v="68"/>
    <x v="0"/>
    <x v="7"/>
    <x v="0"/>
    <x v="6"/>
    <x v="6"/>
    <x v="64"/>
    <x v="51"/>
    <n v="95774.024000000005"/>
    <n v="16339.39797"/>
    <n v="112113.42197"/>
    <x v="0"/>
    <n v="0"/>
    <n v="0"/>
    <n v="0"/>
    <n v="139500.049887"/>
  </r>
  <r>
    <x v="1"/>
    <x v="0"/>
    <x v="68"/>
    <x v="0"/>
    <x v="7"/>
    <x v="0"/>
    <x v="6"/>
    <x v="6"/>
    <x v="49"/>
    <x v="42"/>
    <n v="122331.662"/>
    <n v="76814.285678"/>
    <n v="199145.947678"/>
    <x v="0"/>
    <n v="0"/>
    <n v="0"/>
    <n v="0"/>
    <n v="199145.947678"/>
  </r>
  <r>
    <x v="1"/>
    <x v="0"/>
    <x v="68"/>
    <x v="0"/>
    <x v="7"/>
    <x v="0"/>
    <x v="6"/>
    <x v="6"/>
    <x v="50"/>
    <x v="43"/>
    <n v="512298.34700000001"/>
    <n v="224648.67415000001"/>
    <n v="736947.02115000004"/>
    <x v="0"/>
    <n v="0"/>
    <n v="0"/>
    <n v="0"/>
    <n v="579177.49264199997"/>
  </r>
  <r>
    <x v="1"/>
    <x v="0"/>
    <x v="69"/>
    <x v="0"/>
    <x v="0"/>
    <x v="0"/>
    <x v="6"/>
    <x v="6"/>
    <x v="43"/>
    <x v="36"/>
    <n v="334085.696"/>
    <n v="0"/>
    <n v="334085.696"/>
    <x v="0"/>
    <n v="0"/>
    <n v="0"/>
    <n v="0"/>
    <n v="22737.836672000001"/>
  </r>
  <r>
    <x v="1"/>
    <x v="0"/>
    <x v="69"/>
    <x v="0"/>
    <x v="0"/>
    <x v="0"/>
    <x v="6"/>
    <x v="6"/>
    <x v="45"/>
    <x v="38"/>
    <n v="334085.696"/>
    <n v="0"/>
    <n v="334085.696"/>
    <x v="0"/>
    <n v="0"/>
    <n v="0"/>
    <n v="0"/>
    <n v="20537.836672000001"/>
  </r>
  <r>
    <x v="1"/>
    <x v="0"/>
    <x v="69"/>
    <x v="0"/>
    <x v="0"/>
    <x v="0"/>
    <x v="6"/>
    <x v="6"/>
    <x v="69"/>
    <x v="63"/>
    <n v="0"/>
    <n v="0"/>
    <n v="0"/>
    <x v="0"/>
    <n v="0"/>
    <n v="0"/>
    <n v="0"/>
    <n v="2200"/>
  </r>
  <r>
    <x v="1"/>
    <x v="0"/>
    <x v="69"/>
    <x v="0"/>
    <x v="0"/>
    <x v="0"/>
    <x v="6"/>
    <x v="6"/>
    <x v="46"/>
    <x v="39"/>
    <n v="3791.5630000000001"/>
    <n v="0"/>
    <n v="3791.5630000000001"/>
    <x v="0"/>
    <n v="0"/>
    <n v="0"/>
    <n v="0"/>
    <n v="19.281475"/>
  </r>
  <r>
    <x v="1"/>
    <x v="0"/>
    <x v="69"/>
    <x v="0"/>
    <x v="0"/>
    <x v="0"/>
    <x v="6"/>
    <x v="6"/>
    <x v="51"/>
    <x v="44"/>
    <n v="220.03200000000001"/>
    <n v="0"/>
    <n v="220.03200000000001"/>
    <x v="0"/>
    <n v="0"/>
    <n v="0"/>
    <n v="0"/>
    <n v="19.281475"/>
  </r>
  <r>
    <x v="1"/>
    <x v="0"/>
    <x v="69"/>
    <x v="0"/>
    <x v="0"/>
    <x v="0"/>
    <x v="6"/>
    <x v="6"/>
    <x v="64"/>
    <x v="51"/>
    <n v="3571.5309999999999"/>
    <n v="0"/>
    <n v="3571.5309999999999"/>
    <x v="0"/>
    <n v="0"/>
    <n v="0"/>
    <n v="0"/>
    <n v="0"/>
  </r>
  <r>
    <x v="1"/>
    <x v="0"/>
    <x v="69"/>
    <x v="0"/>
    <x v="0"/>
    <x v="0"/>
    <x v="6"/>
    <x v="6"/>
    <x v="50"/>
    <x v="43"/>
    <n v="337877.25900000002"/>
    <n v="0"/>
    <n v="337877.25900000002"/>
    <x v="0"/>
    <n v="0"/>
    <n v="0"/>
    <n v="0"/>
    <n v="22757.118147000001"/>
  </r>
  <r>
    <x v="1"/>
    <x v="0"/>
    <x v="69"/>
    <x v="0"/>
    <x v="1"/>
    <x v="0"/>
    <x v="6"/>
    <x v="6"/>
    <x v="43"/>
    <x v="36"/>
    <n v="334085.696"/>
    <n v="0"/>
    <n v="334085.696"/>
    <x v="0"/>
    <n v="0"/>
    <n v="0"/>
    <n v="0"/>
    <n v="57318.815376999999"/>
  </r>
  <r>
    <x v="1"/>
    <x v="0"/>
    <x v="69"/>
    <x v="0"/>
    <x v="1"/>
    <x v="0"/>
    <x v="6"/>
    <x v="6"/>
    <x v="45"/>
    <x v="38"/>
    <n v="334085.696"/>
    <n v="0"/>
    <n v="334085.696"/>
    <x v="0"/>
    <n v="0"/>
    <n v="0"/>
    <n v="0"/>
    <n v="55118.815376999999"/>
  </r>
  <r>
    <x v="1"/>
    <x v="0"/>
    <x v="69"/>
    <x v="0"/>
    <x v="1"/>
    <x v="0"/>
    <x v="6"/>
    <x v="6"/>
    <x v="69"/>
    <x v="63"/>
    <n v="0"/>
    <n v="0"/>
    <n v="0"/>
    <x v="0"/>
    <n v="0"/>
    <n v="0"/>
    <n v="0"/>
    <n v="2200"/>
  </r>
  <r>
    <x v="1"/>
    <x v="0"/>
    <x v="69"/>
    <x v="0"/>
    <x v="1"/>
    <x v="0"/>
    <x v="6"/>
    <x v="6"/>
    <x v="46"/>
    <x v="39"/>
    <n v="3791.5630000000001"/>
    <n v="0"/>
    <n v="3791.5630000000001"/>
    <x v="0"/>
    <n v="0"/>
    <n v="0"/>
    <n v="0"/>
    <n v="10816.922914999999"/>
  </r>
  <r>
    <x v="1"/>
    <x v="0"/>
    <x v="69"/>
    <x v="0"/>
    <x v="1"/>
    <x v="0"/>
    <x v="6"/>
    <x v="6"/>
    <x v="51"/>
    <x v="44"/>
    <n v="220.03200000000001"/>
    <n v="0"/>
    <n v="220.03200000000001"/>
    <x v="0"/>
    <n v="0"/>
    <n v="0"/>
    <n v="0"/>
    <n v="36.846238"/>
  </r>
  <r>
    <x v="1"/>
    <x v="0"/>
    <x v="69"/>
    <x v="0"/>
    <x v="1"/>
    <x v="0"/>
    <x v="6"/>
    <x v="6"/>
    <x v="64"/>
    <x v="51"/>
    <n v="3571.5309999999999"/>
    <n v="0"/>
    <n v="3571.5309999999999"/>
    <x v="0"/>
    <n v="0"/>
    <n v="0"/>
    <n v="0"/>
    <n v="10780.076676999999"/>
  </r>
  <r>
    <x v="1"/>
    <x v="0"/>
    <x v="69"/>
    <x v="0"/>
    <x v="1"/>
    <x v="0"/>
    <x v="6"/>
    <x v="6"/>
    <x v="49"/>
    <x v="42"/>
    <n v="0"/>
    <n v="0"/>
    <n v="0"/>
    <x v="0"/>
    <n v="0"/>
    <n v="0"/>
    <n v="0"/>
    <n v="69052.021215999994"/>
  </r>
  <r>
    <x v="1"/>
    <x v="0"/>
    <x v="69"/>
    <x v="0"/>
    <x v="1"/>
    <x v="0"/>
    <x v="6"/>
    <x v="6"/>
    <x v="50"/>
    <x v="43"/>
    <n v="337877.25900000002"/>
    <n v="0"/>
    <n v="337877.25900000002"/>
    <x v="0"/>
    <n v="0"/>
    <n v="0"/>
    <n v="0"/>
    <n v="137187.75950799999"/>
  </r>
  <r>
    <x v="1"/>
    <x v="0"/>
    <x v="69"/>
    <x v="0"/>
    <x v="2"/>
    <x v="1"/>
    <x v="6"/>
    <x v="6"/>
    <x v="43"/>
    <x v="36"/>
    <n v="334085.696"/>
    <n v="11988.117700999999"/>
    <n v="346073.81370100001"/>
    <x v="0"/>
    <n v="0"/>
    <n v="0"/>
    <n v="0"/>
    <n v="79311.994332999995"/>
  </r>
  <r>
    <x v="1"/>
    <x v="0"/>
    <x v="69"/>
    <x v="0"/>
    <x v="2"/>
    <x v="1"/>
    <x v="6"/>
    <x v="6"/>
    <x v="45"/>
    <x v="38"/>
    <n v="334085.696"/>
    <n v="11988.117700999999"/>
    <n v="346073.81370100001"/>
    <x v="0"/>
    <n v="0"/>
    <n v="0"/>
    <n v="0"/>
    <n v="77111.994332999995"/>
  </r>
  <r>
    <x v="1"/>
    <x v="0"/>
    <x v="69"/>
    <x v="0"/>
    <x v="2"/>
    <x v="1"/>
    <x v="6"/>
    <x v="6"/>
    <x v="69"/>
    <x v="63"/>
    <n v="0"/>
    <n v="0"/>
    <n v="0"/>
    <x v="0"/>
    <n v="0"/>
    <n v="0"/>
    <n v="0"/>
    <n v="2200"/>
  </r>
  <r>
    <x v="1"/>
    <x v="0"/>
    <x v="69"/>
    <x v="0"/>
    <x v="2"/>
    <x v="1"/>
    <x v="6"/>
    <x v="6"/>
    <x v="46"/>
    <x v="39"/>
    <n v="3791.5630000000001"/>
    <n v="7208.5456770000001"/>
    <n v="11000.108677"/>
    <x v="0"/>
    <n v="0"/>
    <n v="0"/>
    <n v="0"/>
    <n v="10835.2356"/>
  </r>
  <r>
    <x v="1"/>
    <x v="0"/>
    <x v="69"/>
    <x v="0"/>
    <x v="2"/>
    <x v="1"/>
    <x v="6"/>
    <x v="6"/>
    <x v="51"/>
    <x v="44"/>
    <n v="220.03200000000001"/>
    <n v="0"/>
    <n v="220.03200000000001"/>
    <x v="0"/>
    <n v="0"/>
    <n v="0"/>
    <n v="0"/>
    <n v="55.158923000000001"/>
  </r>
  <r>
    <x v="1"/>
    <x v="0"/>
    <x v="69"/>
    <x v="0"/>
    <x v="2"/>
    <x v="1"/>
    <x v="6"/>
    <x v="6"/>
    <x v="64"/>
    <x v="51"/>
    <n v="3571.5309999999999"/>
    <n v="7208.5456770000001"/>
    <n v="10780.076676999999"/>
    <x v="0"/>
    <n v="0"/>
    <n v="0"/>
    <n v="0"/>
    <n v="10780.076676999999"/>
  </r>
  <r>
    <x v="1"/>
    <x v="0"/>
    <x v="69"/>
    <x v="0"/>
    <x v="2"/>
    <x v="1"/>
    <x v="6"/>
    <x v="6"/>
    <x v="49"/>
    <x v="42"/>
    <n v="0"/>
    <n v="69052.021215999994"/>
    <n v="69052.021215999994"/>
    <x v="0"/>
    <n v="0"/>
    <n v="0"/>
    <n v="0"/>
    <n v="69052.021215999994"/>
  </r>
  <r>
    <x v="1"/>
    <x v="0"/>
    <x v="69"/>
    <x v="0"/>
    <x v="2"/>
    <x v="1"/>
    <x v="6"/>
    <x v="6"/>
    <x v="50"/>
    <x v="43"/>
    <n v="337877.25900000002"/>
    <n v="88248.684594000006"/>
    <n v="426125.94359400001"/>
    <x v="0"/>
    <n v="0"/>
    <n v="0"/>
    <n v="0"/>
    <n v="159199.25114899999"/>
  </r>
  <r>
    <x v="1"/>
    <x v="0"/>
    <x v="69"/>
    <x v="0"/>
    <x v="3"/>
    <x v="0"/>
    <x v="6"/>
    <x v="6"/>
    <x v="43"/>
    <x v="36"/>
    <n v="334085.696"/>
    <n v="11988.117700999999"/>
    <n v="346073.81370100001"/>
    <x v="0"/>
    <n v="0"/>
    <n v="0"/>
    <n v="0"/>
    <n v="117367.544738"/>
  </r>
  <r>
    <x v="1"/>
    <x v="0"/>
    <x v="69"/>
    <x v="0"/>
    <x v="3"/>
    <x v="0"/>
    <x v="6"/>
    <x v="6"/>
    <x v="45"/>
    <x v="38"/>
    <n v="334085.696"/>
    <n v="11988.117700999999"/>
    <n v="346073.81370100001"/>
    <x v="0"/>
    <n v="0"/>
    <n v="0"/>
    <n v="0"/>
    <n v="115167.544738"/>
  </r>
  <r>
    <x v="1"/>
    <x v="0"/>
    <x v="69"/>
    <x v="0"/>
    <x v="3"/>
    <x v="0"/>
    <x v="6"/>
    <x v="6"/>
    <x v="69"/>
    <x v="63"/>
    <n v="0"/>
    <n v="0"/>
    <n v="0"/>
    <x v="0"/>
    <n v="0"/>
    <n v="0"/>
    <n v="0"/>
    <n v="2200"/>
  </r>
  <r>
    <x v="1"/>
    <x v="0"/>
    <x v="69"/>
    <x v="0"/>
    <x v="3"/>
    <x v="0"/>
    <x v="6"/>
    <x v="6"/>
    <x v="46"/>
    <x v="39"/>
    <n v="3791.5630000000001"/>
    <n v="7208.5456770000001"/>
    <n v="11000.108677"/>
    <x v="0"/>
    <n v="0"/>
    <n v="0"/>
    <n v="0"/>
    <n v="10850.789151999999"/>
  </r>
  <r>
    <x v="1"/>
    <x v="0"/>
    <x v="69"/>
    <x v="0"/>
    <x v="3"/>
    <x v="0"/>
    <x v="6"/>
    <x v="6"/>
    <x v="51"/>
    <x v="44"/>
    <n v="220.03200000000001"/>
    <n v="0"/>
    <n v="220.03200000000001"/>
    <x v="0"/>
    <n v="0"/>
    <n v="0"/>
    <n v="0"/>
    <n v="70.712474999999998"/>
  </r>
  <r>
    <x v="1"/>
    <x v="0"/>
    <x v="69"/>
    <x v="0"/>
    <x v="3"/>
    <x v="0"/>
    <x v="6"/>
    <x v="6"/>
    <x v="64"/>
    <x v="51"/>
    <n v="3571.5309999999999"/>
    <n v="7208.5456770000001"/>
    <n v="10780.076676999999"/>
    <x v="0"/>
    <n v="0"/>
    <n v="0"/>
    <n v="0"/>
    <n v="10780.076676999999"/>
  </r>
  <r>
    <x v="1"/>
    <x v="0"/>
    <x v="69"/>
    <x v="0"/>
    <x v="3"/>
    <x v="0"/>
    <x v="6"/>
    <x v="6"/>
    <x v="49"/>
    <x v="42"/>
    <n v="0"/>
    <n v="69052.021215999994"/>
    <n v="69052.021215999994"/>
    <x v="0"/>
    <n v="0"/>
    <n v="0"/>
    <n v="0"/>
    <n v="69052.021215999994"/>
  </r>
  <r>
    <x v="1"/>
    <x v="0"/>
    <x v="69"/>
    <x v="0"/>
    <x v="3"/>
    <x v="0"/>
    <x v="6"/>
    <x v="6"/>
    <x v="50"/>
    <x v="43"/>
    <n v="337877.25900000002"/>
    <n v="88248.684594000006"/>
    <n v="426125.94359400001"/>
    <x v="0"/>
    <n v="0"/>
    <n v="0"/>
    <n v="0"/>
    <n v="197270.355106"/>
  </r>
  <r>
    <x v="1"/>
    <x v="0"/>
    <x v="69"/>
    <x v="0"/>
    <x v="4"/>
    <x v="0"/>
    <x v="6"/>
    <x v="6"/>
    <x v="43"/>
    <x v="36"/>
    <n v="334085.696"/>
    <n v="13879.380087"/>
    <n v="347965.07608700002"/>
    <x v="0"/>
    <n v="0"/>
    <n v="0"/>
    <n v="0"/>
    <n v="141856.97322300001"/>
  </r>
  <r>
    <x v="1"/>
    <x v="0"/>
    <x v="69"/>
    <x v="0"/>
    <x v="4"/>
    <x v="0"/>
    <x v="6"/>
    <x v="6"/>
    <x v="45"/>
    <x v="38"/>
    <n v="334085.696"/>
    <n v="13879.380087"/>
    <n v="347965.07608700002"/>
    <x v="0"/>
    <n v="0"/>
    <n v="0"/>
    <n v="0"/>
    <n v="141856.97322300001"/>
  </r>
  <r>
    <x v="1"/>
    <x v="0"/>
    <x v="69"/>
    <x v="0"/>
    <x v="4"/>
    <x v="0"/>
    <x v="6"/>
    <x v="6"/>
    <x v="69"/>
    <x v="63"/>
    <n v="0"/>
    <n v="0"/>
    <n v="0"/>
    <x v="0"/>
    <n v="0"/>
    <n v="0"/>
    <n v="0"/>
    <n v="0"/>
  </r>
  <r>
    <x v="1"/>
    <x v="0"/>
    <x v="69"/>
    <x v="0"/>
    <x v="4"/>
    <x v="0"/>
    <x v="6"/>
    <x v="6"/>
    <x v="46"/>
    <x v="39"/>
    <n v="3791.5630000000001"/>
    <n v="9408.5456770000001"/>
    <n v="13200.108677"/>
    <x v="0"/>
    <n v="0"/>
    <n v="0"/>
    <n v="0"/>
    <n v="13413.565529"/>
  </r>
  <r>
    <x v="1"/>
    <x v="0"/>
    <x v="69"/>
    <x v="0"/>
    <x v="4"/>
    <x v="0"/>
    <x v="6"/>
    <x v="6"/>
    <x v="51"/>
    <x v="44"/>
    <n v="220.03200000000001"/>
    <n v="0"/>
    <n v="220.03200000000001"/>
    <x v="0"/>
    <n v="0"/>
    <n v="0"/>
    <n v="0"/>
    <n v="83.488851999999994"/>
  </r>
  <r>
    <x v="1"/>
    <x v="0"/>
    <x v="69"/>
    <x v="0"/>
    <x v="4"/>
    <x v="0"/>
    <x v="6"/>
    <x v="6"/>
    <x v="64"/>
    <x v="51"/>
    <n v="3571.5309999999999"/>
    <n v="9408.5456770000001"/>
    <n v="12980.076676999999"/>
    <x v="0"/>
    <n v="0"/>
    <n v="0"/>
    <n v="0"/>
    <n v="13330.076676999999"/>
  </r>
  <r>
    <x v="1"/>
    <x v="0"/>
    <x v="69"/>
    <x v="0"/>
    <x v="4"/>
    <x v="0"/>
    <x v="6"/>
    <x v="6"/>
    <x v="49"/>
    <x v="42"/>
    <n v="0"/>
    <n v="69052.021215999994"/>
    <n v="69052.021215999994"/>
    <x v="0"/>
    <n v="0"/>
    <n v="0"/>
    <n v="0"/>
    <n v="69052.021215999994"/>
  </r>
  <r>
    <x v="1"/>
    <x v="0"/>
    <x v="69"/>
    <x v="0"/>
    <x v="4"/>
    <x v="0"/>
    <x v="6"/>
    <x v="6"/>
    <x v="50"/>
    <x v="43"/>
    <n v="337877.25900000002"/>
    <n v="92339.946979999993"/>
    <n v="430217.20598000003"/>
    <x v="0"/>
    <n v="0"/>
    <n v="0"/>
    <n v="0"/>
    <n v="224322.55996799999"/>
  </r>
  <r>
    <x v="1"/>
    <x v="0"/>
    <x v="69"/>
    <x v="0"/>
    <x v="5"/>
    <x v="2"/>
    <x v="6"/>
    <x v="6"/>
    <x v="43"/>
    <x v="36"/>
    <n v="334085.696"/>
    <n v="35998.928015999998"/>
    <n v="370084.62401600002"/>
    <x v="0"/>
    <n v="0"/>
    <n v="0"/>
    <n v="0"/>
    <n v="172648.19710300001"/>
  </r>
  <r>
    <x v="1"/>
    <x v="0"/>
    <x v="69"/>
    <x v="0"/>
    <x v="5"/>
    <x v="2"/>
    <x v="6"/>
    <x v="6"/>
    <x v="45"/>
    <x v="38"/>
    <n v="334085.696"/>
    <n v="35998.928015999998"/>
    <n v="370084.62401600002"/>
    <x v="0"/>
    <n v="0"/>
    <n v="0"/>
    <n v="0"/>
    <n v="172648.19710300001"/>
  </r>
  <r>
    <x v="1"/>
    <x v="0"/>
    <x v="69"/>
    <x v="0"/>
    <x v="5"/>
    <x v="2"/>
    <x v="6"/>
    <x v="6"/>
    <x v="46"/>
    <x v="39"/>
    <n v="3791.5630000000001"/>
    <n v="9758.5456770000001"/>
    <n v="13550.108677"/>
    <x v="0"/>
    <n v="0"/>
    <n v="0"/>
    <n v="0"/>
    <n v="13424.756574999999"/>
  </r>
  <r>
    <x v="1"/>
    <x v="0"/>
    <x v="69"/>
    <x v="0"/>
    <x v="5"/>
    <x v="2"/>
    <x v="6"/>
    <x v="6"/>
    <x v="51"/>
    <x v="44"/>
    <n v="220.03200000000001"/>
    <n v="0"/>
    <n v="220.03200000000001"/>
    <x v="0"/>
    <n v="0"/>
    <n v="0"/>
    <n v="0"/>
    <n v="94.679897999999994"/>
  </r>
  <r>
    <x v="1"/>
    <x v="0"/>
    <x v="69"/>
    <x v="0"/>
    <x v="5"/>
    <x v="2"/>
    <x v="6"/>
    <x v="6"/>
    <x v="64"/>
    <x v="51"/>
    <n v="3571.5309999999999"/>
    <n v="9758.5456770000001"/>
    <n v="13330.076676999999"/>
    <x v="0"/>
    <n v="0"/>
    <n v="0"/>
    <n v="0"/>
    <n v="13330.076676999999"/>
  </r>
  <r>
    <x v="1"/>
    <x v="0"/>
    <x v="69"/>
    <x v="0"/>
    <x v="5"/>
    <x v="2"/>
    <x v="6"/>
    <x v="6"/>
    <x v="49"/>
    <x v="42"/>
    <n v="0"/>
    <n v="69052.021215999994"/>
    <n v="69052.021215999994"/>
    <x v="0"/>
    <n v="0"/>
    <n v="0"/>
    <n v="0"/>
    <n v="69052.021215999994"/>
  </r>
  <r>
    <x v="1"/>
    <x v="0"/>
    <x v="69"/>
    <x v="0"/>
    <x v="5"/>
    <x v="2"/>
    <x v="6"/>
    <x v="6"/>
    <x v="50"/>
    <x v="43"/>
    <n v="337877.25900000002"/>
    <n v="114809.494909"/>
    <n v="452686.75390900002"/>
    <x v="0"/>
    <n v="0"/>
    <n v="0"/>
    <n v="0"/>
    <n v="255124.97489400001"/>
  </r>
  <r>
    <x v="1"/>
    <x v="0"/>
    <x v="69"/>
    <x v="0"/>
    <x v="6"/>
    <x v="0"/>
    <x v="6"/>
    <x v="6"/>
    <x v="43"/>
    <x v="36"/>
    <n v="334085.696"/>
    <n v="35998.928015999998"/>
    <n v="370084.62401600002"/>
    <x v="0"/>
    <n v="0"/>
    <n v="0"/>
    <n v="0"/>
    <n v="203787.47748199999"/>
  </r>
  <r>
    <x v="1"/>
    <x v="0"/>
    <x v="69"/>
    <x v="0"/>
    <x v="6"/>
    <x v="0"/>
    <x v="6"/>
    <x v="6"/>
    <x v="45"/>
    <x v="38"/>
    <n v="334085.696"/>
    <n v="35998.928015999998"/>
    <n v="370084.62401600002"/>
    <x v="0"/>
    <n v="0"/>
    <n v="0"/>
    <n v="0"/>
    <n v="203787.47748199999"/>
  </r>
  <r>
    <x v="1"/>
    <x v="0"/>
    <x v="69"/>
    <x v="0"/>
    <x v="6"/>
    <x v="0"/>
    <x v="6"/>
    <x v="6"/>
    <x v="46"/>
    <x v="39"/>
    <n v="3791.5630000000001"/>
    <n v="9758.5456770000001"/>
    <n v="13550.108677"/>
    <x v="0"/>
    <n v="0"/>
    <n v="0"/>
    <n v="0"/>
    <n v="13433.807004"/>
  </r>
  <r>
    <x v="1"/>
    <x v="0"/>
    <x v="69"/>
    <x v="0"/>
    <x v="6"/>
    <x v="0"/>
    <x v="6"/>
    <x v="6"/>
    <x v="51"/>
    <x v="44"/>
    <n v="220.03200000000001"/>
    <n v="0"/>
    <n v="220.03200000000001"/>
    <x v="0"/>
    <n v="0"/>
    <n v="0"/>
    <n v="0"/>
    <n v="103.730327"/>
  </r>
  <r>
    <x v="1"/>
    <x v="0"/>
    <x v="69"/>
    <x v="0"/>
    <x v="6"/>
    <x v="0"/>
    <x v="6"/>
    <x v="6"/>
    <x v="64"/>
    <x v="51"/>
    <n v="3571.5309999999999"/>
    <n v="9758.5456770000001"/>
    <n v="13330.076676999999"/>
    <x v="0"/>
    <n v="0"/>
    <n v="0"/>
    <n v="0"/>
    <n v="13330.076676999999"/>
  </r>
  <r>
    <x v="1"/>
    <x v="0"/>
    <x v="69"/>
    <x v="0"/>
    <x v="6"/>
    <x v="0"/>
    <x v="6"/>
    <x v="6"/>
    <x v="49"/>
    <x v="42"/>
    <n v="0"/>
    <n v="69052.021215999994"/>
    <n v="69052.021215999994"/>
    <x v="0"/>
    <n v="0"/>
    <n v="0"/>
    <n v="0"/>
    <n v="69052.021215999994"/>
  </r>
  <r>
    <x v="1"/>
    <x v="0"/>
    <x v="69"/>
    <x v="0"/>
    <x v="6"/>
    <x v="0"/>
    <x v="6"/>
    <x v="6"/>
    <x v="50"/>
    <x v="43"/>
    <n v="337877.25900000002"/>
    <n v="114809.494909"/>
    <n v="452686.75390900002"/>
    <x v="0"/>
    <n v="0"/>
    <n v="0"/>
    <n v="0"/>
    <n v="286273.30570199998"/>
  </r>
  <r>
    <x v="1"/>
    <x v="0"/>
    <x v="69"/>
    <x v="0"/>
    <x v="7"/>
    <x v="0"/>
    <x v="6"/>
    <x v="6"/>
    <x v="43"/>
    <x v="36"/>
    <n v="334085.696"/>
    <n v="76655.028485999996"/>
    <n v="410740.72448600002"/>
    <x v="0"/>
    <n v="0"/>
    <n v="0"/>
    <n v="0"/>
    <n v="251680.45774700001"/>
  </r>
  <r>
    <x v="1"/>
    <x v="0"/>
    <x v="69"/>
    <x v="0"/>
    <x v="7"/>
    <x v="0"/>
    <x v="6"/>
    <x v="6"/>
    <x v="45"/>
    <x v="38"/>
    <n v="334085.696"/>
    <n v="76655.028485999996"/>
    <n v="410740.72448600002"/>
    <x v="0"/>
    <n v="0"/>
    <n v="0"/>
    <n v="0"/>
    <n v="251680.45774700001"/>
  </r>
  <r>
    <x v="1"/>
    <x v="0"/>
    <x v="69"/>
    <x v="0"/>
    <x v="7"/>
    <x v="0"/>
    <x v="6"/>
    <x v="6"/>
    <x v="46"/>
    <x v="39"/>
    <n v="3791.5630000000001"/>
    <n v="9758.5456770000001"/>
    <n v="13550.108677"/>
    <x v="0"/>
    <n v="0"/>
    <n v="0"/>
    <n v="0"/>
    <n v="14974.788560000001"/>
  </r>
  <r>
    <x v="1"/>
    <x v="0"/>
    <x v="69"/>
    <x v="0"/>
    <x v="7"/>
    <x v="0"/>
    <x v="6"/>
    <x v="6"/>
    <x v="51"/>
    <x v="44"/>
    <n v="220.03200000000001"/>
    <n v="0"/>
    <n v="220.03200000000001"/>
    <x v="0"/>
    <n v="0"/>
    <n v="0"/>
    <n v="0"/>
    <n v="113.131409"/>
  </r>
  <r>
    <x v="1"/>
    <x v="0"/>
    <x v="69"/>
    <x v="0"/>
    <x v="7"/>
    <x v="0"/>
    <x v="6"/>
    <x v="6"/>
    <x v="64"/>
    <x v="51"/>
    <n v="3571.5309999999999"/>
    <n v="9758.5456770000001"/>
    <n v="13330.076676999999"/>
    <x v="0"/>
    <n v="0"/>
    <n v="0"/>
    <n v="0"/>
    <n v="14861.657150999999"/>
  </r>
  <r>
    <x v="1"/>
    <x v="0"/>
    <x v="69"/>
    <x v="0"/>
    <x v="7"/>
    <x v="0"/>
    <x v="6"/>
    <x v="6"/>
    <x v="49"/>
    <x v="42"/>
    <n v="0"/>
    <n v="69052.021215999994"/>
    <n v="69052.021215999994"/>
    <x v="0"/>
    <n v="0"/>
    <n v="0"/>
    <n v="0"/>
    <n v="69052.021215999994"/>
  </r>
  <r>
    <x v="1"/>
    <x v="0"/>
    <x v="69"/>
    <x v="0"/>
    <x v="7"/>
    <x v="0"/>
    <x v="6"/>
    <x v="6"/>
    <x v="50"/>
    <x v="43"/>
    <n v="337877.25900000002"/>
    <n v="155465.59537900001"/>
    <n v="493342.85437900003"/>
    <x v="0"/>
    <n v="0"/>
    <n v="0"/>
    <n v="0"/>
    <n v="335707.26752300002"/>
  </r>
  <r>
    <x v="1"/>
    <x v="0"/>
    <x v="70"/>
    <x v="0"/>
    <x v="0"/>
    <x v="0"/>
    <x v="0"/>
    <x v="0"/>
    <x v="43"/>
    <x v="36"/>
    <n v="9.1999999999999993"/>
    <n v="0"/>
    <n v="9.1999999999999993"/>
    <x v="0"/>
    <n v="0"/>
    <n v="0"/>
    <n v="0"/>
    <n v="0.501"/>
  </r>
  <r>
    <x v="1"/>
    <x v="0"/>
    <x v="70"/>
    <x v="0"/>
    <x v="0"/>
    <x v="0"/>
    <x v="0"/>
    <x v="0"/>
    <x v="44"/>
    <x v="37"/>
    <n v="3.2"/>
    <n v="0"/>
    <n v="3.2"/>
    <x v="0"/>
    <n v="0"/>
    <n v="0"/>
    <n v="0"/>
    <n v="0.501"/>
  </r>
  <r>
    <x v="1"/>
    <x v="0"/>
    <x v="70"/>
    <x v="0"/>
    <x v="0"/>
    <x v="0"/>
    <x v="0"/>
    <x v="0"/>
    <x v="45"/>
    <x v="38"/>
    <n v="6"/>
    <n v="0"/>
    <n v="6"/>
    <x v="0"/>
    <n v="0"/>
    <n v="0"/>
    <n v="0"/>
    <n v="0"/>
  </r>
  <r>
    <x v="1"/>
    <x v="0"/>
    <x v="70"/>
    <x v="0"/>
    <x v="0"/>
    <x v="0"/>
    <x v="0"/>
    <x v="0"/>
    <x v="46"/>
    <x v="39"/>
    <n v="40"/>
    <n v="0"/>
    <n v="40"/>
    <x v="0"/>
    <n v="0"/>
    <n v="0"/>
    <n v="0"/>
    <n v="4.1748529999999997"/>
  </r>
  <r>
    <x v="1"/>
    <x v="0"/>
    <x v="70"/>
    <x v="0"/>
    <x v="0"/>
    <x v="0"/>
    <x v="0"/>
    <x v="0"/>
    <x v="51"/>
    <x v="44"/>
    <n v="40"/>
    <n v="0"/>
    <n v="40"/>
    <x v="0"/>
    <n v="0"/>
    <n v="0"/>
    <n v="0"/>
    <n v="0"/>
  </r>
  <r>
    <x v="1"/>
    <x v="0"/>
    <x v="70"/>
    <x v="0"/>
    <x v="0"/>
    <x v="0"/>
    <x v="0"/>
    <x v="0"/>
    <x v="47"/>
    <x v="40"/>
    <n v="0"/>
    <n v="0"/>
    <n v="0"/>
    <x v="0"/>
    <n v="0"/>
    <n v="0"/>
    <n v="0"/>
    <n v="4.1748529999999997"/>
  </r>
  <r>
    <x v="1"/>
    <x v="0"/>
    <x v="70"/>
    <x v="0"/>
    <x v="0"/>
    <x v="0"/>
    <x v="0"/>
    <x v="0"/>
    <x v="48"/>
    <x v="41"/>
    <n v="62129.993000000002"/>
    <n v="0"/>
    <n v="62129.993000000002"/>
    <x v="0"/>
    <n v="0"/>
    <n v="0"/>
    <n v="0"/>
    <n v="0"/>
  </r>
  <r>
    <x v="1"/>
    <x v="0"/>
    <x v="70"/>
    <x v="0"/>
    <x v="0"/>
    <x v="0"/>
    <x v="0"/>
    <x v="0"/>
    <x v="49"/>
    <x v="42"/>
    <n v="64401.338000000003"/>
    <n v="0"/>
    <n v="64401.338000000003"/>
    <x v="0"/>
    <n v="0"/>
    <n v="0"/>
    <n v="0"/>
    <n v="0"/>
  </r>
  <r>
    <x v="1"/>
    <x v="0"/>
    <x v="70"/>
    <x v="0"/>
    <x v="0"/>
    <x v="0"/>
    <x v="0"/>
    <x v="0"/>
    <x v="50"/>
    <x v="43"/>
    <n v="126580.531"/>
    <n v="0"/>
    <n v="126580.531"/>
    <x v="0"/>
    <n v="0"/>
    <n v="0"/>
    <n v="0"/>
    <n v="4.675853"/>
  </r>
  <r>
    <x v="1"/>
    <x v="0"/>
    <x v="70"/>
    <x v="0"/>
    <x v="1"/>
    <x v="0"/>
    <x v="0"/>
    <x v="0"/>
    <x v="43"/>
    <x v="36"/>
    <n v="9.1999999999999993"/>
    <n v="0"/>
    <n v="9.1999999999999993"/>
    <x v="0"/>
    <n v="0"/>
    <n v="0"/>
    <n v="0"/>
    <n v="0.80100000000000005"/>
  </r>
  <r>
    <x v="1"/>
    <x v="0"/>
    <x v="70"/>
    <x v="0"/>
    <x v="1"/>
    <x v="0"/>
    <x v="0"/>
    <x v="0"/>
    <x v="44"/>
    <x v="37"/>
    <n v="3.2"/>
    <n v="0"/>
    <n v="3.2"/>
    <x v="0"/>
    <n v="0"/>
    <n v="0"/>
    <n v="0"/>
    <n v="0.80100000000000005"/>
  </r>
  <r>
    <x v="1"/>
    <x v="0"/>
    <x v="70"/>
    <x v="0"/>
    <x v="1"/>
    <x v="0"/>
    <x v="0"/>
    <x v="0"/>
    <x v="45"/>
    <x v="38"/>
    <n v="6"/>
    <n v="0"/>
    <n v="6"/>
    <x v="0"/>
    <n v="0"/>
    <n v="0"/>
    <n v="0"/>
    <n v="0"/>
  </r>
  <r>
    <x v="1"/>
    <x v="0"/>
    <x v="70"/>
    <x v="0"/>
    <x v="1"/>
    <x v="0"/>
    <x v="0"/>
    <x v="0"/>
    <x v="46"/>
    <x v="39"/>
    <n v="40"/>
    <n v="0"/>
    <n v="40"/>
    <x v="0"/>
    <n v="0"/>
    <n v="0"/>
    <n v="0"/>
    <n v="4.1748529999999997"/>
  </r>
  <r>
    <x v="1"/>
    <x v="0"/>
    <x v="70"/>
    <x v="0"/>
    <x v="1"/>
    <x v="0"/>
    <x v="0"/>
    <x v="0"/>
    <x v="51"/>
    <x v="44"/>
    <n v="40"/>
    <n v="0"/>
    <n v="40"/>
    <x v="0"/>
    <n v="0"/>
    <n v="0"/>
    <n v="0"/>
    <n v="0"/>
  </r>
  <r>
    <x v="1"/>
    <x v="0"/>
    <x v="70"/>
    <x v="0"/>
    <x v="1"/>
    <x v="0"/>
    <x v="0"/>
    <x v="0"/>
    <x v="47"/>
    <x v="40"/>
    <n v="0"/>
    <n v="0"/>
    <n v="0"/>
    <x v="0"/>
    <n v="0"/>
    <n v="0"/>
    <n v="0"/>
    <n v="4.1748529999999997"/>
  </r>
  <r>
    <x v="1"/>
    <x v="0"/>
    <x v="70"/>
    <x v="0"/>
    <x v="1"/>
    <x v="0"/>
    <x v="0"/>
    <x v="0"/>
    <x v="48"/>
    <x v="41"/>
    <n v="62129.993000000002"/>
    <n v="0"/>
    <n v="62129.993000000002"/>
    <x v="0"/>
    <n v="0"/>
    <n v="0"/>
    <n v="0"/>
    <n v="0"/>
  </r>
  <r>
    <x v="1"/>
    <x v="0"/>
    <x v="70"/>
    <x v="0"/>
    <x v="1"/>
    <x v="0"/>
    <x v="0"/>
    <x v="0"/>
    <x v="49"/>
    <x v="42"/>
    <n v="64401.338000000003"/>
    <n v="0"/>
    <n v="64401.338000000003"/>
    <x v="0"/>
    <n v="0"/>
    <n v="0"/>
    <n v="0"/>
    <n v="0"/>
  </r>
  <r>
    <x v="1"/>
    <x v="0"/>
    <x v="70"/>
    <x v="0"/>
    <x v="1"/>
    <x v="0"/>
    <x v="0"/>
    <x v="0"/>
    <x v="50"/>
    <x v="43"/>
    <n v="126580.531"/>
    <n v="0"/>
    <n v="126580.531"/>
    <x v="0"/>
    <n v="0"/>
    <n v="0"/>
    <n v="0"/>
    <n v="4.9758529999999999"/>
  </r>
  <r>
    <x v="1"/>
    <x v="0"/>
    <x v="70"/>
    <x v="0"/>
    <x v="2"/>
    <x v="1"/>
    <x v="0"/>
    <x v="0"/>
    <x v="43"/>
    <x v="36"/>
    <n v="9.1999999999999993"/>
    <n v="0"/>
    <n v="9.1999999999999993"/>
    <x v="0"/>
    <n v="0"/>
    <n v="0"/>
    <n v="0"/>
    <n v="4.8330000000000002"/>
  </r>
  <r>
    <x v="1"/>
    <x v="0"/>
    <x v="70"/>
    <x v="0"/>
    <x v="2"/>
    <x v="1"/>
    <x v="0"/>
    <x v="0"/>
    <x v="44"/>
    <x v="37"/>
    <n v="3.2"/>
    <n v="0"/>
    <n v="3.2"/>
    <x v="0"/>
    <n v="0"/>
    <n v="0"/>
    <n v="0"/>
    <n v="4.8330000000000002"/>
  </r>
  <r>
    <x v="1"/>
    <x v="0"/>
    <x v="70"/>
    <x v="0"/>
    <x v="2"/>
    <x v="1"/>
    <x v="0"/>
    <x v="0"/>
    <x v="45"/>
    <x v="38"/>
    <n v="6"/>
    <n v="0"/>
    <n v="6"/>
    <x v="0"/>
    <n v="0"/>
    <n v="0"/>
    <n v="0"/>
    <n v="0"/>
  </r>
  <r>
    <x v="1"/>
    <x v="0"/>
    <x v="70"/>
    <x v="0"/>
    <x v="2"/>
    <x v="1"/>
    <x v="0"/>
    <x v="0"/>
    <x v="46"/>
    <x v="39"/>
    <n v="40"/>
    <n v="0"/>
    <n v="40"/>
    <x v="0"/>
    <n v="0"/>
    <n v="0"/>
    <n v="0"/>
    <n v="4.1748529999999997"/>
  </r>
  <r>
    <x v="1"/>
    <x v="0"/>
    <x v="70"/>
    <x v="0"/>
    <x v="2"/>
    <x v="1"/>
    <x v="0"/>
    <x v="0"/>
    <x v="51"/>
    <x v="44"/>
    <n v="40"/>
    <n v="0"/>
    <n v="40"/>
    <x v="0"/>
    <n v="0"/>
    <n v="0"/>
    <n v="0"/>
    <n v="0"/>
  </r>
  <r>
    <x v="1"/>
    <x v="0"/>
    <x v="70"/>
    <x v="0"/>
    <x v="2"/>
    <x v="1"/>
    <x v="0"/>
    <x v="0"/>
    <x v="47"/>
    <x v="40"/>
    <n v="0"/>
    <n v="0"/>
    <n v="0"/>
    <x v="0"/>
    <n v="0"/>
    <n v="0"/>
    <n v="0"/>
    <n v="4.1748529999999997"/>
  </r>
  <r>
    <x v="1"/>
    <x v="0"/>
    <x v="70"/>
    <x v="0"/>
    <x v="2"/>
    <x v="1"/>
    <x v="0"/>
    <x v="0"/>
    <x v="48"/>
    <x v="41"/>
    <n v="62129.993000000002"/>
    <n v="0"/>
    <n v="62129.993000000002"/>
    <x v="0"/>
    <n v="0"/>
    <n v="0"/>
    <n v="0"/>
    <n v="0"/>
  </r>
  <r>
    <x v="1"/>
    <x v="0"/>
    <x v="70"/>
    <x v="0"/>
    <x v="2"/>
    <x v="1"/>
    <x v="0"/>
    <x v="0"/>
    <x v="49"/>
    <x v="42"/>
    <n v="64401.338000000003"/>
    <n v="0"/>
    <n v="64401.338000000003"/>
    <x v="0"/>
    <n v="0"/>
    <n v="0"/>
    <n v="0"/>
    <n v="0"/>
  </r>
  <r>
    <x v="1"/>
    <x v="0"/>
    <x v="70"/>
    <x v="0"/>
    <x v="2"/>
    <x v="1"/>
    <x v="0"/>
    <x v="0"/>
    <x v="50"/>
    <x v="43"/>
    <n v="126580.531"/>
    <n v="0"/>
    <n v="126580.531"/>
    <x v="0"/>
    <n v="0"/>
    <n v="0"/>
    <n v="0"/>
    <n v="9.0078530000000008"/>
  </r>
  <r>
    <x v="1"/>
    <x v="0"/>
    <x v="70"/>
    <x v="0"/>
    <x v="3"/>
    <x v="0"/>
    <x v="0"/>
    <x v="0"/>
    <x v="43"/>
    <x v="36"/>
    <n v="9.1999999999999993"/>
    <n v="0"/>
    <n v="9.1999999999999993"/>
    <x v="0"/>
    <n v="0"/>
    <n v="0"/>
    <n v="0"/>
    <n v="6.15"/>
  </r>
  <r>
    <x v="1"/>
    <x v="0"/>
    <x v="70"/>
    <x v="0"/>
    <x v="3"/>
    <x v="0"/>
    <x v="0"/>
    <x v="0"/>
    <x v="44"/>
    <x v="37"/>
    <n v="3.2"/>
    <n v="0"/>
    <n v="3.2"/>
    <x v="0"/>
    <n v="0"/>
    <n v="0"/>
    <n v="0"/>
    <n v="6.15"/>
  </r>
  <r>
    <x v="1"/>
    <x v="0"/>
    <x v="70"/>
    <x v="0"/>
    <x v="3"/>
    <x v="0"/>
    <x v="0"/>
    <x v="0"/>
    <x v="45"/>
    <x v="38"/>
    <n v="6"/>
    <n v="0"/>
    <n v="6"/>
    <x v="0"/>
    <n v="0"/>
    <n v="0"/>
    <n v="0"/>
    <n v="0"/>
  </r>
  <r>
    <x v="1"/>
    <x v="0"/>
    <x v="70"/>
    <x v="0"/>
    <x v="3"/>
    <x v="0"/>
    <x v="0"/>
    <x v="0"/>
    <x v="46"/>
    <x v="39"/>
    <n v="40"/>
    <n v="0"/>
    <n v="40"/>
    <x v="0"/>
    <n v="0"/>
    <n v="0"/>
    <n v="0"/>
    <n v="24.251707"/>
  </r>
  <r>
    <x v="1"/>
    <x v="0"/>
    <x v="70"/>
    <x v="0"/>
    <x v="3"/>
    <x v="0"/>
    <x v="0"/>
    <x v="0"/>
    <x v="51"/>
    <x v="44"/>
    <n v="40"/>
    <n v="0"/>
    <n v="40"/>
    <x v="0"/>
    <n v="0"/>
    <n v="0"/>
    <n v="0"/>
    <n v="0"/>
  </r>
  <r>
    <x v="1"/>
    <x v="0"/>
    <x v="70"/>
    <x v="0"/>
    <x v="3"/>
    <x v="0"/>
    <x v="0"/>
    <x v="0"/>
    <x v="47"/>
    <x v="40"/>
    <n v="0"/>
    <n v="0"/>
    <n v="0"/>
    <x v="0"/>
    <n v="0"/>
    <n v="0"/>
    <n v="0"/>
    <n v="24.251707"/>
  </r>
  <r>
    <x v="1"/>
    <x v="0"/>
    <x v="70"/>
    <x v="0"/>
    <x v="3"/>
    <x v="0"/>
    <x v="0"/>
    <x v="0"/>
    <x v="48"/>
    <x v="41"/>
    <n v="62129.993000000002"/>
    <n v="0"/>
    <n v="62129.993000000002"/>
    <x v="0"/>
    <n v="0"/>
    <n v="0"/>
    <n v="0"/>
    <n v="0"/>
  </r>
  <r>
    <x v="1"/>
    <x v="0"/>
    <x v="70"/>
    <x v="0"/>
    <x v="3"/>
    <x v="0"/>
    <x v="0"/>
    <x v="0"/>
    <x v="49"/>
    <x v="42"/>
    <n v="64401.338000000003"/>
    <n v="0"/>
    <n v="64401.338000000003"/>
    <x v="0"/>
    <n v="0"/>
    <n v="0"/>
    <n v="0"/>
    <n v="0"/>
  </r>
  <r>
    <x v="1"/>
    <x v="0"/>
    <x v="70"/>
    <x v="0"/>
    <x v="3"/>
    <x v="0"/>
    <x v="0"/>
    <x v="0"/>
    <x v="50"/>
    <x v="43"/>
    <n v="126580.531"/>
    <n v="0"/>
    <n v="126580.531"/>
    <x v="0"/>
    <n v="0"/>
    <n v="0"/>
    <n v="0"/>
    <n v="30.401706999999998"/>
  </r>
  <r>
    <x v="1"/>
    <x v="0"/>
    <x v="70"/>
    <x v="0"/>
    <x v="4"/>
    <x v="0"/>
    <x v="0"/>
    <x v="0"/>
    <x v="43"/>
    <x v="36"/>
    <n v="9.1999999999999993"/>
    <n v="0"/>
    <n v="9.1999999999999993"/>
    <x v="0"/>
    <n v="0"/>
    <n v="0"/>
    <n v="0"/>
    <n v="6.617"/>
  </r>
  <r>
    <x v="1"/>
    <x v="0"/>
    <x v="70"/>
    <x v="0"/>
    <x v="4"/>
    <x v="0"/>
    <x v="0"/>
    <x v="0"/>
    <x v="44"/>
    <x v="37"/>
    <n v="3.2"/>
    <n v="0"/>
    <n v="3.2"/>
    <x v="0"/>
    <n v="0"/>
    <n v="0"/>
    <n v="0"/>
    <n v="6.617"/>
  </r>
  <r>
    <x v="1"/>
    <x v="0"/>
    <x v="70"/>
    <x v="0"/>
    <x v="4"/>
    <x v="0"/>
    <x v="0"/>
    <x v="0"/>
    <x v="45"/>
    <x v="38"/>
    <n v="6"/>
    <n v="0"/>
    <n v="6"/>
    <x v="0"/>
    <n v="0"/>
    <n v="0"/>
    <n v="0"/>
    <n v="0"/>
  </r>
  <r>
    <x v="1"/>
    <x v="0"/>
    <x v="70"/>
    <x v="0"/>
    <x v="4"/>
    <x v="0"/>
    <x v="0"/>
    <x v="0"/>
    <x v="46"/>
    <x v="39"/>
    <n v="40"/>
    <n v="0"/>
    <n v="40"/>
    <x v="0"/>
    <n v="0"/>
    <n v="0"/>
    <n v="0"/>
    <n v="30.871312"/>
  </r>
  <r>
    <x v="1"/>
    <x v="0"/>
    <x v="70"/>
    <x v="0"/>
    <x v="4"/>
    <x v="0"/>
    <x v="0"/>
    <x v="0"/>
    <x v="51"/>
    <x v="44"/>
    <n v="40"/>
    <n v="0"/>
    <n v="40"/>
    <x v="0"/>
    <n v="0"/>
    <n v="0"/>
    <n v="0"/>
    <n v="0"/>
  </r>
  <r>
    <x v="1"/>
    <x v="0"/>
    <x v="70"/>
    <x v="0"/>
    <x v="4"/>
    <x v="0"/>
    <x v="0"/>
    <x v="0"/>
    <x v="47"/>
    <x v="40"/>
    <n v="0"/>
    <n v="0"/>
    <n v="0"/>
    <x v="0"/>
    <n v="0"/>
    <n v="0"/>
    <n v="0"/>
    <n v="30.871312"/>
  </r>
  <r>
    <x v="1"/>
    <x v="0"/>
    <x v="70"/>
    <x v="0"/>
    <x v="4"/>
    <x v="0"/>
    <x v="0"/>
    <x v="0"/>
    <x v="48"/>
    <x v="41"/>
    <n v="62129.993000000002"/>
    <n v="0"/>
    <n v="62129.993000000002"/>
    <x v="0"/>
    <n v="0"/>
    <n v="0"/>
    <n v="0"/>
    <n v="0"/>
  </r>
  <r>
    <x v="1"/>
    <x v="0"/>
    <x v="70"/>
    <x v="0"/>
    <x v="4"/>
    <x v="0"/>
    <x v="0"/>
    <x v="0"/>
    <x v="49"/>
    <x v="42"/>
    <n v="64401.338000000003"/>
    <n v="0"/>
    <n v="64401.338000000003"/>
    <x v="0"/>
    <n v="0"/>
    <n v="0"/>
    <n v="0"/>
    <n v="0"/>
  </r>
  <r>
    <x v="1"/>
    <x v="0"/>
    <x v="70"/>
    <x v="0"/>
    <x v="4"/>
    <x v="0"/>
    <x v="0"/>
    <x v="0"/>
    <x v="50"/>
    <x v="43"/>
    <n v="126580.531"/>
    <n v="0"/>
    <n v="126580.531"/>
    <x v="0"/>
    <n v="0"/>
    <n v="0"/>
    <n v="0"/>
    <n v="37.488312000000001"/>
  </r>
  <r>
    <x v="1"/>
    <x v="0"/>
    <x v="70"/>
    <x v="0"/>
    <x v="5"/>
    <x v="2"/>
    <x v="0"/>
    <x v="0"/>
    <x v="43"/>
    <x v="36"/>
    <n v="9.1999999999999993"/>
    <n v="0"/>
    <n v="9.1999999999999993"/>
    <x v="0"/>
    <n v="0"/>
    <n v="0"/>
    <n v="0"/>
    <n v="8.9045249999999996"/>
  </r>
  <r>
    <x v="1"/>
    <x v="0"/>
    <x v="70"/>
    <x v="0"/>
    <x v="5"/>
    <x v="2"/>
    <x v="0"/>
    <x v="0"/>
    <x v="44"/>
    <x v="37"/>
    <n v="3.2"/>
    <n v="0"/>
    <n v="3.2"/>
    <x v="0"/>
    <n v="0"/>
    <n v="0"/>
    <n v="0"/>
    <n v="8.9045249999999996"/>
  </r>
  <r>
    <x v="1"/>
    <x v="0"/>
    <x v="70"/>
    <x v="0"/>
    <x v="5"/>
    <x v="2"/>
    <x v="0"/>
    <x v="0"/>
    <x v="45"/>
    <x v="38"/>
    <n v="6"/>
    <n v="0"/>
    <n v="6"/>
    <x v="0"/>
    <n v="0"/>
    <n v="0"/>
    <n v="0"/>
    <n v="0"/>
  </r>
  <r>
    <x v="1"/>
    <x v="0"/>
    <x v="70"/>
    <x v="0"/>
    <x v="5"/>
    <x v="2"/>
    <x v="0"/>
    <x v="0"/>
    <x v="46"/>
    <x v="39"/>
    <n v="40"/>
    <n v="3458.4601400000001"/>
    <n v="3498.4601400000001"/>
    <x v="0"/>
    <n v="0"/>
    <n v="0"/>
    <n v="0"/>
    <n v="30.881312000000001"/>
  </r>
  <r>
    <x v="1"/>
    <x v="0"/>
    <x v="70"/>
    <x v="0"/>
    <x v="5"/>
    <x v="2"/>
    <x v="0"/>
    <x v="0"/>
    <x v="51"/>
    <x v="44"/>
    <n v="40"/>
    <n v="0"/>
    <n v="40"/>
    <x v="0"/>
    <n v="0"/>
    <n v="0"/>
    <n v="0"/>
    <n v="0"/>
  </r>
  <r>
    <x v="1"/>
    <x v="0"/>
    <x v="70"/>
    <x v="0"/>
    <x v="5"/>
    <x v="2"/>
    <x v="0"/>
    <x v="0"/>
    <x v="52"/>
    <x v="45"/>
    <n v="0"/>
    <n v="3458.4601400000001"/>
    <n v="3458.4601400000001"/>
    <x v="0"/>
    <n v="0"/>
    <n v="0"/>
    <n v="0"/>
    <n v="0"/>
  </r>
  <r>
    <x v="1"/>
    <x v="0"/>
    <x v="70"/>
    <x v="0"/>
    <x v="5"/>
    <x v="2"/>
    <x v="0"/>
    <x v="0"/>
    <x v="47"/>
    <x v="40"/>
    <n v="0"/>
    <n v="0"/>
    <n v="0"/>
    <x v="0"/>
    <n v="0"/>
    <n v="0"/>
    <n v="0"/>
    <n v="30.881312000000001"/>
  </r>
  <r>
    <x v="1"/>
    <x v="0"/>
    <x v="70"/>
    <x v="0"/>
    <x v="5"/>
    <x v="2"/>
    <x v="0"/>
    <x v="0"/>
    <x v="48"/>
    <x v="41"/>
    <n v="62129.993000000002"/>
    <n v="0"/>
    <n v="62129.993000000002"/>
    <x v="0"/>
    <n v="0"/>
    <n v="0"/>
    <n v="0"/>
    <n v="0"/>
  </r>
  <r>
    <x v="1"/>
    <x v="0"/>
    <x v="70"/>
    <x v="0"/>
    <x v="5"/>
    <x v="2"/>
    <x v="0"/>
    <x v="0"/>
    <x v="49"/>
    <x v="42"/>
    <n v="64401.338000000003"/>
    <n v="0"/>
    <n v="64401.338000000003"/>
    <x v="0"/>
    <n v="0"/>
    <n v="0"/>
    <n v="0"/>
    <n v="0"/>
  </r>
  <r>
    <x v="1"/>
    <x v="0"/>
    <x v="70"/>
    <x v="0"/>
    <x v="5"/>
    <x v="2"/>
    <x v="0"/>
    <x v="0"/>
    <x v="50"/>
    <x v="43"/>
    <n v="126580.531"/>
    <n v="3458.4601400000001"/>
    <n v="130038.99114"/>
    <x v="0"/>
    <n v="0"/>
    <n v="0"/>
    <n v="0"/>
    <n v="39.785837000000001"/>
  </r>
  <r>
    <x v="1"/>
    <x v="0"/>
    <x v="70"/>
    <x v="0"/>
    <x v="6"/>
    <x v="0"/>
    <x v="0"/>
    <x v="0"/>
    <x v="43"/>
    <x v="36"/>
    <n v="9.1999999999999993"/>
    <n v="0"/>
    <n v="9.1999999999999993"/>
    <x v="0"/>
    <n v="0"/>
    <n v="0"/>
    <n v="0"/>
    <n v="9.2245249999999999"/>
  </r>
  <r>
    <x v="1"/>
    <x v="0"/>
    <x v="70"/>
    <x v="0"/>
    <x v="6"/>
    <x v="0"/>
    <x v="0"/>
    <x v="0"/>
    <x v="44"/>
    <x v="37"/>
    <n v="3.2"/>
    <n v="0"/>
    <n v="3.2"/>
    <x v="0"/>
    <n v="0"/>
    <n v="0"/>
    <n v="0"/>
    <n v="9.2245249999999999"/>
  </r>
  <r>
    <x v="1"/>
    <x v="0"/>
    <x v="70"/>
    <x v="0"/>
    <x v="6"/>
    <x v="0"/>
    <x v="0"/>
    <x v="0"/>
    <x v="45"/>
    <x v="38"/>
    <n v="6"/>
    <n v="0"/>
    <n v="6"/>
    <x v="0"/>
    <n v="0"/>
    <n v="0"/>
    <n v="0"/>
    <n v="0"/>
  </r>
  <r>
    <x v="1"/>
    <x v="0"/>
    <x v="70"/>
    <x v="0"/>
    <x v="6"/>
    <x v="0"/>
    <x v="0"/>
    <x v="0"/>
    <x v="46"/>
    <x v="39"/>
    <n v="40"/>
    <n v="3458.4601400000001"/>
    <n v="3498.4601400000001"/>
    <x v="0"/>
    <n v="0"/>
    <n v="0"/>
    <n v="0"/>
    <n v="63.581311999999997"/>
  </r>
  <r>
    <x v="1"/>
    <x v="0"/>
    <x v="70"/>
    <x v="0"/>
    <x v="6"/>
    <x v="0"/>
    <x v="0"/>
    <x v="0"/>
    <x v="62"/>
    <x v="54"/>
    <n v="0"/>
    <n v="0"/>
    <n v="0"/>
    <x v="0"/>
    <n v="0"/>
    <n v="0"/>
    <n v="0"/>
    <n v="32.700000000000003"/>
  </r>
  <r>
    <x v="1"/>
    <x v="0"/>
    <x v="70"/>
    <x v="0"/>
    <x v="6"/>
    <x v="0"/>
    <x v="0"/>
    <x v="0"/>
    <x v="51"/>
    <x v="44"/>
    <n v="40"/>
    <n v="0"/>
    <n v="40"/>
    <x v="0"/>
    <n v="0"/>
    <n v="0"/>
    <n v="0"/>
    <n v="0"/>
  </r>
  <r>
    <x v="1"/>
    <x v="0"/>
    <x v="70"/>
    <x v="0"/>
    <x v="6"/>
    <x v="0"/>
    <x v="0"/>
    <x v="0"/>
    <x v="52"/>
    <x v="45"/>
    <n v="0"/>
    <n v="3458.4601400000001"/>
    <n v="3458.4601400000001"/>
    <x v="0"/>
    <n v="0"/>
    <n v="0"/>
    <n v="0"/>
    <n v="0"/>
  </r>
  <r>
    <x v="1"/>
    <x v="0"/>
    <x v="70"/>
    <x v="0"/>
    <x v="6"/>
    <x v="0"/>
    <x v="0"/>
    <x v="0"/>
    <x v="47"/>
    <x v="40"/>
    <n v="0"/>
    <n v="0"/>
    <n v="0"/>
    <x v="0"/>
    <n v="0"/>
    <n v="0"/>
    <n v="0"/>
    <n v="30.881312000000001"/>
  </r>
  <r>
    <x v="1"/>
    <x v="0"/>
    <x v="70"/>
    <x v="0"/>
    <x v="6"/>
    <x v="0"/>
    <x v="0"/>
    <x v="0"/>
    <x v="48"/>
    <x v="41"/>
    <n v="62129.993000000002"/>
    <n v="0"/>
    <n v="62129.993000000002"/>
    <x v="0"/>
    <n v="0"/>
    <n v="0"/>
    <n v="0"/>
    <n v="0"/>
  </r>
  <r>
    <x v="1"/>
    <x v="0"/>
    <x v="70"/>
    <x v="0"/>
    <x v="6"/>
    <x v="0"/>
    <x v="0"/>
    <x v="0"/>
    <x v="49"/>
    <x v="42"/>
    <n v="64401.338000000003"/>
    <n v="0"/>
    <n v="64401.338000000003"/>
    <x v="0"/>
    <n v="0"/>
    <n v="0"/>
    <n v="0"/>
    <n v="0"/>
  </r>
  <r>
    <x v="1"/>
    <x v="0"/>
    <x v="70"/>
    <x v="0"/>
    <x v="6"/>
    <x v="0"/>
    <x v="0"/>
    <x v="0"/>
    <x v="50"/>
    <x v="43"/>
    <n v="126580.531"/>
    <n v="3458.4601400000001"/>
    <n v="130038.99114"/>
    <x v="0"/>
    <n v="0"/>
    <n v="0"/>
    <n v="0"/>
    <n v="72.805836999999997"/>
  </r>
  <r>
    <x v="1"/>
    <x v="0"/>
    <x v="70"/>
    <x v="0"/>
    <x v="7"/>
    <x v="0"/>
    <x v="0"/>
    <x v="0"/>
    <x v="43"/>
    <x v="36"/>
    <n v="9.1999999999999993"/>
    <n v="0"/>
    <n v="9.1999999999999993"/>
    <x v="0"/>
    <n v="0"/>
    <n v="0"/>
    <n v="0"/>
    <n v="14.095575"/>
  </r>
  <r>
    <x v="1"/>
    <x v="0"/>
    <x v="70"/>
    <x v="0"/>
    <x v="7"/>
    <x v="0"/>
    <x v="0"/>
    <x v="0"/>
    <x v="44"/>
    <x v="37"/>
    <n v="3.2"/>
    <n v="0"/>
    <n v="3.2"/>
    <x v="0"/>
    <n v="0"/>
    <n v="0"/>
    <n v="0"/>
    <n v="14.095575"/>
  </r>
  <r>
    <x v="1"/>
    <x v="0"/>
    <x v="70"/>
    <x v="0"/>
    <x v="7"/>
    <x v="0"/>
    <x v="0"/>
    <x v="0"/>
    <x v="45"/>
    <x v="38"/>
    <n v="6"/>
    <n v="0"/>
    <n v="6"/>
    <x v="0"/>
    <n v="0"/>
    <n v="0"/>
    <n v="0"/>
    <n v="0"/>
  </r>
  <r>
    <x v="1"/>
    <x v="0"/>
    <x v="70"/>
    <x v="0"/>
    <x v="7"/>
    <x v="0"/>
    <x v="0"/>
    <x v="0"/>
    <x v="46"/>
    <x v="39"/>
    <n v="40"/>
    <n v="3458.4601400000001"/>
    <n v="3498.4601400000001"/>
    <x v="0"/>
    <n v="0"/>
    <n v="0"/>
    <n v="0"/>
    <n v="97.193449999999999"/>
  </r>
  <r>
    <x v="1"/>
    <x v="0"/>
    <x v="70"/>
    <x v="0"/>
    <x v="7"/>
    <x v="0"/>
    <x v="0"/>
    <x v="0"/>
    <x v="62"/>
    <x v="54"/>
    <n v="0"/>
    <n v="0"/>
    <n v="0"/>
    <x v="0"/>
    <n v="0"/>
    <n v="0"/>
    <n v="0"/>
    <n v="32.700000000000003"/>
  </r>
  <r>
    <x v="1"/>
    <x v="0"/>
    <x v="70"/>
    <x v="0"/>
    <x v="7"/>
    <x v="0"/>
    <x v="0"/>
    <x v="0"/>
    <x v="51"/>
    <x v="44"/>
    <n v="40"/>
    <n v="0"/>
    <n v="40"/>
    <x v="0"/>
    <n v="0"/>
    <n v="0"/>
    <n v="0"/>
    <n v="0"/>
  </r>
  <r>
    <x v="1"/>
    <x v="0"/>
    <x v="70"/>
    <x v="0"/>
    <x v="7"/>
    <x v="0"/>
    <x v="0"/>
    <x v="0"/>
    <x v="52"/>
    <x v="45"/>
    <n v="0"/>
    <n v="3458.4601400000001"/>
    <n v="3458.4601400000001"/>
    <x v="0"/>
    <n v="0"/>
    <n v="0"/>
    <n v="0"/>
    <n v="0"/>
  </r>
  <r>
    <x v="1"/>
    <x v="0"/>
    <x v="70"/>
    <x v="0"/>
    <x v="7"/>
    <x v="0"/>
    <x v="0"/>
    <x v="0"/>
    <x v="47"/>
    <x v="40"/>
    <n v="0"/>
    <n v="0"/>
    <n v="0"/>
    <x v="0"/>
    <n v="0"/>
    <n v="0"/>
    <n v="0"/>
    <n v="64.493449999999996"/>
  </r>
  <r>
    <x v="1"/>
    <x v="0"/>
    <x v="70"/>
    <x v="0"/>
    <x v="7"/>
    <x v="0"/>
    <x v="0"/>
    <x v="0"/>
    <x v="48"/>
    <x v="41"/>
    <n v="62129.993000000002"/>
    <n v="0"/>
    <n v="62129.993000000002"/>
    <x v="0"/>
    <n v="0"/>
    <n v="0"/>
    <n v="0"/>
    <n v="31064.996500000001"/>
  </r>
  <r>
    <x v="1"/>
    <x v="0"/>
    <x v="70"/>
    <x v="0"/>
    <x v="7"/>
    <x v="0"/>
    <x v="0"/>
    <x v="0"/>
    <x v="49"/>
    <x v="42"/>
    <n v="64401.338000000003"/>
    <n v="0"/>
    <n v="64401.338000000003"/>
    <x v="0"/>
    <n v="0"/>
    <n v="0"/>
    <n v="0"/>
    <n v="0"/>
  </r>
  <r>
    <x v="1"/>
    <x v="0"/>
    <x v="70"/>
    <x v="0"/>
    <x v="7"/>
    <x v="0"/>
    <x v="0"/>
    <x v="0"/>
    <x v="50"/>
    <x v="43"/>
    <n v="126580.531"/>
    <n v="3458.4601400000001"/>
    <n v="130038.99114"/>
    <x v="0"/>
    <n v="0"/>
    <n v="0"/>
    <n v="0"/>
    <n v="31176.285524999999"/>
  </r>
  <r>
    <x v="1"/>
    <x v="0"/>
    <x v="71"/>
    <x v="0"/>
    <x v="0"/>
    <x v="0"/>
    <x v="0"/>
    <x v="0"/>
    <x v="43"/>
    <x v="36"/>
    <n v="1"/>
    <n v="0"/>
    <n v="1"/>
    <x v="0"/>
    <n v="0"/>
    <n v="0"/>
    <n v="0"/>
    <n v="0.746"/>
  </r>
  <r>
    <x v="1"/>
    <x v="0"/>
    <x v="71"/>
    <x v="0"/>
    <x v="0"/>
    <x v="0"/>
    <x v="0"/>
    <x v="0"/>
    <x v="44"/>
    <x v="37"/>
    <n v="0"/>
    <n v="0"/>
    <n v="0"/>
    <x v="0"/>
    <n v="0"/>
    <n v="0"/>
    <n v="0"/>
    <n v="0.746"/>
  </r>
  <r>
    <x v="1"/>
    <x v="0"/>
    <x v="71"/>
    <x v="0"/>
    <x v="0"/>
    <x v="0"/>
    <x v="0"/>
    <x v="0"/>
    <x v="45"/>
    <x v="38"/>
    <n v="1"/>
    <n v="0"/>
    <n v="1"/>
    <x v="0"/>
    <n v="0"/>
    <n v="0"/>
    <n v="0"/>
    <n v="0"/>
  </r>
  <r>
    <x v="1"/>
    <x v="0"/>
    <x v="71"/>
    <x v="0"/>
    <x v="0"/>
    <x v="0"/>
    <x v="0"/>
    <x v="0"/>
    <x v="46"/>
    <x v="39"/>
    <n v="4"/>
    <n v="0"/>
    <n v="4"/>
    <x v="0"/>
    <n v="0"/>
    <n v="0"/>
    <n v="0"/>
    <n v="1.8931009999999999"/>
  </r>
  <r>
    <x v="1"/>
    <x v="0"/>
    <x v="71"/>
    <x v="0"/>
    <x v="0"/>
    <x v="0"/>
    <x v="0"/>
    <x v="0"/>
    <x v="51"/>
    <x v="44"/>
    <n v="4"/>
    <n v="0"/>
    <n v="4"/>
    <x v="0"/>
    <n v="0"/>
    <n v="0"/>
    <n v="0"/>
    <n v="0"/>
  </r>
  <r>
    <x v="1"/>
    <x v="0"/>
    <x v="71"/>
    <x v="0"/>
    <x v="0"/>
    <x v="0"/>
    <x v="0"/>
    <x v="0"/>
    <x v="47"/>
    <x v="40"/>
    <n v="0"/>
    <n v="0"/>
    <n v="0"/>
    <x v="0"/>
    <n v="0"/>
    <n v="0"/>
    <n v="0"/>
    <n v="1.8931009999999999"/>
  </r>
  <r>
    <x v="1"/>
    <x v="0"/>
    <x v="71"/>
    <x v="0"/>
    <x v="0"/>
    <x v="0"/>
    <x v="0"/>
    <x v="0"/>
    <x v="48"/>
    <x v="41"/>
    <n v="27353.864000000001"/>
    <n v="0"/>
    <n v="27353.864000000001"/>
    <x v="0"/>
    <n v="0"/>
    <n v="0"/>
    <n v="0"/>
    <n v="0"/>
  </r>
  <r>
    <x v="1"/>
    <x v="0"/>
    <x v="71"/>
    <x v="0"/>
    <x v="0"/>
    <x v="0"/>
    <x v="0"/>
    <x v="0"/>
    <x v="49"/>
    <x v="42"/>
    <n v="45000"/>
    <n v="0"/>
    <n v="45000"/>
    <x v="0"/>
    <n v="0"/>
    <n v="0"/>
    <n v="0"/>
    <n v="0"/>
  </r>
  <r>
    <x v="1"/>
    <x v="0"/>
    <x v="71"/>
    <x v="0"/>
    <x v="0"/>
    <x v="0"/>
    <x v="0"/>
    <x v="0"/>
    <x v="50"/>
    <x v="43"/>
    <n v="72358.864000000001"/>
    <n v="0"/>
    <n v="72358.864000000001"/>
    <x v="0"/>
    <n v="0"/>
    <n v="0"/>
    <n v="0"/>
    <n v="2.6391010000000001"/>
  </r>
  <r>
    <x v="1"/>
    <x v="0"/>
    <x v="71"/>
    <x v="0"/>
    <x v="1"/>
    <x v="0"/>
    <x v="0"/>
    <x v="0"/>
    <x v="43"/>
    <x v="36"/>
    <n v="1"/>
    <n v="0"/>
    <n v="1"/>
    <x v="0"/>
    <n v="0"/>
    <n v="0"/>
    <n v="0"/>
    <n v="2.0190000000000001"/>
  </r>
  <r>
    <x v="1"/>
    <x v="0"/>
    <x v="71"/>
    <x v="0"/>
    <x v="1"/>
    <x v="0"/>
    <x v="0"/>
    <x v="0"/>
    <x v="44"/>
    <x v="37"/>
    <n v="0"/>
    <n v="0"/>
    <n v="0"/>
    <x v="0"/>
    <n v="0"/>
    <n v="0"/>
    <n v="0"/>
    <n v="2.0190000000000001"/>
  </r>
  <r>
    <x v="1"/>
    <x v="0"/>
    <x v="71"/>
    <x v="0"/>
    <x v="1"/>
    <x v="0"/>
    <x v="0"/>
    <x v="0"/>
    <x v="45"/>
    <x v="38"/>
    <n v="1"/>
    <n v="0"/>
    <n v="1"/>
    <x v="0"/>
    <n v="0"/>
    <n v="0"/>
    <n v="0"/>
    <n v="0"/>
  </r>
  <r>
    <x v="1"/>
    <x v="0"/>
    <x v="71"/>
    <x v="0"/>
    <x v="1"/>
    <x v="0"/>
    <x v="0"/>
    <x v="0"/>
    <x v="46"/>
    <x v="39"/>
    <n v="4"/>
    <n v="0"/>
    <n v="4"/>
    <x v="0"/>
    <n v="0"/>
    <n v="0"/>
    <n v="0"/>
    <n v="1.8931009999999999"/>
  </r>
  <r>
    <x v="1"/>
    <x v="0"/>
    <x v="71"/>
    <x v="0"/>
    <x v="1"/>
    <x v="0"/>
    <x v="0"/>
    <x v="0"/>
    <x v="51"/>
    <x v="44"/>
    <n v="4"/>
    <n v="0"/>
    <n v="4"/>
    <x v="0"/>
    <n v="0"/>
    <n v="0"/>
    <n v="0"/>
    <n v="0"/>
  </r>
  <r>
    <x v="1"/>
    <x v="0"/>
    <x v="71"/>
    <x v="0"/>
    <x v="1"/>
    <x v="0"/>
    <x v="0"/>
    <x v="0"/>
    <x v="47"/>
    <x v="40"/>
    <n v="0"/>
    <n v="0"/>
    <n v="0"/>
    <x v="0"/>
    <n v="0"/>
    <n v="0"/>
    <n v="0"/>
    <n v="1.8931009999999999"/>
  </r>
  <r>
    <x v="1"/>
    <x v="0"/>
    <x v="71"/>
    <x v="0"/>
    <x v="1"/>
    <x v="0"/>
    <x v="0"/>
    <x v="0"/>
    <x v="48"/>
    <x v="41"/>
    <n v="27353.864000000001"/>
    <n v="0"/>
    <n v="27353.864000000001"/>
    <x v="0"/>
    <n v="0"/>
    <n v="0"/>
    <n v="0"/>
    <n v="0"/>
  </r>
  <r>
    <x v="1"/>
    <x v="0"/>
    <x v="71"/>
    <x v="0"/>
    <x v="1"/>
    <x v="0"/>
    <x v="0"/>
    <x v="0"/>
    <x v="49"/>
    <x v="42"/>
    <n v="45000"/>
    <n v="0"/>
    <n v="45000"/>
    <x v="0"/>
    <n v="0"/>
    <n v="0"/>
    <n v="0"/>
    <n v="0"/>
  </r>
  <r>
    <x v="1"/>
    <x v="0"/>
    <x v="71"/>
    <x v="0"/>
    <x v="1"/>
    <x v="0"/>
    <x v="0"/>
    <x v="0"/>
    <x v="50"/>
    <x v="43"/>
    <n v="72358.864000000001"/>
    <n v="0"/>
    <n v="72358.864000000001"/>
    <x v="0"/>
    <n v="0"/>
    <n v="0"/>
    <n v="0"/>
    <n v="3.9121009999999998"/>
  </r>
  <r>
    <x v="1"/>
    <x v="0"/>
    <x v="71"/>
    <x v="0"/>
    <x v="2"/>
    <x v="1"/>
    <x v="0"/>
    <x v="0"/>
    <x v="43"/>
    <x v="36"/>
    <n v="1"/>
    <n v="0"/>
    <n v="1"/>
    <x v="0"/>
    <n v="0"/>
    <n v="0"/>
    <n v="0"/>
    <n v="2.879"/>
  </r>
  <r>
    <x v="1"/>
    <x v="0"/>
    <x v="71"/>
    <x v="0"/>
    <x v="2"/>
    <x v="1"/>
    <x v="0"/>
    <x v="0"/>
    <x v="44"/>
    <x v="37"/>
    <n v="0"/>
    <n v="0"/>
    <n v="0"/>
    <x v="0"/>
    <n v="0"/>
    <n v="0"/>
    <n v="0"/>
    <n v="2.879"/>
  </r>
  <r>
    <x v="1"/>
    <x v="0"/>
    <x v="71"/>
    <x v="0"/>
    <x v="2"/>
    <x v="1"/>
    <x v="0"/>
    <x v="0"/>
    <x v="45"/>
    <x v="38"/>
    <n v="1"/>
    <n v="0"/>
    <n v="1"/>
    <x v="0"/>
    <n v="0"/>
    <n v="0"/>
    <n v="0"/>
    <n v="0"/>
  </r>
  <r>
    <x v="1"/>
    <x v="0"/>
    <x v="71"/>
    <x v="0"/>
    <x v="2"/>
    <x v="1"/>
    <x v="0"/>
    <x v="0"/>
    <x v="46"/>
    <x v="39"/>
    <n v="4"/>
    <n v="0"/>
    <n v="4"/>
    <x v="0"/>
    <n v="0"/>
    <n v="0"/>
    <n v="0"/>
    <n v="1.8931009999999999"/>
  </r>
  <r>
    <x v="1"/>
    <x v="0"/>
    <x v="71"/>
    <x v="0"/>
    <x v="2"/>
    <x v="1"/>
    <x v="0"/>
    <x v="0"/>
    <x v="51"/>
    <x v="44"/>
    <n v="4"/>
    <n v="0"/>
    <n v="4"/>
    <x v="0"/>
    <n v="0"/>
    <n v="0"/>
    <n v="0"/>
    <n v="0"/>
  </r>
  <r>
    <x v="1"/>
    <x v="0"/>
    <x v="71"/>
    <x v="0"/>
    <x v="2"/>
    <x v="1"/>
    <x v="0"/>
    <x v="0"/>
    <x v="47"/>
    <x v="40"/>
    <n v="0"/>
    <n v="0"/>
    <n v="0"/>
    <x v="0"/>
    <n v="0"/>
    <n v="0"/>
    <n v="0"/>
    <n v="1.8931009999999999"/>
  </r>
  <r>
    <x v="1"/>
    <x v="0"/>
    <x v="71"/>
    <x v="0"/>
    <x v="2"/>
    <x v="1"/>
    <x v="0"/>
    <x v="0"/>
    <x v="48"/>
    <x v="41"/>
    <n v="27353.864000000001"/>
    <n v="0"/>
    <n v="27353.864000000001"/>
    <x v="0"/>
    <n v="0"/>
    <n v="0"/>
    <n v="0"/>
    <n v="0"/>
  </r>
  <r>
    <x v="1"/>
    <x v="0"/>
    <x v="71"/>
    <x v="0"/>
    <x v="2"/>
    <x v="1"/>
    <x v="0"/>
    <x v="0"/>
    <x v="49"/>
    <x v="42"/>
    <n v="45000"/>
    <n v="0"/>
    <n v="45000"/>
    <x v="0"/>
    <n v="0"/>
    <n v="0"/>
    <n v="0"/>
    <n v="0"/>
  </r>
  <r>
    <x v="1"/>
    <x v="0"/>
    <x v="71"/>
    <x v="0"/>
    <x v="2"/>
    <x v="1"/>
    <x v="0"/>
    <x v="0"/>
    <x v="50"/>
    <x v="43"/>
    <n v="72358.864000000001"/>
    <n v="0"/>
    <n v="72358.864000000001"/>
    <x v="0"/>
    <n v="0"/>
    <n v="0"/>
    <n v="0"/>
    <n v="4.7721010000000001"/>
  </r>
  <r>
    <x v="1"/>
    <x v="0"/>
    <x v="71"/>
    <x v="0"/>
    <x v="3"/>
    <x v="0"/>
    <x v="0"/>
    <x v="0"/>
    <x v="43"/>
    <x v="36"/>
    <n v="1"/>
    <n v="0"/>
    <n v="1"/>
    <x v="0"/>
    <n v="0"/>
    <n v="0"/>
    <n v="0"/>
    <n v="4.0918000000000001"/>
  </r>
  <r>
    <x v="1"/>
    <x v="0"/>
    <x v="71"/>
    <x v="0"/>
    <x v="3"/>
    <x v="0"/>
    <x v="0"/>
    <x v="0"/>
    <x v="44"/>
    <x v="37"/>
    <n v="0"/>
    <n v="0"/>
    <n v="0"/>
    <x v="0"/>
    <n v="0"/>
    <n v="0"/>
    <n v="0"/>
    <n v="4.0918000000000001"/>
  </r>
  <r>
    <x v="1"/>
    <x v="0"/>
    <x v="71"/>
    <x v="0"/>
    <x v="3"/>
    <x v="0"/>
    <x v="0"/>
    <x v="0"/>
    <x v="45"/>
    <x v="38"/>
    <n v="1"/>
    <n v="0"/>
    <n v="1"/>
    <x v="0"/>
    <n v="0"/>
    <n v="0"/>
    <n v="0"/>
    <n v="0"/>
  </r>
  <r>
    <x v="1"/>
    <x v="0"/>
    <x v="71"/>
    <x v="0"/>
    <x v="3"/>
    <x v="0"/>
    <x v="0"/>
    <x v="0"/>
    <x v="46"/>
    <x v="39"/>
    <n v="4"/>
    <n v="0"/>
    <n v="4"/>
    <x v="0"/>
    <n v="0"/>
    <n v="0"/>
    <n v="0"/>
    <n v="6.1977479999999998"/>
  </r>
  <r>
    <x v="1"/>
    <x v="0"/>
    <x v="71"/>
    <x v="0"/>
    <x v="3"/>
    <x v="0"/>
    <x v="0"/>
    <x v="0"/>
    <x v="51"/>
    <x v="44"/>
    <n v="4"/>
    <n v="0"/>
    <n v="4"/>
    <x v="0"/>
    <n v="0"/>
    <n v="0"/>
    <n v="0"/>
    <n v="0"/>
  </r>
  <r>
    <x v="1"/>
    <x v="0"/>
    <x v="71"/>
    <x v="0"/>
    <x v="3"/>
    <x v="0"/>
    <x v="0"/>
    <x v="0"/>
    <x v="47"/>
    <x v="40"/>
    <n v="0"/>
    <n v="0"/>
    <n v="0"/>
    <x v="0"/>
    <n v="0"/>
    <n v="0"/>
    <n v="0"/>
    <n v="6.1977479999999998"/>
  </r>
  <r>
    <x v="1"/>
    <x v="0"/>
    <x v="71"/>
    <x v="0"/>
    <x v="3"/>
    <x v="0"/>
    <x v="0"/>
    <x v="0"/>
    <x v="48"/>
    <x v="41"/>
    <n v="27353.864000000001"/>
    <n v="0"/>
    <n v="27353.864000000001"/>
    <x v="0"/>
    <n v="0"/>
    <n v="0"/>
    <n v="0"/>
    <n v="0"/>
  </r>
  <r>
    <x v="1"/>
    <x v="0"/>
    <x v="71"/>
    <x v="0"/>
    <x v="3"/>
    <x v="0"/>
    <x v="0"/>
    <x v="0"/>
    <x v="49"/>
    <x v="42"/>
    <n v="45000"/>
    <n v="-15276.700456"/>
    <n v="29723.299544000001"/>
    <x v="0"/>
    <n v="0"/>
    <n v="0"/>
    <n v="0"/>
    <n v="0"/>
  </r>
  <r>
    <x v="1"/>
    <x v="0"/>
    <x v="71"/>
    <x v="0"/>
    <x v="3"/>
    <x v="0"/>
    <x v="0"/>
    <x v="0"/>
    <x v="50"/>
    <x v="43"/>
    <n v="72358.864000000001"/>
    <n v="-15276.700456"/>
    <n v="57082.163544000003"/>
    <x v="0"/>
    <n v="0"/>
    <n v="0"/>
    <n v="0"/>
    <n v="10.289548"/>
  </r>
  <r>
    <x v="1"/>
    <x v="0"/>
    <x v="71"/>
    <x v="0"/>
    <x v="4"/>
    <x v="0"/>
    <x v="0"/>
    <x v="0"/>
    <x v="43"/>
    <x v="36"/>
    <n v="1"/>
    <n v="0"/>
    <n v="1"/>
    <x v="0"/>
    <n v="0"/>
    <n v="0"/>
    <n v="0"/>
    <n v="7.7625089999999997"/>
  </r>
  <r>
    <x v="1"/>
    <x v="0"/>
    <x v="71"/>
    <x v="0"/>
    <x v="4"/>
    <x v="0"/>
    <x v="0"/>
    <x v="0"/>
    <x v="44"/>
    <x v="37"/>
    <n v="0"/>
    <n v="0"/>
    <n v="0"/>
    <x v="0"/>
    <n v="0"/>
    <n v="0"/>
    <n v="0"/>
    <n v="7.7625089999999997"/>
  </r>
  <r>
    <x v="1"/>
    <x v="0"/>
    <x v="71"/>
    <x v="0"/>
    <x v="4"/>
    <x v="0"/>
    <x v="0"/>
    <x v="0"/>
    <x v="45"/>
    <x v="38"/>
    <n v="1"/>
    <n v="0"/>
    <n v="1"/>
    <x v="0"/>
    <n v="0"/>
    <n v="0"/>
    <n v="0"/>
    <n v="0"/>
  </r>
  <r>
    <x v="1"/>
    <x v="0"/>
    <x v="71"/>
    <x v="0"/>
    <x v="4"/>
    <x v="0"/>
    <x v="0"/>
    <x v="0"/>
    <x v="46"/>
    <x v="39"/>
    <n v="4"/>
    <n v="468.04048"/>
    <n v="472.04048"/>
    <x v="0"/>
    <n v="0"/>
    <n v="0"/>
    <n v="0"/>
    <n v="8.7090060000000005"/>
  </r>
  <r>
    <x v="1"/>
    <x v="0"/>
    <x v="71"/>
    <x v="0"/>
    <x v="4"/>
    <x v="0"/>
    <x v="0"/>
    <x v="0"/>
    <x v="51"/>
    <x v="44"/>
    <n v="4"/>
    <n v="0"/>
    <n v="4"/>
    <x v="0"/>
    <n v="0"/>
    <n v="0"/>
    <n v="0"/>
    <n v="0"/>
  </r>
  <r>
    <x v="1"/>
    <x v="0"/>
    <x v="71"/>
    <x v="0"/>
    <x v="4"/>
    <x v="0"/>
    <x v="0"/>
    <x v="0"/>
    <x v="52"/>
    <x v="45"/>
    <n v="0"/>
    <n v="468.04048"/>
    <n v="468.04048"/>
    <x v="0"/>
    <n v="0"/>
    <n v="0"/>
    <n v="0"/>
    <n v="0"/>
  </r>
  <r>
    <x v="1"/>
    <x v="0"/>
    <x v="71"/>
    <x v="0"/>
    <x v="4"/>
    <x v="0"/>
    <x v="0"/>
    <x v="0"/>
    <x v="47"/>
    <x v="40"/>
    <n v="0"/>
    <n v="0"/>
    <n v="0"/>
    <x v="0"/>
    <n v="0"/>
    <n v="0"/>
    <n v="0"/>
    <n v="8.7090060000000005"/>
  </r>
  <r>
    <x v="1"/>
    <x v="0"/>
    <x v="71"/>
    <x v="0"/>
    <x v="4"/>
    <x v="0"/>
    <x v="0"/>
    <x v="0"/>
    <x v="48"/>
    <x v="41"/>
    <n v="27353.864000000001"/>
    <n v="0"/>
    <n v="27353.864000000001"/>
    <x v="0"/>
    <n v="0"/>
    <n v="0"/>
    <n v="0"/>
    <n v="0"/>
  </r>
  <r>
    <x v="1"/>
    <x v="0"/>
    <x v="71"/>
    <x v="0"/>
    <x v="4"/>
    <x v="0"/>
    <x v="0"/>
    <x v="0"/>
    <x v="49"/>
    <x v="42"/>
    <n v="45000"/>
    <n v="-15276.700456"/>
    <n v="29723.299544000001"/>
    <x v="0"/>
    <n v="0"/>
    <n v="0"/>
    <n v="0"/>
    <n v="0"/>
  </r>
  <r>
    <x v="1"/>
    <x v="0"/>
    <x v="71"/>
    <x v="0"/>
    <x v="4"/>
    <x v="0"/>
    <x v="0"/>
    <x v="0"/>
    <x v="50"/>
    <x v="43"/>
    <n v="72358.864000000001"/>
    <n v="-14808.659976000001"/>
    <n v="57550.204023999999"/>
    <x v="0"/>
    <n v="0"/>
    <n v="0"/>
    <n v="0"/>
    <n v="16.471515"/>
  </r>
  <r>
    <x v="1"/>
    <x v="0"/>
    <x v="71"/>
    <x v="0"/>
    <x v="5"/>
    <x v="2"/>
    <x v="0"/>
    <x v="0"/>
    <x v="43"/>
    <x v="36"/>
    <n v="1"/>
    <n v="0"/>
    <n v="1"/>
    <x v="0"/>
    <n v="0"/>
    <n v="0"/>
    <n v="0"/>
    <n v="10.357461000000001"/>
  </r>
  <r>
    <x v="1"/>
    <x v="0"/>
    <x v="71"/>
    <x v="0"/>
    <x v="5"/>
    <x v="2"/>
    <x v="0"/>
    <x v="0"/>
    <x v="44"/>
    <x v="37"/>
    <n v="0"/>
    <n v="0"/>
    <n v="0"/>
    <x v="0"/>
    <n v="0"/>
    <n v="0"/>
    <n v="0"/>
    <n v="9.4767109999999999"/>
  </r>
  <r>
    <x v="1"/>
    <x v="0"/>
    <x v="71"/>
    <x v="0"/>
    <x v="5"/>
    <x v="2"/>
    <x v="0"/>
    <x v="0"/>
    <x v="45"/>
    <x v="38"/>
    <n v="1"/>
    <n v="0"/>
    <n v="1"/>
    <x v="0"/>
    <n v="0"/>
    <n v="0"/>
    <n v="0"/>
    <n v="0.88075000000000003"/>
  </r>
  <r>
    <x v="1"/>
    <x v="0"/>
    <x v="71"/>
    <x v="0"/>
    <x v="5"/>
    <x v="2"/>
    <x v="0"/>
    <x v="0"/>
    <x v="46"/>
    <x v="39"/>
    <n v="4"/>
    <n v="468.04048"/>
    <n v="472.04048"/>
    <x v="0"/>
    <n v="0"/>
    <n v="0"/>
    <n v="0"/>
    <n v="8.8684010000000004"/>
  </r>
  <r>
    <x v="1"/>
    <x v="0"/>
    <x v="71"/>
    <x v="0"/>
    <x v="5"/>
    <x v="2"/>
    <x v="0"/>
    <x v="0"/>
    <x v="51"/>
    <x v="44"/>
    <n v="4"/>
    <n v="0"/>
    <n v="4"/>
    <x v="0"/>
    <n v="0"/>
    <n v="0"/>
    <n v="0"/>
    <n v="0.15939500000000001"/>
  </r>
  <r>
    <x v="1"/>
    <x v="0"/>
    <x v="71"/>
    <x v="0"/>
    <x v="5"/>
    <x v="2"/>
    <x v="0"/>
    <x v="0"/>
    <x v="52"/>
    <x v="45"/>
    <n v="0"/>
    <n v="468.04048"/>
    <n v="468.04048"/>
    <x v="0"/>
    <n v="0"/>
    <n v="0"/>
    <n v="0"/>
    <n v="0"/>
  </r>
  <r>
    <x v="1"/>
    <x v="0"/>
    <x v="71"/>
    <x v="0"/>
    <x v="5"/>
    <x v="2"/>
    <x v="0"/>
    <x v="0"/>
    <x v="47"/>
    <x v="40"/>
    <n v="0"/>
    <n v="0"/>
    <n v="0"/>
    <x v="0"/>
    <n v="0"/>
    <n v="0"/>
    <n v="0"/>
    <n v="8.7090060000000005"/>
  </r>
  <r>
    <x v="1"/>
    <x v="0"/>
    <x v="71"/>
    <x v="0"/>
    <x v="5"/>
    <x v="2"/>
    <x v="0"/>
    <x v="0"/>
    <x v="48"/>
    <x v="41"/>
    <n v="27353.864000000001"/>
    <n v="0"/>
    <n v="27353.864000000001"/>
    <x v="0"/>
    <n v="0"/>
    <n v="0"/>
    <n v="0"/>
    <n v="0"/>
  </r>
  <r>
    <x v="1"/>
    <x v="0"/>
    <x v="71"/>
    <x v="0"/>
    <x v="5"/>
    <x v="2"/>
    <x v="0"/>
    <x v="0"/>
    <x v="49"/>
    <x v="42"/>
    <n v="45000"/>
    <n v="-15276.700456"/>
    <n v="29723.299544000001"/>
    <x v="0"/>
    <n v="0"/>
    <n v="0"/>
    <n v="0"/>
    <n v="0"/>
  </r>
  <r>
    <x v="1"/>
    <x v="0"/>
    <x v="71"/>
    <x v="0"/>
    <x v="5"/>
    <x v="2"/>
    <x v="0"/>
    <x v="0"/>
    <x v="50"/>
    <x v="43"/>
    <n v="72358.864000000001"/>
    <n v="-14808.659976000001"/>
    <n v="57550.204023999999"/>
    <x v="0"/>
    <n v="0"/>
    <n v="0"/>
    <n v="0"/>
    <n v="19.225861999999999"/>
  </r>
  <r>
    <x v="1"/>
    <x v="0"/>
    <x v="71"/>
    <x v="0"/>
    <x v="6"/>
    <x v="0"/>
    <x v="0"/>
    <x v="0"/>
    <x v="43"/>
    <x v="36"/>
    <n v="1"/>
    <n v="0"/>
    <n v="1"/>
    <x v="0"/>
    <n v="0"/>
    <n v="0"/>
    <n v="0"/>
    <n v="12.012562000000001"/>
  </r>
  <r>
    <x v="1"/>
    <x v="0"/>
    <x v="71"/>
    <x v="0"/>
    <x v="6"/>
    <x v="0"/>
    <x v="0"/>
    <x v="0"/>
    <x v="44"/>
    <x v="37"/>
    <n v="0"/>
    <n v="0"/>
    <n v="0"/>
    <x v="0"/>
    <n v="0"/>
    <n v="0"/>
    <n v="0"/>
    <n v="10.961812"/>
  </r>
  <r>
    <x v="1"/>
    <x v="0"/>
    <x v="71"/>
    <x v="0"/>
    <x v="6"/>
    <x v="0"/>
    <x v="0"/>
    <x v="0"/>
    <x v="45"/>
    <x v="38"/>
    <n v="1"/>
    <n v="0"/>
    <n v="1"/>
    <x v="0"/>
    <n v="0"/>
    <n v="0"/>
    <n v="0"/>
    <n v="1.0507500000000001"/>
  </r>
  <r>
    <x v="1"/>
    <x v="0"/>
    <x v="71"/>
    <x v="0"/>
    <x v="6"/>
    <x v="0"/>
    <x v="0"/>
    <x v="0"/>
    <x v="46"/>
    <x v="39"/>
    <n v="4"/>
    <n v="468.04048"/>
    <n v="472.04048"/>
    <x v="0"/>
    <n v="0"/>
    <n v="0"/>
    <n v="0"/>
    <n v="11.003705999999999"/>
  </r>
  <r>
    <x v="1"/>
    <x v="0"/>
    <x v="71"/>
    <x v="0"/>
    <x v="6"/>
    <x v="0"/>
    <x v="0"/>
    <x v="0"/>
    <x v="51"/>
    <x v="44"/>
    <n v="4"/>
    <n v="0"/>
    <n v="4"/>
    <x v="0"/>
    <n v="0"/>
    <n v="0"/>
    <n v="0"/>
    <n v="0.15939500000000001"/>
  </r>
  <r>
    <x v="1"/>
    <x v="0"/>
    <x v="71"/>
    <x v="0"/>
    <x v="6"/>
    <x v="0"/>
    <x v="0"/>
    <x v="0"/>
    <x v="52"/>
    <x v="45"/>
    <n v="0"/>
    <n v="468.04048"/>
    <n v="468.04048"/>
    <x v="0"/>
    <n v="0"/>
    <n v="0"/>
    <n v="0"/>
    <n v="0"/>
  </r>
  <r>
    <x v="1"/>
    <x v="0"/>
    <x v="71"/>
    <x v="0"/>
    <x v="6"/>
    <x v="0"/>
    <x v="0"/>
    <x v="0"/>
    <x v="47"/>
    <x v="40"/>
    <n v="0"/>
    <n v="0"/>
    <n v="0"/>
    <x v="0"/>
    <n v="0"/>
    <n v="0"/>
    <n v="0"/>
    <n v="10.844310999999999"/>
  </r>
  <r>
    <x v="1"/>
    <x v="0"/>
    <x v="71"/>
    <x v="0"/>
    <x v="6"/>
    <x v="0"/>
    <x v="0"/>
    <x v="0"/>
    <x v="48"/>
    <x v="41"/>
    <n v="27353.864000000001"/>
    <n v="0"/>
    <n v="27353.864000000001"/>
    <x v="0"/>
    <n v="0"/>
    <n v="0"/>
    <n v="0"/>
    <n v="0"/>
  </r>
  <r>
    <x v="1"/>
    <x v="0"/>
    <x v="71"/>
    <x v="0"/>
    <x v="6"/>
    <x v="0"/>
    <x v="0"/>
    <x v="0"/>
    <x v="49"/>
    <x v="42"/>
    <n v="45000"/>
    <n v="-15276.700456"/>
    <n v="29723.299544000001"/>
    <x v="0"/>
    <n v="0"/>
    <n v="0"/>
    <n v="0"/>
    <n v="0"/>
  </r>
  <r>
    <x v="1"/>
    <x v="0"/>
    <x v="71"/>
    <x v="0"/>
    <x v="6"/>
    <x v="0"/>
    <x v="0"/>
    <x v="0"/>
    <x v="50"/>
    <x v="43"/>
    <n v="72358.864000000001"/>
    <n v="-14808.659976000001"/>
    <n v="57550.204023999999"/>
    <x v="0"/>
    <n v="0"/>
    <n v="0"/>
    <n v="0"/>
    <n v="23.016268"/>
  </r>
  <r>
    <x v="1"/>
    <x v="0"/>
    <x v="71"/>
    <x v="0"/>
    <x v="7"/>
    <x v="0"/>
    <x v="0"/>
    <x v="0"/>
    <x v="43"/>
    <x v="36"/>
    <n v="1"/>
    <n v="0"/>
    <n v="1"/>
    <x v="0"/>
    <n v="0"/>
    <n v="0"/>
    <n v="0"/>
    <n v="14.753219"/>
  </r>
  <r>
    <x v="1"/>
    <x v="0"/>
    <x v="71"/>
    <x v="0"/>
    <x v="7"/>
    <x v="0"/>
    <x v="0"/>
    <x v="0"/>
    <x v="44"/>
    <x v="37"/>
    <n v="0"/>
    <n v="0"/>
    <n v="0"/>
    <x v="0"/>
    <n v="0"/>
    <n v="0"/>
    <n v="0"/>
    <n v="13.256368999999999"/>
  </r>
  <r>
    <x v="1"/>
    <x v="0"/>
    <x v="71"/>
    <x v="0"/>
    <x v="7"/>
    <x v="0"/>
    <x v="0"/>
    <x v="0"/>
    <x v="45"/>
    <x v="38"/>
    <n v="1"/>
    <n v="0"/>
    <n v="1"/>
    <x v="0"/>
    <n v="0"/>
    <n v="0"/>
    <n v="0"/>
    <n v="1.49685"/>
  </r>
  <r>
    <x v="1"/>
    <x v="0"/>
    <x v="71"/>
    <x v="0"/>
    <x v="7"/>
    <x v="0"/>
    <x v="0"/>
    <x v="0"/>
    <x v="46"/>
    <x v="39"/>
    <n v="4"/>
    <n v="468.04048"/>
    <n v="472.04048"/>
    <x v="0"/>
    <n v="0"/>
    <n v="0"/>
    <n v="0"/>
    <n v="33.986052000000001"/>
  </r>
  <r>
    <x v="1"/>
    <x v="0"/>
    <x v="71"/>
    <x v="0"/>
    <x v="7"/>
    <x v="0"/>
    <x v="0"/>
    <x v="0"/>
    <x v="51"/>
    <x v="44"/>
    <n v="4"/>
    <n v="0"/>
    <n v="4"/>
    <x v="0"/>
    <n v="0"/>
    <n v="0"/>
    <n v="0"/>
    <n v="0.426759"/>
  </r>
  <r>
    <x v="1"/>
    <x v="0"/>
    <x v="71"/>
    <x v="0"/>
    <x v="7"/>
    <x v="0"/>
    <x v="0"/>
    <x v="0"/>
    <x v="52"/>
    <x v="45"/>
    <n v="0"/>
    <n v="468.04048"/>
    <n v="468.04048"/>
    <x v="0"/>
    <n v="0"/>
    <n v="0"/>
    <n v="0"/>
    <n v="0"/>
  </r>
  <r>
    <x v="1"/>
    <x v="0"/>
    <x v="71"/>
    <x v="0"/>
    <x v="7"/>
    <x v="0"/>
    <x v="0"/>
    <x v="0"/>
    <x v="47"/>
    <x v="40"/>
    <n v="0"/>
    <n v="0"/>
    <n v="0"/>
    <x v="0"/>
    <n v="0"/>
    <n v="0"/>
    <n v="0"/>
    <n v="33.559292999999997"/>
  </r>
  <r>
    <x v="1"/>
    <x v="0"/>
    <x v="71"/>
    <x v="0"/>
    <x v="7"/>
    <x v="0"/>
    <x v="0"/>
    <x v="0"/>
    <x v="48"/>
    <x v="41"/>
    <n v="27353.864000000001"/>
    <n v="0"/>
    <n v="27353.864000000001"/>
    <x v="0"/>
    <n v="0"/>
    <n v="0"/>
    <n v="0"/>
    <n v="13676.932000000001"/>
  </r>
  <r>
    <x v="1"/>
    <x v="0"/>
    <x v="71"/>
    <x v="0"/>
    <x v="7"/>
    <x v="0"/>
    <x v="0"/>
    <x v="0"/>
    <x v="49"/>
    <x v="42"/>
    <n v="45000"/>
    <n v="-15276.700456"/>
    <n v="29723.299544000001"/>
    <x v="0"/>
    <n v="0"/>
    <n v="0"/>
    <n v="0"/>
    <n v="0"/>
  </r>
  <r>
    <x v="1"/>
    <x v="0"/>
    <x v="71"/>
    <x v="0"/>
    <x v="7"/>
    <x v="0"/>
    <x v="0"/>
    <x v="0"/>
    <x v="50"/>
    <x v="43"/>
    <n v="72358.864000000001"/>
    <n v="-14808.659976000001"/>
    <n v="57550.204023999999"/>
    <x v="0"/>
    <n v="0"/>
    <n v="0"/>
    <n v="0"/>
    <n v="13725.671270999999"/>
  </r>
  <r>
    <x v="1"/>
    <x v="0"/>
    <x v="72"/>
    <x v="0"/>
    <x v="0"/>
    <x v="0"/>
    <x v="0"/>
    <x v="0"/>
    <x v="43"/>
    <x v="36"/>
    <n v="20.399999999999999"/>
    <n v="0"/>
    <n v="20.399999999999999"/>
    <x v="0"/>
    <n v="0"/>
    <n v="0"/>
    <n v="0"/>
    <n v="2.4819749999999998"/>
  </r>
  <r>
    <x v="1"/>
    <x v="0"/>
    <x v="72"/>
    <x v="0"/>
    <x v="0"/>
    <x v="0"/>
    <x v="0"/>
    <x v="0"/>
    <x v="44"/>
    <x v="37"/>
    <n v="20"/>
    <n v="0"/>
    <n v="20"/>
    <x v="0"/>
    <n v="0"/>
    <n v="0"/>
    <n v="0"/>
    <n v="2.456"/>
  </r>
  <r>
    <x v="1"/>
    <x v="0"/>
    <x v="72"/>
    <x v="0"/>
    <x v="0"/>
    <x v="0"/>
    <x v="0"/>
    <x v="0"/>
    <x v="45"/>
    <x v="38"/>
    <n v="0.4"/>
    <n v="0"/>
    <n v="0.4"/>
    <x v="0"/>
    <n v="0"/>
    <n v="0"/>
    <n v="0"/>
    <n v="2.5975000000000002E-2"/>
  </r>
  <r>
    <x v="1"/>
    <x v="0"/>
    <x v="72"/>
    <x v="0"/>
    <x v="0"/>
    <x v="0"/>
    <x v="0"/>
    <x v="0"/>
    <x v="46"/>
    <x v="39"/>
    <n v="120"/>
    <n v="0"/>
    <n v="120"/>
    <x v="0"/>
    <n v="0"/>
    <n v="0"/>
    <n v="0"/>
    <n v="27.727833"/>
  </r>
  <r>
    <x v="1"/>
    <x v="0"/>
    <x v="72"/>
    <x v="0"/>
    <x v="0"/>
    <x v="0"/>
    <x v="0"/>
    <x v="0"/>
    <x v="51"/>
    <x v="44"/>
    <n v="60"/>
    <n v="0"/>
    <n v="60"/>
    <x v="0"/>
    <n v="0"/>
    <n v="0"/>
    <n v="0"/>
    <n v="0"/>
  </r>
  <r>
    <x v="1"/>
    <x v="0"/>
    <x v="72"/>
    <x v="0"/>
    <x v="0"/>
    <x v="0"/>
    <x v="0"/>
    <x v="0"/>
    <x v="47"/>
    <x v="40"/>
    <n v="60"/>
    <n v="0"/>
    <n v="60"/>
    <x v="0"/>
    <n v="0"/>
    <n v="0"/>
    <n v="0"/>
    <n v="27.727833"/>
  </r>
  <r>
    <x v="1"/>
    <x v="0"/>
    <x v="72"/>
    <x v="0"/>
    <x v="0"/>
    <x v="0"/>
    <x v="0"/>
    <x v="0"/>
    <x v="48"/>
    <x v="41"/>
    <n v="78162.559999999998"/>
    <n v="0"/>
    <n v="78162.559999999998"/>
    <x v="0"/>
    <n v="0"/>
    <n v="0"/>
    <n v="0"/>
    <n v="0"/>
  </r>
  <r>
    <x v="1"/>
    <x v="0"/>
    <x v="72"/>
    <x v="0"/>
    <x v="0"/>
    <x v="0"/>
    <x v="0"/>
    <x v="0"/>
    <x v="49"/>
    <x v="42"/>
    <n v="63624.101999999999"/>
    <n v="0"/>
    <n v="63624.101999999999"/>
    <x v="0"/>
    <n v="0"/>
    <n v="0"/>
    <n v="0"/>
    <n v="0"/>
  </r>
  <r>
    <x v="1"/>
    <x v="0"/>
    <x v="72"/>
    <x v="0"/>
    <x v="0"/>
    <x v="0"/>
    <x v="0"/>
    <x v="0"/>
    <x v="50"/>
    <x v="43"/>
    <n v="141927.06200000001"/>
    <n v="0"/>
    <n v="141927.06200000001"/>
    <x v="0"/>
    <n v="0"/>
    <n v="0"/>
    <n v="0"/>
    <n v="30.209807999999999"/>
  </r>
  <r>
    <x v="1"/>
    <x v="0"/>
    <x v="72"/>
    <x v="0"/>
    <x v="1"/>
    <x v="0"/>
    <x v="0"/>
    <x v="0"/>
    <x v="43"/>
    <x v="36"/>
    <n v="20.399999999999999"/>
    <n v="0"/>
    <n v="20.399999999999999"/>
    <x v="0"/>
    <n v="0"/>
    <n v="0"/>
    <n v="0"/>
    <n v="4.2429750000000004"/>
  </r>
  <r>
    <x v="1"/>
    <x v="0"/>
    <x v="72"/>
    <x v="0"/>
    <x v="1"/>
    <x v="0"/>
    <x v="0"/>
    <x v="0"/>
    <x v="44"/>
    <x v="37"/>
    <n v="20"/>
    <n v="0"/>
    <n v="20"/>
    <x v="0"/>
    <n v="0"/>
    <n v="0"/>
    <n v="0"/>
    <n v="4.2169999999999996"/>
  </r>
  <r>
    <x v="1"/>
    <x v="0"/>
    <x v="72"/>
    <x v="0"/>
    <x v="1"/>
    <x v="0"/>
    <x v="0"/>
    <x v="0"/>
    <x v="45"/>
    <x v="38"/>
    <n v="0.4"/>
    <n v="0"/>
    <n v="0.4"/>
    <x v="0"/>
    <n v="0"/>
    <n v="0"/>
    <n v="0"/>
    <n v="2.5975000000000002E-2"/>
  </r>
  <r>
    <x v="1"/>
    <x v="0"/>
    <x v="72"/>
    <x v="0"/>
    <x v="1"/>
    <x v="0"/>
    <x v="0"/>
    <x v="0"/>
    <x v="46"/>
    <x v="39"/>
    <n v="120"/>
    <n v="0"/>
    <n v="120"/>
    <x v="0"/>
    <n v="0"/>
    <n v="0"/>
    <n v="0"/>
    <n v="27.727833"/>
  </r>
  <r>
    <x v="1"/>
    <x v="0"/>
    <x v="72"/>
    <x v="0"/>
    <x v="1"/>
    <x v="0"/>
    <x v="0"/>
    <x v="0"/>
    <x v="51"/>
    <x v="44"/>
    <n v="60"/>
    <n v="0"/>
    <n v="60"/>
    <x v="0"/>
    <n v="0"/>
    <n v="0"/>
    <n v="0"/>
    <n v="0"/>
  </r>
  <r>
    <x v="1"/>
    <x v="0"/>
    <x v="72"/>
    <x v="0"/>
    <x v="1"/>
    <x v="0"/>
    <x v="0"/>
    <x v="0"/>
    <x v="47"/>
    <x v="40"/>
    <n v="60"/>
    <n v="0"/>
    <n v="60"/>
    <x v="0"/>
    <n v="0"/>
    <n v="0"/>
    <n v="0"/>
    <n v="27.727833"/>
  </r>
  <r>
    <x v="1"/>
    <x v="0"/>
    <x v="72"/>
    <x v="0"/>
    <x v="1"/>
    <x v="0"/>
    <x v="0"/>
    <x v="0"/>
    <x v="48"/>
    <x v="41"/>
    <n v="78162.559999999998"/>
    <n v="0"/>
    <n v="78162.559999999998"/>
    <x v="0"/>
    <n v="0"/>
    <n v="0"/>
    <n v="0"/>
    <n v="0"/>
  </r>
  <r>
    <x v="1"/>
    <x v="0"/>
    <x v="72"/>
    <x v="0"/>
    <x v="1"/>
    <x v="0"/>
    <x v="0"/>
    <x v="0"/>
    <x v="49"/>
    <x v="42"/>
    <n v="63624.101999999999"/>
    <n v="0"/>
    <n v="63624.101999999999"/>
    <x v="0"/>
    <n v="0"/>
    <n v="0"/>
    <n v="0"/>
    <n v="0"/>
  </r>
  <r>
    <x v="1"/>
    <x v="0"/>
    <x v="72"/>
    <x v="0"/>
    <x v="1"/>
    <x v="0"/>
    <x v="0"/>
    <x v="0"/>
    <x v="50"/>
    <x v="43"/>
    <n v="141927.06200000001"/>
    <n v="0"/>
    <n v="141927.06200000001"/>
    <x v="0"/>
    <n v="0"/>
    <n v="0"/>
    <n v="0"/>
    <n v="31.970808000000002"/>
  </r>
  <r>
    <x v="1"/>
    <x v="0"/>
    <x v="72"/>
    <x v="0"/>
    <x v="2"/>
    <x v="1"/>
    <x v="0"/>
    <x v="0"/>
    <x v="43"/>
    <x v="36"/>
    <n v="20.399999999999999"/>
    <n v="0"/>
    <n v="20.399999999999999"/>
    <x v="0"/>
    <n v="0"/>
    <n v="0"/>
    <n v="0"/>
    <n v="7.9799749999999996"/>
  </r>
  <r>
    <x v="1"/>
    <x v="0"/>
    <x v="72"/>
    <x v="0"/>
    <x v="2"/>
    <x v="1"/>
    <x v="0"/>
    <x v="0"/>
    <x v="44"/>
    <x v="37"/>
    <n v="20"/>
    <n v="0"/>
    <n v="20"/>
    <x v="0"/>
    <n v="0"/>
    <n v="0"/>
    <n v="0"/>
    <n v="7.9539999999999997"/>
  </r>
  <r>
    <x v="1"/>
    <x v="0"/>
    <x v="72"/>
    <x v="0"/>
    <x v="2"/>
    <x v="1"/>
    <x v="0"/>
    <x v="0"/>
    <x v="45"/>
    <x v="38"/>
    <n v="0.4"/>
    <n v="0"/>
    <n v="0.4"/>
    <x v="0"/>
    <n v="0"/>
    <n v="0"/>
    <n v="0"/>
    <n v="2.5975000000000002E-2"/>
  </r>
  <r>
    <x v="1"/>
    <x v="0"/>
    <x v="72"/>
    <x v="0"/>
    <x v="2"/>
    <x v="1"/>
    <x v="0"/>
    <x v="0"/>
    <x v="46"/>
    <x v="39"/>
    <n v="120"/>
    <n v="0"/>
    <n v="120"/>
    <x v="0"/>
    <n v="0"/>
    <n v="0"/>
    <n v="0"/>
    <n v="27.727833"/>
  </r>
  <r>
    <x v="1"/>
    <x v="0"/>
    <x v="72"/>
    <x v="0"/>
    <x v="2"/>
    <x v="1"/>
    <x v="0"/>
    <x v="0"/>
    <x v="51"/>
    <x v="44"/>
    <n v="60"/>
    <n v="0"/>
    <n v="60"/>
    <x v="0"/>
    <n v="0"/>
    <n v="0"/>
    <n v="0"/>
    <n v="0"/>
  </r>
  <r>
    <x v="1"/>
    <x v="0"/>
    <x v="72"/>
    <x v="0"/>
    <x v="2"/>
    <x v="1"/>
    <x v="0"/>
    <x v="0"/>
    <x v="47"/>
    <x v="40"/>
    <n v="60"/>
    <n v="0"/>
    <n v="60"/>
    <x v="0"/>
    <n v="0"/>
    <n v="0"/>
    <n v="0"/>
    <n v="27.727833"/>
  </r>
  <r>
    <x v="1"/>
    <x v="0"/>
    <x v="72"/>
    <x v="0"/>
    <x v="2"/>
    <x v="1"/>
    <x v="0"/>
    <x v="0"/>
    <x v="48"/>
    <x v="41"/>
    <n v="78162.559999999998"/>
    <n v="0"/>
    <n v="78162.559999999998"/>
    <x v="0"/>
    <n v="0"/>
    <n v="0"/>
    <n v="0"/>
    <n v="0"/>
  </r>
  <r>
    <x v="1"/>
    <x v="0"/>
    <x v="72"/>
    <x v="0"/>
    <x v="2"/>
    <x v="1"/>
    <x v="0"/>
    <x v="0"/>
    <x v="49"/>
    <x v="42"/>
    <n v="63624.101999999999"/>
    <n v="0"/>
    <n v="63624.101999999999"/>
    <x v="0"/>
    <n v="0"/>
    <n v="0"/>
    <n v="0"/>
    <n v="0"/>
  </r>
  <r>
    <x v="1"/>
    <x v="0"/>
    <x v="72"/>
    <x v="0"/>
    <x v="2"/>
    <x v="1"/>
    <x v="0"/>
    <x v="0"/>
    <x v="50"/>
    <x v="43"/>
    <n v="141927.06200000001"/>
    <n v="0"/>
    <n v="141927.06200000001"/>
    <x v="0"/>
    <n v="0"/>
    <n v="0"/>
    <n v="0"/>
    <n v="35.707808"/>
  </r>
  <r>
    <x v="1"/>
    <x v="0"/>
    <x v="72"/>
    <x v="0"/>
    <x v="3"/>
    <x v="0"/>
    <x v="0"/>
    <x v="0"/>
    <x v="43"/>
    <x v="36"/>
    <n v="20.399999999999999"/>
    <n v="0"/>
    <n v="20.399999999999999"/>
    <x v="0"/>
    <n v="0"/>
    <n v="0"/>
    <n v="0"/>
    <n v="11.397975000000001"/>
  </r>
  <r>
    <x v="1"/>
    <x v="0"/>
    <x v="72"/>
    <x v="0"/>
    <x v="3"/>
    <x v="0"/>
    <x v="0"/>
    <x v="0"/>
    <x v="44"/>
    <x v="37"/>
    <n v="20"/>
    <n v="0"/>
    <n v="20"/>
    <x v="0"/>
    <n v="0"/>
    <n v="0"/>
    <n v="0"/>
    <n v="11.372"/>
  </r>
  <r>
    <x v="1"/>
    <x v="0"/>
    <x v="72"/>
    <x v="0"/>
    <x v="3"/>
    <x v="0"/>
    <x v="0"/>
    <x v="0"/>
    <x v="45"/>
    <x v="38"/>
    <n v="0.4"/>
    <n v="0"/>
    <n v="0.4"/>
    <x v="0"/>
    <n v="0"/>
    <n v="0"/>
    <n v="0"/>
    <n v="2.5975000000000002E-2"/>
  </r>
  <r>
    <x v="1"/>
    <x v="0"/>
    <x v="72"/>
    <x v="0"/>
    <x v="3"/>
    <x v="0"/>
    <x v="0"/>
    <x v="0"/>
    <x v="46"/>
    <x v="39"/>
    <n v="120"/>
    <n v="0"/>
    <n v="120"/>
    <x v="0"/>
    <n v="0"/>
    <n v="0"/>
    <n v="0"/>
    <n v="78.703197000000003"/>
  </r>
  <r>
    <x v="1"/>
    <x v="0"/>
    <x v="72"/>
    <x v="0"/>
    <x v="3"/>
    <x v="0"/>
    <x v="0"/>
    <x v="0"/>
    <x v="51"/>
    <x v="44"/>
    <n v="60"/>
    <n v="0"/>
    <n v="60"/>
    <x v="0"/>
    <n v="0"/>
    <n v="0"/>
    <n v="0"/>
    <n v="0"/>
  </r>
  <r>
    <x v="1"/>
    <x v="0"/>
    <x v="72"/>
    <x v="0"/>
    <x v="3"/>
    <x v="0"/>
    <x v="0"/>
    <x v="0"/>
    <x v="47"/>
    <x v="40"/>
    <n v="60"/>
    <n v="0"/>
    <n v="60"/>
    <x v="0"/>
    <n v="0"/>
    <n v="0"/>
    <n v="0"/>
    <n v="78.703197000000003"/>
  </r>
  <r>
    <x v="1"/>
    <x v="0"/>
    <x v="72"/>
    <x v="0"/>
    <x v="3"/>
    <x v="0"/>
    <x v="0"/>
    <x v="0"/>
    <x v="48"/>
    <x v="41"/>
    <n v="78162.559999999998"/>
    <n v="0"/>
    <n v="78162.559999999998"/>
    <x v="0"/>
    <n v="0"/>
    <n v="0"/>
    <n v="0"/>
    <n v="0"/>
  </r>
  <r>
    <x v="1"/>
    <x v="0"/>
    <x v="72"/>
    <x v="0"/>
    <x v="3"/>
    <x v="0"/>
    <x v="0"/>
    <x v="0"/>
    <x v="49"/>
    <x v="42"/>
    <n v="63624.101999999999"/>
    <n v="-2240.6859629999999"/>
    <n v="61383.416037000003"/>
    <x v="0"/>
    <n v="0"/>
    <n v="0"/>
    <n v="0"/>
    <n v="0"/>
  </r>
  <r>
    <x v="1"/>
    <x v="0"/>
    <x v="72"/>
    <x v="0"/>
    <x v="3"/>
    <x v="0"/>
    <x v="0"/>
    <x v="0"/>
    <x v="50"/>
    <x v="43"/>
    <n v="141927.06200000001"/>
    <n v="-2240.6859629999999"/>
    <n v="139686.37603700001"/>
    <x v="0"/>
    <n v="0"/>
    <n v="0"/>
    <n v="0"/>
    <n v="90.101172000000005"/>
  </r>
  <r>
    <x v="1"/>
    <x v="0"/>
    <x v="72"/>
    <x v="0"/>
    <x v="4"/>
    <x v="0"/>
    <x v="0"/>
    <x v="0"/>
    <x v="43"/>
    <x v="36"/>
    <n v="20.399999999999999"/>
    <n v="0"/>
    <n v="20.399999999999999"/>
    <x v="0"/>
    <n v="0"/>
    <n v="0"/>
    <n v="0"/>
    <n v="21.160975000000001"/>
  </r>
  <r>
    <x v="1"/>
    <x v="0"/>
    <x v="72"/>
    <x v="0"/>
    <x v="4"/>
    <x v="0"/>
    <x v="0"/>
    <x v="0"/>
    <x v="44"/>
    <x v="37"/>
    <n v="20"/>
    <n v="0"/>
    <n v="20"/>
    <x v="0"/>
    <n v="0"/>
    <n v="0"/>
    <n v="0"/>
    <n v="21.135000000000002"/>
  </r>
  <r>
    <x v="1"/>
    <x v="0"/>
    <x v="72"/>
    <x v="0"/>
    <x v="4"/>
    <x v="0"/>
    <x v="0"/>
    <x v="0"/>
    <x v="45"/>
    <x v="38"/>
    <n v="0.4"/>
    <n v="0"/>
    <n v="0.4"/>
    <x v="0"/>
    <n v="0"/>
    <n v="0"/>
    <n v="0"/>
    <n v="2.5975000000000002E-2"/>
  </r>
  <r>
    <x v="1"/>
    <x v="0"/>
    <x v="72"/>
    <x v="0"/>
    <x v="4"/>
    <x v="0"/>
    <x v="0"/>
    <x v="0"/>
    <x v="46"/>
    <x v="39"/>
    <n v="120"/>
    <n v="7768.5725810000004"/>
    <n v="7888.5725810000004"/>
    <x v="0"/>
    <n v="0"/>
    <n v="0"/>
    <n v="0"/>
    <n v="104.843086"/>
  </r>
  <r>
    <x v="1"/>
    <x v="0"/>
    <x v="72"/>
    <x v="0"/>
    <x v="4"/>
    <x v="0"/>
    <x v="0"/>
    <x v="0"/>
    <x v="51"/>
    <x v="44"/>
    <n v="60"/>
    <n v="0"/>
    <n v="60"/>
    <x v="0"/>
    <n v="0"/>
    <n v="0"/>
    <n v="0"/>
    <n v="0"/>
  </r>
  <r>
    <x v="1"/>
    <x v="0"/>
    <x v="72"/>
    <x v="0"/>
    <x v="4"/>
    <x v="0"/>
    <x v="0"/>
    <x v="0"/>
    <x v="52"/>
    <x v="45"/>
    <n v="0"/>
    <n v="7768.5725810000004"/>
    <n v="7768.5725810000004"/>
    <x v="0"/>
    <n v="0"/>
    <n v="0"/>
    <n v="0"/>
    <n v="0"/>
  </r>
  <r>
    <x v="1"/>
    <x v="0"/>
    <x v="72"/>
    <x v="0"/>
    <x v="4"/>
    <x v="0"/>
    <x v="0"/>
    <x v="0"/>
    <x v="47"/>
    <x v="40"/>
    <n v="60"/>
    <n v="0"/>
    <n v="60"/>
    <x v="0"/>
    <n v="0"/>
    <n v="0"/>
    <n v="0"/>
    <n v="104.843086"/>
  </r>
  <r>
    <x v="1"/>
    <x v="0"/>
    <x v="72"/>
    <x v="0"/>
    <x v="4"/>
    <x v="0"/>
    <x v="0"/>
    <x v="0"/>
    <x v="48"/>
    <x v="41"/>
    <n v="78162.559999999998"/>
    <n v="0"/>
    <n v="78162.559999999998"/>
    <x v="0"/>
    <n v="0"/>
    <n v="0"/>
    <n v="0"/>
    <n v="0"/>
  </r>
  <r>
    <x v="1"/>
    <x v="0"/>
    <x v="72"/>
    <x v="0"/>
    <x v="4"/>
    <x v="0"/>
    <x v="0"/>
    <x v="0"/>
    <x v="49"/>
    <x v="42"/>
    <n v="63624.101999999999"/>
    <n v="-2240.6859629999999"/>
    <n v="61383.416037000003"/>
    <x v="0"/>
    <n v="0"/>
    <n v="0"/>
    <n v="0"/>
    <n v="0"/>
  </r>
  <r>
    <x v="1"/>
    <x v="0"/>
    <x v="72"/>
    <x v="0"/>
    <x v="4"/>
    <x v="0"/>
    <x v="0"/>
    <x v="0"/>
    <x v="50"/>
    <x v="43"/>
    <n v="141927.06200000001"/>
    <n v="5527.8866180000005"/>
    <n v="147454.94861799999"/>
    <x v="0"/>
    <n v="0"/>
    <n v="0"/>
    <n v="0"/>
    <n v="126.00406099999999"/>
  </r>
  <r>
    <x v="1"/>
    <x v="0"/>
    <x v="72"/>
    <x v="0"/>
    <x v="5"/>
    <x v="2"/>
    <x v="0"/>
    <x v="0"/>
    <x v="43"/>
    <x v="36"/>
    <n v="20.399999999999999"/>
    <n v="0"/>
    <n v="20.399999999999999"/>
    <x v="0"/>
    <n v="0"/>
    <n v="0"/>
    <n v="0"/>
    <n v="24.039134000000001"/>
  </r>
  <r>
    <x v="1"/>
    <x v="0"/>
    <x v="72"/>
    <x v="0"/>
    <x v="5"/>
    <x v="2"/>
    <x v="0"/>
    <x v="0"/>
    <x v="44"/>
    <x v="37"/>
    <n v="20"/>
    <n v="0"/>
    <n v="20"/>
    <x v="0"/>
    <n v="0"/>
    <n v="0"/>
    <n v="0"/>
    <n v="24.001605000000001"/>
  </r>
  <r>
    <x v="1"/>
    <x v="0"/>
    <x v="72"/>
    <x v="0"/>
    <x v="5"/>
    <x v="2"/>
    <x v="0"/>
    <x v="0"/>
    <x v="45"/>
    <x v="38"/>
    <n v="0.4"/>
    <n v="0"/>
    <n v="0.4"/>
    <x v="0"/>
    <n v="0"/>
    <n v="0"/>
    <n v="0"/>
    <n v="3.7529E-2"/>
  </r>
  <r>
    <x v="1"/>
    <x v="0"/>
    <x v="72"/>
    <x v="0"/>
    <x v="5"/>
    <x v="2"/>
    <x v="0"/>
    <x v="0"/>
    <x v="46"/>
    <x v="39"/>
    <n v="120"/>
    <n v="7768.5725810000004"/>
    <n v="7888.5725810000004"/>
    <x v="0"/>
    <n v="0"/>
    <n v="0"/>
    <n v="0"/>
    <n v="108.21153"/>
  </r>
  <r>
    <x v="1"/>
    <x v="0"/>
    <x v="72"/>
    <x v="0"/>
    <x v="5"/>
    <x v="2"/>
    <x v="0"/>
    <x v="0"/>
    <x v="51"/>
    <x v="44"/>
    <n v="60"/>
    <n v="0"/>
    <n v="60"/>
    <x v="0"/>
    <n v="0"/>
    <n v="0"/>
    <n v="0"/>
    <n v="3.3414440000000001"/>
  </r>
  <r>
    <x v="1"/>
    <x v="0"/>
    <x v="72"/>
    <x v="0"/>
    <x v="5"/>
    <x v="2"/>
    <x v="0"/>
    <x v="0"/>
    <x v="52"/>
    <x v="45"/>
    <n v="0"/>
    <n v="7768.5725810000004"/>
    <n v="7768.5725810000004"/>
    <x v="0"/>
    <n v="0"/>
    <n v="0"/>
    <n v="0"/>
    <n v="0"/>
  </r>
  <r>
    <x v="1"/>
    <x v="0"/>
    <x v="72"/>
    <x v="0"/>
    <x v="5"/>
    <x v="2"/>
    <x v="0"/>
    <x v="0"/>
    <x v="47"/>
    <x v="40"/>
    <n v="60"/>
    <n v="0"/>
    <n v="60"/>
    <x v="0"/>
    <n v="0"/>
    <n v="0"/>
    <n v="0"/>
    <n v="104.870086"/>
  </r>
  <r>
    <x v="1"/>
    <x v="0"/>
    <x v="72"/>
    <x v="0"/>
    <x v="5"/>
    <x v="2"/>
    <x v="0"/>
    <x v="0"/>
    <x v="48"/>
    <x v="41"/>
    <n v="78162.559999999998"/>
    <n v="0"/>
    <n v="78162.559999999998"/>
    <x v="0"/>
    <n v="0"/>
    <n v="0"/>
    <n v="0"/>
    <n v="0"/>
  </r>
  <r>
    <x v="1"/>
    <x v="0"/>
    <x v="72"/>
    <x v="0"/>
    <x v="5"/>
    <x v="2"/>
    <x v="0"/>
    <x v="0"/>
    <x v="49"/>
    <x v="42"/>
    <n v="63624.101999999999"/>
    <n v="-2240.6859629999999"/>
    <n v="61383.416037000003"/>
    <x v="0"/>
    <n v="0"/>
    <n v="0"/>
    <n v="0"/>
    <n v="0"/>
  </r>
  <r>
    <x v="1"/>
    <x v="0"/>
    <x v="72"/>
    <x v="0"/>
    <x v="5"/>
    <x v="2"/>
    <x v="0"/>
    <x v="0"/>
    <x v="50"/>
    <x v="43"/>
    <n v="141927.06200000001"/>
    <n v="5527.8866180000005"/>
    <n v="147454.94861799999"/>
    <x v="0"/>
    <n v="0"/>
    <n v="0"/>
    <n v="0"/>
    <n v="132.250664"/>
  </r>
  <r>
    <x v="1"/>
    <x v="0"/>
    <x v="72"/>
    <x v="0"/>
    <x v="6"/>
    <x v="0"/>
    <x v="0"/>
    <x v="0"/>
    <x v="43"/>
    <x v="36"/>
    <n v="20.399999999999999"/>
    <n v="0"/>
    <n v="20.399999999999999"/>
    <x v="0"/>
    <n v="0"/>
    <n v="0"/>
    <n v="0"/>
    <n v="27.343333999999999"/>
  </r>
  <r>
    <x v="1"/>
    <x v="0"/>
    <x v="72"/>
    <x v="0"/>
    <x v="6"/>
    <x v="0"/>
    <x v="0"/>
    <x v="0"/>
    <x v="44"/>
    <x v="37"/>
    <n v="20"/>
    <n v="0"/>
    <n v="20"/>
    <x v="0"/>
    <n v="0"/>
    <n v="0"/>
    <n v="0"/>
    <n v="27.305804999999999"/>
  </r>
  <r>
    <x v="1"/>
    <x v="0"/>
    <x v="72"/>
    <x v="0"/>
    <x v="6"/>
    <x v="0"/>
    <x v="0"/>
    <x v="0"/>
    <x v="45"/>
    <x v="38"/>
    <n v="0.4"/>
    <n v="0"/>
    <n v="0.4"/>
    <x v="0"/>
    <n v="0"/>
    <n v="0"/>
    <n v="0"/>
    <n v="3.7529E-2"/>
  </r>
  <r>
    <x v="1"/>
    <x v="0"/>
    <x v="72"/>
    <x v="0"/>
    <x v="6"/>
    <x v="0"/>
    <x v="0"/>
    <x v="0"/>
    <x v="46"/>
    <x v="39"/>
    <n v="120"/>
    <n v="7768.5725810000004"/>
    <n v="7888.5725810000004"/>
    <x v="0"/>
    <n v="0"/>
    <n v="0"/>
    <n v="0"/>
    <n v="131.111052"/>
  </r>
  <r>
    <x v="1"/>
    <x v="0"/>
    <x v="72"/>
    <x v="0"/>
    <x v="6"/>
    <x v="0"/>
    <x v="0"/>
    <x v="0"/>
    <x v="51"/>
    <x v="44"/>
    <n v="60"/>
    <n v="0"/>
    <n v="60"/>
    <x v="0"/>
    <n v="0"/>
    <n v="0"/>
    <n v="0"/>
    <n v="6.6008620000000002"/>
  </r>
  <r>
    <x v="1"/>
    <x v="0"/>
    <x v="72"/>
    <x v="0"/>
    <x v="6"/>
    <x v="0"/>
    <x v="0"/>
    <x v="0"/>
    <x v="52"/>
    <x v="45"/>
    <n v="0"/>
    <n v="7768.5725810000004"/>
    <n v="7768.5725810000004"/>
    <x v="0"/>
    <n v="0"/>
    <n v="0"/>
    <n v="0"/>
    <n v="0"/>
  </r>
  <r>
    <x v="1"/>
    <x v="0"/>
    <x v="72"/>
    <x v="0"/>
    <x v="6"/>
    <x v="0"/>
    <x v="0"/>
    <x v="0"/>
    <x v="47"/>
    <x v="40"/>
    <n v="60"/>
    <n v="0"/>
    <n v="60"/>
    <x v="0"/>
    <n v="0"/>
    <n v="0"/>
    <n v="0"/>
    <n v="124.51018999999999"/>
  </r>
  <r>
    <x v="1"/>
    <x v="0"/>
    <x v="72"/>
    <x v="0"/>
    <x v="6"/>
    <x v="0"/>
    <x v="0"/>
    <x v="0"/>
    <x v="48"/>
    <x v="41"/>
    <n v="78162.559999999998"/>
    <n v="0"/>
    <n v="78162.559999999998"/>
    <x v="0"/>
    <n v="0"/>
    <n v="0"/>
    <n v="0"/>
    <n v="0"/>
  </r>
  <r>
    <x v="1"/>
    <x v="0"/>
    <x v="72"/>
    <x v="0"/>
    <x v="6"/>
    <x v="0"/>
    <x v="0"/>
    <x v="0"/>
    <x v="49"/>
    <x v="42"/>
    <n v="63624.101999999999"/>
    <n v="-2240.6859629999999"/>
    <n v="61383.416037000003"/>
    <x v="0"/>
    <n v="0"/>
    <n v="0"/>
    <n v="0"/>
    <n v="0"/>
  </r>
  <r>
    <x v="1"/>
    <x v="0"/>
    <x v="72"/>
    <x v="0"/>
    <x v="6"/>
    <x v="0"/>
    <x v="0"/>
    <x v="0"/>
    <x v="50"/>
    <x v="43"/>
    <n v="141927.06200000001"/>
    <n v="5527.8866180000005"/>
    <n v="147454.94861799999"/>
    <x v="0"/>
    <n v="0"/>
    <n v="0"/>
    <n v="0"/>
    <n v="158.454386"/>
  </r>
  <r>
    <x v="1"/>
    <x v="0"/>
    <x v="72"/>
    <x v="0"/>
    <x v="7"/>
    <x v="0"/>
    <x v="0"/>
    <x v="0"/>
    <x v="43"/>
    <x v="36"/>
    <n v="20.399999999999999"/>
    <n v="0"/>
    <n v="20.399999999999999"/>
    <x v="0"/>
    <n v="0"/>
    <n v="0"/>
    <n v="0"/>
    <n v="38.251503999999997"/>
  </r>
  <r>
    <x v="1"/>
    <x v="0"/>
    <x v="72"/>
    <x v="0"/>
    <x v="7"/>
    <x v="0"/>
    <x v="0"/>
    <x v="0"/>
    <x v="44"/>
    <x v="37"/>
    <n v="20"/>
    <n v="0"/>
    <n v="20"/>
    <x v="0"/>
    <n v="0"/>
    <n v="0"/>
    <n v="0"/>
    <n v="38.213974999999998"/>
  </r>
  <r>
    <x v="1"/>
    <x v="0"/>
    <x v="72"/>
    <x v="0"/>
    <x v="7"/>
    <x v="0"/>
    <x v="0"/>
    <x v="0"/>
    <x v="45"/>
    <x v="38"/>
    <n v="0.4"/>
    <n v="0"/>
    <n v="0.4"/>
    <x v="0"/>
    <n v="0"/>
    <n v="0"/>
    <n v="0"/>
    <n v="3.7529E-2"/>
  </r>
  <r>
    <x v="1"/>
    <x v="0"/>
    <x v="72"/>
    <x v="0"/>
    <x v="7"/>
    <x v="0"/>
    <x v="0"/>
    <x v="0"/>
    <x v="46"/>
    <x v="39"/>
    <n v="120"/>
    <n v="7768.5725810000004"/>
    <n v="7888.5725810000004"/>
    <x v="0"/>
    <n v="0"/>
    <n v="0"/>
    <n v="0"/>
    <n v="240.76684299999999"/>
  </r>
  <r>
    <x v="1"/>
    <x v="0"/>
    <x v="72"/>
    <x v="0"/>
    <x v="7"/>
    <x v="0"/>
    <x v="0"/>
    <x v="0"/>
    <x v="51"/>
    <x v="44"/>
    <n v="60"/>
    <n v="0"/>
    <n v="60"/>
    <x v="0"/>
    <n v="0"/>
    <n v="0"/>
    <n v="0"/>
    <n v="9.9132879999999997"/>
  </r>
  <r>
    <x v="1"/>
    <x v="0"/>
    <x v="72"/>
    <x v="0"/>
    <x v="7"/>
    <x v="0"/>
    <x v="0"/>
    <x v="0"/>
    <x v="52"/>
    <x v="45"/>
    <n v="0"/>
    <n v="7768.5725810000004"/>
    <n v="7768.5725810000004"/>
    <x v="0"/>
    <n v="0"/>
    <n v="0"/>
    <n v="0"/>
    <n v="0"/>
  </r>
  <r>
    <x v="1"/>
    <x v="0"/>
    <x v="72"/>
    <x v="0"/>
    <x v="7"/>
    <x v="0"/>
    <x v="0"/>
    <x v="0"/>
    <x v="47"/>
    <x v="40"/>
    <n v="60"/>
    <n v="0"/>
    <n v="60"/>
    <x v="0"/>
    <n v="0"/>
    <n v="0"/>
    <n v="0"/>
    <n v="230.853555"/>
  </r>
  <r>
    <x v="1"/>
    <x v="0"/>
    <x v="72"/>
    <x v="0"/>
    <x v="7"/>
    <x v="0"/>
    <x v="0"/>
    <x v="0"/>
    <x v="48"/>
    <x v="41"/>
    <n v="78162.559999999998"/>
    <n v="0"/>
    <n v="78162.559999999998"/>
    <x v="0"/>
    <n v="0"/>
    <n v="0"/>
    <n v="0"/>
    <n v="39081.279999999999"/>
  </r>
  <r>
    <x v="1"/>
    <x v="0"/>
    <x v="72"/>
    <x v="0"/>
    <x v="7"/>
    <x v="0"/>
    <x v="0"/>
    <x v="0"/>
    <x v="49"/>
    <x v="42"/>
    <n v="63624.101999999999"/>
    <n v="-2240.6859629999999"/>
    <n v="61383.416037000003"/>
    <x v="0"/>
    <n v="0"/>
    <n v="0"/>
    <n v="0"/>
    <n v="0"/>
  </r>
  <r>
    <x v="1"/>
    <x v="0"/>
    <x v="72"/>
    <x v="0"/>
    <x v="7"/>
    <x v="0"/>
    <x v="0"/>
    <x v="0"/>
    <x v="50"/>
    <x v="43"/>
    <n v="141927.06200000001"/>
    <n v="5527.8866180000005"/>
    <n v="147454.94861799999"/>
    <x v="0"/>
    <n v="0"/>
    <n v="0"/>
    <n v="0"/>
    <n v="39360.298347000004"/>
  </r>
  <r>
    <x v="1"/>
    <x v="0"/>
    <x v="73"/>
    <x v="0"/>
    <x v="0"/>
    <x v="0"/>
    <x v="0"/>
    <x v="0"/>
    <x v="43"/>
    <x v="36"/>
    <n v="217.26"/>
    <n v="0"/>
    <n v="217.26"/>
    <x v="0"/>
    <n v="0"/>
    <n v="0"/>
    <n v="0"/>
    <n v="3.4293749999999998"/>
  </r>
  <r>
    <x v="1"/>
    <x v="0"/>
    <x v="73"/>
    <x v="0"/>
    <x v="0"/>
    <x v="0"/>
    <x v="0"/>
    <x v="0"/>
    <x v="44"/>
    <x v="37"/>
    <n v="216"/>
    <n v="0"/>
    <n v="216"/>
    <x v="0"/>
    <n v="0"/>
    <n v="0"/>
    <n v="0"/>
    <n v="3.4293749999999998"/>
  </r>
  <r>
    <x v="1"/>
    <x v="0"/>
    <x v="73"/>
    <x v="0"/>
    <x v="0"/>
    <x v="0"/>
    <x v="0"/>
    <x v="0"/>
    <x v="45"/>
    <x v="38"/>
    <n v="1.26"/>
    <n v="0"/>
    <n v="1.26"/>
    <x v="0"/>
    <n v="0"/>
    <n v="0"/>
    <n v="0"/>
    <n v="0"/>
  </r>
  <r>
    <x v="1"/>
    <x v="0"/>
    <x v="73"/>
    <x v="0"/>
    <x v="0"/>
    <x v="0"/>
    <x v="0"/>
    <x v="0"/>
    <x v="46"/>
    <x v="39"/>
    <n v="152"/>
    <n v="0"/>
    <n v="152"/>
    <x v="0"/>
    <n v="0"/>
    <n v="0"/>
    <n v="0"/>
    <n v="0"/>
  </r>
  <r>
    <x v="1"/>
    <x v="0"/>
    <x v="73"/>
    <x v="0"/>
    <x v="0"/>
    <x v="0"/>
    <x v="0"/>
    <x v="0"/>
    <x v="51"/>
    <x v="44"/>
    <n v="2"/>
    <n v="0"/>
    <n v="2"/>
    <x v="0"/>
    <n v="0"/>
    <n v="0"/>
    <n v="0"/>
    <n v="0"/>
  </r>
  <r>
    <x v="1"/>
    <x v="0"/>
    <x v="73"/>
    <x v="0"/>
    <x v="0"/>
    <x v="0"/>
    <x v="0"/>
    <x v="0"/>
    <x v="47"/>
    <x v="40"/>
    <n v="150"/>
    <n v="0"/>
    <n v="150"/>
    <x v="0"/>
    <n v="0"/>
    <n v="0"/>
    <n v="0"/>
    <n v="0"/>
  </r>
  <r>
    <x v="1"/>
    <x v="0"/>
    <x v="73"/>
    <x v="0"/>
    <x v="0"/>
    <x v="0"/>
    <x v="0"/>
    <x v="0"/>
    <x v="48"/>
    <x v="41"/>
    <n v="93420.565000000002"/>
    <n v="0"/>
    <n v="93420.565000000002"/>
    <x v="0"/>
    <n v="0"/>
    <n v="0"/>
    <n v="0"/>
    <n v="0"/>
  </r>
  <r>
    <x v="1"/>
    <x v="0"/>
    <x v="73"/>
    <x v="0"/>
    <x v="0"/>
    <x v="0"/>
    <x v="0"/>
    <x v="0"/>
    <x v="49"/>
    <x v="42"/>
    <n v="87953.154999999999"/>
    <n v="0"/>
    <n v="87953.154999999999"/>
    <x v="0"/>
    <n v="0"/>
    <n v="0"/>
    <n v="0"/>
    <n v="0"/>
  </r>
  <r>
    <x v="1"/>
    <x v="0"/>
    <x v="73"/>
    <x v="0"/>
    <x v="0"/>
    <x v="0"/>
    <x v="0"/>
    <x v="0"/>
    <x v="50"/>
    <x v="43"/>
    <n v="181742.98"/>
    <n v="0"/>
    <n v="181742.98"/>
    <x v="0"/>
    <n v="0"/>
    <n v="0"/>
    <n v="0"/>
    <n v="3.4293749999999998"/>
  </r>
  <r>
    <x v="1"/>
    <x v="0"/>
    <x v="73"/>
    <x v="0"/>
    <x v="1"/>
    <x v="0"/>
    <x v="0"/>
    <x v="0"/>
    <x v="43"/>
    <x v="36"/>
    <n v="217.26"/>
    <n v="0"/>
    <n v="217.26"/>
    <x v="0"/>
    <n v="0"/>
    <n v="0"/>
    <n v="0"/>
    <n v="18.629225999999999"/>
  </r>
  <r>
    <x v="1"/>
    <x v="0"/>
    <x v="73"/>
    <x v="0"/>
    <x v="1"/>
    <x v="0"/>
    <x v="0"/>
    <x v="0"/>
    <x v="44"/>
    <x v="37"/>
    <n v="216"/>
    <n v="0"/>
    <n v="216"/>
    <x v="0"/>
    <n v="0"/>
    <n v="0"/>
    <n v="0"/>
    <n v="18.614621"/>
  </r>
  <r>
    <x v="1"/>
    <x v="0"/>
    <x v="73"/>
    <x v="0"/>
    <x v="1"/>
    <x v="0"/>
    <x v="0"/>
    <x v="0"/>
    <x v="45"/>
    <x v="38"/>
    <n v="1.26"/>
    <n v="0"/>
    <n v="1.26"/>
    <x v="0"/>
    <n v="0"/>
    <n v="0"/>
    <n v="0"/>
    <n v="1.4605E-2"/>
  </r>
  <r>
    <x v="1"/>
    <x v="0"/>
    <x v="73"/>
    <x v="0"/>
    <x v="1"/>
    <x v="0"/>
    <x v="0"/>
    <x v="0"/>
    <x v="46"/>
    <x v="39"/>
    <n v="152"/>
    <n v="0"/>
    <n v="152"/>
    <x v="0"/>
    <n v="0"/>
    <n v="0"/>
    <n v="0"/>
    <n v="0"/>
  </r>
  <r>
    <x v="1"/>
    <x v="0"/>
    <x v="73"/>
    <x v="0"/>
    <x v="1"/>
    <x v="0"/>
    <x v="0"/>
    <x v="0"/>
    <x v="51"/>
    <x v="44"/>
    <n v="2"/>
    <n v="0"/>
    <n v="2"/>
    <x v="0"/>
    <n v="0"/>
    <n v="0"/>
    <n v="0"/>
    <n v="0"/>
  </r>
  <r>
    <x v="1"/>
    <x v="0"/>
    <x v="73"/>
    <x v="0"/>
    <x v="1"/>
    <x v="0"/>
    <x v="0"/>
    <x v="0"/>
    <x v="47"/>
    <x v="40"/>
    <n v="150"/>
    <n v="0"/>
    <n v="150"/>
    <x v="0"/>
    <n v="0"/>
    <n v="0"/>
    <n v="0"/>
    <n v="0"/>
  </r>
  <r>
    <x v="1"/>
    <x v="0"/>
    <x v="73"/>
    <x v="0"/>
    <x v="1"/>
    <x v="0"/>
    <x v="0"/>
    <x v="0"/>
    <x v="48"/>
    <x v="41"/>
    <n v="93420.565000000002"/>
    <n v="0"/>
    <n v="93420.565000000002"/>
    <x v="0"/>
    <n v="0"/>
    <n v="0"/>
    <n v="0"/>
    <n v="0"/>
  </r>
  <r>
    <x v="1"/>
    <x v="0"/>
    <x v="73"/>
    <x v="0"/>
    <x v="1"/>
    <x v="0"/>
    <x v="0"/>
    <x v="0"/>
    <x v="49"/>
    <x v="42"/>
    <n v="87953.154999999999"/>
    <n v="0"/>
    <n v="87953.154999999999"/>
    <x v="0"/>
    <n v="0"/>
    <n v="0"/>
    <n v="0"/>
    <n v="0"/>
  </r>
  <r>
    <x v="1"/>
    <x v="0"/>
    <x v="73"/>
    <x v="0"/>
    <x v="1"/>
    <x v="0"/>
    <x v="0"/>
    <x v="0"/>
    <x v="50"/>
    <x v="43"/>
    <n v="181742.98"/>
    <n v="0"/>
    <n v="181742.98"/>
    <x v="0"/>
    <n v="0"/>
    <n v="0"/>
    <n v="0"/>
    <n v="18.629225999999999"/>
  </r>
  <r>
    <x v="1"/>
    <x v="0"/>
    <x v="73"/>
    <x v="0"/>
    <x v="2"/>
    <x v="1"/>
    <x v="0"/>
    <x v="0"/>
    <x v="43"/>
    <x v="36"/>
    <n v="217.26"/>
    <n v="0"/>
    <n v="217.26"/>
    <x v="0"/>
    <n v="0"/>
    <n v="0"/>
    <n v="0"/>
    <n v="31.556961999999999"/>
  </r>
  <r>
    <x v="1"/>
    <x v="0"/>
    <x v="73"/>
    <x v="0"/>
    <x v="2"/>
    <x v="1"/>
    <x v="0"/>
    <x v="0"/>
    <x v="44"/>
    <x v="37"/>
    <n v="216"/>
    <n v="0"/>
    <n v="216"/>
    <x v="0"/>
    <n v="0"/>
    <n v="0"/>
    <n v="0"/>
    <n v="31.542356999999999"/>
  </r>
  <r>
    <x v="1"/>
    <x v="0"/>
    <x v="73"/>
    <x v="0"/>
    <x v="2"/>
    <x v="1"/>
    <x v="0"/>
    <x v="0"/>
    <x v="45"/>
    <x v="38"/>
    <n v="1.26"/>
    <n v="0"/>
    <n v="1.26"/>
    <x v="0"/>
    <n v="0"/>
    <n v="0"/>
    <n v="0"/>
    <n v="1.4605E-2"/>
  </r>
  <r>
    <x v="1"/>
    <x v="0"/>
    <x v="73"/>
    <x v="0"/>
    <x v="2"/>
    <x v="1"/>
    <x v="0"/>
    <x v="0"/>
    <x v="46"/>
    <x v="39"/>
    <n v="152"/>
    <n v="0"/>
    <n v="152"/>
    <x v="0"/>
    <n v="0"/>
    <n v="0"/>
    <n v="0"/>
    <n v="136.17464899999999"/>
  </r>
  <r>
    <x v="1"/>
    <x v="0"/>
    <x v="73"/>
    <x v="0"/>
    <x v="2"/>
    <x v="1"/>
    <x v="0"/>
    <x v="0"/>
    <x v="51"/>
    <x v="44"/>
    <n v="2"/>
    <n v="0"/>
    <n v="2"/>
    <x v="0"/>
    <n v="0"/>
    <n v="0"/>
    <n v="0"/>
    <n v="0"/>
  </r>
  <r>
    <x v="1"/>
    <x v="0"/>
    <x v="73"/>
    <x v="0"/>
    <x v="2"/>
    <x v="1"/>
    <x v="0"/>
    <x v="0"/>
    <x v="47"/>
    <x v="40"/>
    <n v="150"/>
    <n v="0"/>
    <n v="150"/>
    <x v="0"/>
    <n v="0"/>
    <n v="0"/>
    <n v="0"/>
    <n v="136.17464899999999"/>
  </r>
  <r>
    <x v="1"/>
    <x v="0"/>
    <x v="73"/>
    <x v="0"/>
    <x v="2"/>
    <x v="1"/>
    <x v="0"/>
    <x v="0"/>
    <x v="48"/>
    <x v="41"/>
    <n v="93420.565000000002"/>
    <n v="0"/>
    <n v="93420.565000000002"/>
    <x v="0"/>
    <n v="0"/>
    <n v="0"/>
    <n v="0"/>
    <n v="0"/>
  </r>
  <r>
    <x v="1"/>
    <x v="0"/>
    <x v="73"/>
    <x v="0"/>
    <x v="2"/>
    <x v="1"/>
    <x v="0"/>
    <x v="0"/>
    <x v="49"/>
    <x v="42"/>
    <n v="87953.154999999999"/>
    <n v="0"/>
    <n v="87953.154999999999"/>
    <x v="0"/>
    <n v="0"/>
    <n v="0"/>
    <n v="0"/>
    <n v="0"/>
  </r>
  <r>
    <x v="1"/>
    <x v="0"/>
    <x v="73"/>
    <x v="0"/>
    <x v="2"/>
    <x v="1"/>
    <x v="0"/>
    <x v="0"/>
    <x v="50"/>
    <x v="43"/>
    <n v="181742.98"/>
    <n v="0"/>
    <n v="181742.98"/>
    <x v="0"/>
    <n v="0"/>
    <n v="0"/>
    <n v="0"/>
    <n v="167.73161099999999"/>
  </r>
  <r>
    <x v="1"/>
    <x v="0"/>
    <x v="73"/>
    <x v="0"/>
    <x v="3"/>
    <x v="0"/>
    <x v="0"/>
    <x v="0"/>
    <x v="43"/>
    <x v="36"/>
    <n v="217.26"/>
    <n v="0"/>
    <n v="217.26"/>
    <x v="0"/>
    <n v="0"/>
    <n v="0"/>
    <n v="0"/>
    <n v="34.996962000000003"/>
  </r>
  <r>
    <x v="1"/>
    <x v="0"/>
    <x v="73"/>
    <x v="0"/>
    <x v="3"/>
    <x v="0"/>
    <x v="0"/>
    <x v="0"/>
    <x v="44"/>
    <x v="37"/>
    <n v="216"/>
    <n v="0"/>
    <n v="216"/>
    <x v="0"/>
    <n v="0"/>
    <n v="0"/>
    <n v="0"/>
    <n v="34.982357"/>
  </r>
  <r>
    <x v="1"/>
    <x v="0"/>
    <x v="73"/>
    <x v="0"/>
    <x v="3"/>
    <x v="0"/>
    <x v="0"/>
    <x v="0"/>
    <x v="45"/>
    <x v="38"/>
    <n v="1.26"/>
    <n v="0"/>
    <n v="1.26"/>
    <x v="0"/>
    <n v="0"/>
    <n v="0"/>
    <n v="0"/>
    <n v="1.4605E-2"/>
  </r>
  <r>
    <x v="1"/>
    <x v="0"/>
    <x v="73"/>
    <x v="0"/>
    <x v="3"/>
    <x v="0"/>
    <x v="0"/>
    <x v="0"/>
    <x v="46"/>
    <x v="39"/>
    <n v="152"/>
    <n v="0"/>
    <n v="152"/>
    <x v="0"/>
    <n v="0"/>
    <n v="0"/>
    <n v="0"/>
    <n v="746.87014399999998"/>
  </r>
  <r>
    <x v="1"/>
    <x v="0"/>
    <x v="73"/>
    <x v="0"/>
    <x v="3"/>
    <x v="0"/>
    <x v="0"/>
    <x v="0"/>
    <x v="51"/>
    <x v="44"/>
    <n v="2"/>
    <n v="0"/>
    <n v="2"/>
    <x v="0"/>
    <n v="0"/>
    <n v="0"/>
    <n v="0"/>
    <n v="0"/>
  </r>
  <r>
    <x v="1"/>
    <x v="0"/>
    <x v="73"/>
    <x v="0"/>
    <x v="3"/>
    <x v="0"/>
    <x v="0"/>
    <x v="0"/>
    <x v="47"/>
    <x v="40"/>
    <n v="150"/>
    <n v="0"/>
    <n v="150"/>
    <x v="0"/>
    <n v="0"/>
    <n v="0"/>
    <n v="0"/>
    <n v="746.87014399999998"/>
  </r>
  <r>
    <x v="1"/>
    <x v="0"/>
    <x v="73"/>
    <x v="0"/>
    <x v="3"/>
    <x v="0"/>
    <x v="0"/>
    <x v="0"/>
    <x v="48"/>
    <x v="41"/>
    <n v="93420.565000000002"/>
    <n v="0"/>
    <n v="93420.565000000002"/>
    <x v="0"/>
    <n v="0"/>
    <n v="0"/>
    <n v="0"/>
    <n v="0"/>
  </r>
  <r>
    <x v="1"/>
    <x v="0"/>
    <x v="73"/>
    <x v="0"/>
    <x v="3"/>
    <x v="0"/>
    <x v="0"/>
    <x v="0"/>
    <x v="49"/>
    <x v="42"/>
    <n v="87953.154999999999"/>
    <n v="-3797.5276370000001"/>
    <n v="84155.627363000007"/>
    <x v="0"/>
    <n v="0"/>
    <n v="0"/>
    <n v="0"/>
    <n v="0"/>
  </r>
  <r>
    <x v="1"/>
    <x v="0"/>
    <x v="73"/>
    <x v="0"/>
    <x v="3"/>
    <x v="0"/>
    <x v="0"/>
    <x v="0"/>
    <x v="50"/>
    <x v="43"/>
    <n v="181742.98"/>
    <n v="-3797.5276370000001"/>
    <n v="177945.45236299999"/>
    <x v="0"/>
    <n v="0"/>
    <n v="0"/>
    <n v="0"/>
    <n v="781.86710600000004"/>
  </r>
  <r>
    <x v="1"/>
    <x v="0"/>
    <x v="73"/>
    <x v="0"/>
    <x v="4"/>
    <x v="0"/>
    <x v="0"/>
    <x v="0"/>
    <x v="43"/>
    <x v="36"/>
    <n v="217.26"/>
    <n v="0"/>
    <n v="217.26"/>
    <x v="0"/>
    <n v="0"/>
    <n v="0"/>
    <n v="0"/>
    <n v="37.862962000000003"/>
  </r>
  <r>
    <x v="1"/>
    <x v="0"/>
    <x v="73"/>
    <x v="0"/>
    <x v="4"/>
    <x v="0"/>
    <x v="0"/>
    <x v="0"/>
    <x v="44"/>
    <x v="37"/>
    <n v="216"/>
    <n v="0"/>
    <n v="216"/>
    <x v="0"/>
    <n v="0"/>
    <n v="0"/>
    <n v="0"/>
    <n v="37.848357"/>
  </r>
  <r>
    <x v="1"/>
    <x v="0"/>
    <x v="73"/>
    <x v="0"/>
    <x v="4"/>
    <x v="0"/>
    <x v="0"/>
    <x v="0"/>
    <x v="45"/>
    <x v="38"/>
    <n v="1.26"/>
    <n v="0"/>
    <n v="1.26"/>
    <x v="0"/>
    <n v="0"/>
    <n v="0"/>
    <n v="0"/>
    <n v="1.4605E-2"/>
  </r>
  <r>
    <x v="1"/>
    <x v="0"/>
    <x v="73"/>
    <x v="0"/>
    <x v="4"/>
    <x v="0"/>
    <x v="0"/>
    <x v="0"/>
    <x v="46"/>
    <x v="39"/>
    <n v="152"/>
    <n v="0"/>
    <n v="152"/>
    <x v="0"/>
    <n v="0"/>
    <n v="0"/>
    <n v="0"/>
    <n v="759.825557"/>
  </r>
  <r>
    <x v="1"/>
    <x v="0"/>
    <x v="73"/>
    <x v="0"/>
    <x v="4"/>
    <x v="0"/>
    <x v="0"/>
    <x v="0"/>
    <x v="51"/>
    <x v="44"/>
    <n v="2"/>
    <n v="0"/>
    <n v="2"/>
    <x v="0"/>
    <n v="0"/>
    <n v="0"/>
    <n v="0"/>
    <n v="0"/>
  </r>
  <r>
    <x v="1"/>
    <x v="0"/>
    <x v="73"/>
    <x v="0"/>
    <x v="4"/>
    <x v="0"/>
    <x v="0"/>
    <x v="0"/>
    <x v="47"/>
    <x v="40"/>
    <n v="150"/>
    <n v="0"/>
    <n v="150"/>
    <x v="0"/>
    <n v="0"/>
    <n v="0"/>
    <n v="0"/>
    <n v="759.825557"/>
  </r>
  <r>
    <x v="1"/>
    <x v="0"/>
    <x v="73"/>
    <x v="0"/>
    <x v="4"/>
    <x v="0"/>
    <x v="0"/>
    <x v="0"/>
    <x v="48"/>
    <x v="41"/>
    <n v="93420.565000000002"/>
    <n v="0"/>
    <n v="93420.565000000002"/>
    <x v="0"/>
    <n v="0"/>
    <n v="0"/>
    <n v="0"/>
    <n v="0"/>
  </r>
  <r>
    <x v="1"/>
    <x v="0"/>
    <x v="73"/>
    <x v="0"/>
    <x v="4"/>
    <x v="0"/>
    <x v="0"/>
    <x v="0"/>
    <x v="49"/>
    <x v="42"/>
    <n v="87953.154999999999"/>
    <n v="-3797.5276370000001"/>
    <n v="84155.627363000007"/>
    <x v="0"/>
    <n v="0"/>
    <n v="0"/>
    <n v="0"/>
    <n v="0"/>
  </r>
  <r>
    <x v="1"/>
    <x v="0"/>
    <x v="73"/>
    <x v="0"/>
    <x v="4"/>
    <x v="0"/>
    <x v="0"/>
    <x v="0"/>
    <x v="50"/>
    <x v="43"/>
    <n v="181742.98"/>
    <n v="-3797.5276370000001"/>
    <n v="177945.45236299999"/>
    <x v="0"/>
    <n v="0"/>
    <n v="0"/>
    <n v="0"/>
    <n v="797.68851900000004"/>
  </r>
  <r>
    <x v="1"/>
    <x v="0"/>
    <x v="73"/>
    <x v="0"/>
    <x v="5"/>
    <x v="2"/>
    <x v="0"/>
    <x v="0"/>
    <x v="43"/>
    <x v="36"/>
    <n v="217.26"/>
    <n v="0"/>
    <n v="217.26"/>
    <x v="0"/>
    <n v="0"/>
    <n v="0"/>
    <n v="0"/>
    <n v="59.540067999999998"/>
  </r>
  <r>
    <x v="1"/>
    <x v="0"/>
    <x v="73"/>
    <x v="0"/>
    <x v="5"/>
    <x v="2"/>
    <x v="0"/>
    <x v="0"/>
    <x v="44"/>
    <x v="37"/>
    <n v="216"/>
    <n v="0"/>
    <n v="216"/>
    <x v="0"/>
    <n v="0"/>
    <n v="0"/>
    <n v="0"/>
    <n v="59.525463000000002"/>
  </r>
  <r>
    <x v="1"/>
    <x v="0"/>
    <x v="73"/>
    <x v="0"/>
    <x v="5"/>
    <x v="2"/>
    <x v="0"/>
    <x v="0"/>
    <x v="45"/>
    <x v="38"/>
    <n v="1.26"/>
    <n v="0"/>
    <n v="1.26"/>
    <x v="0"/>
    <n v="0"/>
    <n v="0"/>
    <n v="0"/>
    <n v="1.4605E-2"/>
  </r>
  <r>
    <x v="1"/>
    <x v="0"/>
    <x v="73"/>
    <x v="0"/>
    <x v="5"/>
    <x v="2"/>
    <x v="0"/>
    <x v="0"/>
    <x v="46"/>
    <x v="39"/>
    <n v="152"/>
    <n v="12978.688869"/>
    <n v="13130.688869"/>
    <x v="0"/>
    <n v="0"/>
    <n v="0"/>
    <n v="0"/>
    <n v="13743.265831999999"/>
  </r>
  <r>
    <x v="1"/>
    <x v="0"/>
    <x v="73"/>
    <x v="0"/>
    <x v="5"/>
    <x v="2"/>
    <x v="0"/>
    <x v="0"/>
    <x v="51"/>
    <x v="44"/>
    <n v="2"/>
    <n v="0"/>
    <n v="2"/>
    <x v="0"/>
    <n v="0"/>
    <n v="0"/>
    <n v="0"/>
    <n v="0"/>
  </r>
  <r>
    <x v="1"/>
    <x v="0"/>
    <x v="73"/>
    <x v="0"/>
    <x v="5"/>
    <x v="2"/>
    <x v="0"/>
    <x v="0"/>
    <x v="52"/>
    <x v="45"/>
    <n v="0"/>
    <n v="12978.688869"/>
    <n v="12978.688869"/>
    <x v="0"/>
    <n v="0"/>
    <n v="0"/>
    <n v="0"/>
    <n v="12978.688869"/>
  </r>
  <r>
    <x v="1"/>
    <x v="0"/>
    <x v="73"/>
    <x v="0"/>
    <x v="5"/>
    <x v="2"/>
    <x v="0"/>
    <x v="0"/>
    <x v="47"/>
    <x v="40"/>
    <n v="150"/>
    <n v="0"/>
    <n v="150"/>
    <x v="0"/>
    <n v="0"/>
    <n v="0"/>
    <n v="0"/>
    <n v="764.57696299999998"/>
  </r>
  <r>
    <x v="1"/>
    <x v="0"/>
    <x v="73"/>
    <x v="0"/>
    <x v="5"/>
    <x v="2"/>
    <x v="0"/>
    <x v="0"/>
    <x v="48"/>
    <x v="41"/>
    <n v="93420.565000000002"/>
    <n v="0"/>
    <n v="93420.565000000002"/>
    <x v="0"/>
    <n v="0"/>
    <n v="0"/>
    <n v="0"/>
    <n v="0"/>
  </r>
  <r>
    <x v="1"/>
    <x v="0"/>
    <x v="73"/>
    <x v="0"/>
    <x v="5"/>
    <x v="2"/>
    <x v="0"/>
    <x v="0"/>
    <x v="49"/>
    <x v="42"/>
    <n v="87953.154999999999"/>
    <n v="-3797.5276370000001"/>
    <n v="84155.627363000007"/>
    <x v="0"/>
    <n v="0"/>
    <n v="0"/>
    <n v="0"/>
    <n v="0"/>
  </r>
  <r>
    <x v="1"/>
    <x v="0"/>
    <x v="73"/>
    <x v="0"/>
    <x v="5"/>
    <x v="2"/>
    <x v="0"/>
    <x v="0"/>
    <x v="50"/>
    <x v="43"/>
    <n v="181742.98"/>
    <n v="9181.1612320000004"/>
    <n v="190924.14123199999"/>
    <x v="0"/>
    <n v="0"/>
    <n v="0"/>
    <n v="0"/>
    <n v="13802.805899999999"/>
  </r>
  <r>
    <x v="1"/>
    <x v="0"/>
    <x v="73"/>
    <x v="0"/>
    <x v="6"/>
    <x v="0"/>
    <x v="0"/>
    <x v="0"/>
    <x v="43"/>
    <x v="36"/>
    <n v="217.26"/>
    <n v="0"/>
    <n v="217.26"/>
    <x v="0"/>
    <n v="0"/>
    <n v="0"/>
    <n v="0"/>
    <n v="169.35974899999999"/>
  </r>
  <r>
    <x v="1"/>
    <x v="0"/>
    <x v="73"/>
    <x v="0"/>
    <x v="6"/>
    <x v="0"/>
    <x v="0"/>
    <x v="0"/>
    <x v="44"/>
    <x v="37"/>
    <n v="216"/>
    <n v="0"/>
    <n v="216"/>
    <x v="0"/>
    <n v="0"/>
    <n v="0"/>
    <n v="0"/>
    <n v="169.33262300000001"/>
  </r>
  <r>
    <x v="1"/>
    <x v="0"/>
    <x v="73"/>
    <x v="0"/>
    <x v="6"/>
    <x v="0"/>
    <x v="0"/>
    <x v="0"/>
    <x v="45"/>
    <x v="38"/>
    <n v="1.26"/>
    <n v="0"/>
    <n v="1.26"/>
    <x v="0"/>
    <n v="0"/>
    <n v="0"/>
    <n v="0"/>
    <n v="2.7126000000000001E-2"/>
  </r>
  <r>
    <x v="1"/>
    <x v="0"/>
    <x v="73"/>
    <x v="0"/>
    <x v="6"/>
    <x v="0"/>
    <x v="0"/>
    <x v="0"/>
    <x v="46"/>
    <x v="39"/>
    <n v="152"/>
    <n v="12978.688869"/>
    <n v="13130.688869"/>
    <x v="0"/>
    <n v="0"/>
    <n v="0"/>
    <n v="0"/>
    <n v="13743.871175"/>
  </r>
  <r>
    <x v="1"/>
    <x v="0"/>
    <x v="73"/>
    <x v="0"/>
    <x v="6"/>
    <x v="0"/>
    <x v="0"/>
    <x v="0"/>
    <x v="51"/>
    <x v="44"/>
    <n v="2"/>
    <n v="0"/>
    <n v="2"/>
    <x v="0"/>
    <n v="0"/>
    <n v="0"/>
    <n v="0"/>
    <n v="0.33575300000000002"/>
  </r>
  <r>
    <x v="1"/>
    <x v="0"/>
    <x v="73"/>
    <x v="0"/>
    <x v="6"/>
    <x v="0"/>
    <x v="0"/>
    <x v="0"/>
    <x v="52"/>
    <x v="45"/>
    <n v="0"/>
    <n v="12978.688869"/>
    <n v="12978.688869"/>
    <x v="0"/>
    <n v="0"/>
    <n v="0"/>
    <n v="0"/>
    <n v="12978.688869"/>
  </r>
  <r>
    <x v="1"/>
    <x v="0"/>
    <x v="73"/>
    <x v="0"/>
    <x v="6"/>
    <x v="0"/>
    <x v="0"/>
    <x v="0"/>
    <x v="47"/>
    <x v="40"/>
    <n v="150"/>
    <n v="0"/>
    <n v="150"/>
    <x v="0"/>
    <n v="0"/>
    <n v="0"/>
    <n v="0"/>
    <n v="764.84655299999997"/>
  </r>
  <r>
    <x v="1"/>
    <x v="0"/>
    <x v="73"/>
    <x v="0"/>
    <x v="6"/>
    <x v="0"/>
    <x v="0"/>
    <x v="0"/>
    <x v="48"/>
    <x v="41"/>
    <n v="93420.565000000002"/>
    <n v="0"/>
    <n v="93420.565000000002"/>
    <x v="0"/>
    <n v="0"/>
    <n v="0"/>
    <n v="0"/>
    <n v="0"/>
  </r>
  <r>
    <x v="1"/>
    <x v="0"/>
    <x v="73"/>
    <x v="0"/>
    <x v="6"/>
    <x v="0"/>
    <x v="0"/>
    <x v="0"/>
    <x v="49"/>
    <x v="42"/>
    <n v="87953.154999999999"/>
    <n v="-3797.5276370000001"/>
    <n v="84155.627363000007"/>
    <x v="0"/>
    <n v="0"/>
    <n v="0"/>
    <n v="0"/>
    <n v="84155.627363000007"/>
  </r>
  <r>
    <x v="1"/>
    <x v="0"/>
    <x v="73"/>
    <x v="0"/>
    <x v="6"/>
    <x v="0"/>
    <x v="0"/>
    <x v="0"/>
    <x v="50"/>
    <x v="43"/>
    <n v="181742.98"/>
    <n v="9181.1612320000004"/>
    <n v="190924.14123199999"/>
    <x v="0"/>
    <n v="0"/>
    <n v="0"/>
    <n v="0"/>
    <n v="98068.858286999995"/>
  </r>
  <r>
    <x v="1"/>
    <x v="0"/>
    <x v="73"/>
    <x v="0"/>
    <x v="7"/>
    <x v="0"/>
    <x v="0"/>
    <x v="0"/>
    <x v="43"/>
    <x v="36"/>
    <n v="217.26"/>
    <n v="0"/>
    <n v="217.26"/>
    <x v="0"/>
    <n v="0"/>
    <n v="0"/>
    <n v="0"/>
    <n v="174.40830700000001"/>
  </r>
  <r>
    <x v="1"/>
    <x v="0"/>
    <x v="73"/>
    <x v="0"/>
    <x v="7"/>
    <x v="0"/>
    <x v="0"/>
    <x v="0"/>
    <x v="44"/>
    <x v="37"/>
    <n v="216"/>
    <n v="0"/>
    <n v="216"/>
    <x v="0"/>
    <n v="0"/>
    <n v="0"/>
    <n v="0"/>
    <n v="174.375551"/>
  </r>
  <r>
    <x v="1"/>
    <x v="0"/>
    <x v="73"/>
    <x v="0"/>
    <x v="7"/>
    <x v="0"/>
    <x v="0"/>
    <x v="0"/>
    <x v="45"/>
    <x v="38"/>
    <n v="1.26"/>
    <n v="0"/>
    <n v="1.26"/>
    <x v="0"/>
    <n v="0"/>
    <n v="0"/>
    <n v="0"/>
    <n v="3.2756E-2"/>
  </r>
  <r>
    <x v="1"/>
    <x v="0"/>
    <x v="73"/>
    <x v="0"/>
    <x v="7"/>
    <x v="0"/>
    <x v="0"/>
    <x v="0"/>
    <x v="46"/>
    <x v="39"/>
    <n v="152"/>
    <n v="12978.688869"/>
    <n v="13130.688869"/>
    <x v="0"/>
    <n v="0"/>
    <n v="0"/>
    <n v="0"/>
    <n v="13776.873329"/>
  </r>
  <r>
    <x v="1"/>
    <x v="0"/>
    <x v="73"/>
    <x v="0"/>
    <x v="7"/>
    <x v="0"/>
    <x v="0"/>
    <x v="0"/>
    <x v="51"/>
    <x v="44"/>
    <n v="2"/>
    <n v="0"/>
    <n v="2"/>
    <x v="0"/>
    <n v="0"/>
    <n v="0"/>
    <n v="0"/>
    <n v="1.8241039999999999"/>
  </r>
  <r>
    <x v="1"/>
    <x v="0"/>
    <x v="73"/>
    <x v="0"/>
    <x v="7"/>
    <x v="0"/>
    <x v="0"/>
    <x v="0"/>
    <x v="52"/>
    <x v="45"/>
    <n v="0"/>
    <n v="12978.688869"/>
    <n v="12978.688869"/>
    <x v="0"/>
    <n v="0"/>
    <n v="0"/>
    <n v="0"/>
    <n v="12978.688869"/>
  </r>
  <r>
    <x v="1"/>
    <x v="0"/>
    <x v="73"/>
    <x v="0"/>
    <x v="7"/>
    <x v="0"/>
    <x v="0"/>
    <x v="0"/>
    <x v="47"/>
    <x v="40"/>
    <n v="150"/>
    <n v="0"/>
    <n v="150"/>
    <x v="0"/>
    <n v="0"/>
    <n v="0"/>
    <n v="0"/>
    <n v="796.36035600000002"/>
  </r>
  <r>
    <x v="1"/>
    <x v="0"/>
    <x v="73"/>
    <x v="0"/>
    <x v="7"/>
    <x v="0"/>
    <x v="0"/>
    <x v="0"/>
    <x v="48"/>
    <x v="41"/>
    <n v="93420.565000000002"/>
    <n v="0"/>
    <n v="93420.565000000002"/>
    <x v="0"/>
    <n v="0"/>
    <n v="0"/>
    <n v="0"/>
    <n v="46710.282500000001"/>
  </r>
  <r>
    <x v="1"/>
    <x v="0"/>
    <x v="73"/>
    <x v="0"/>
    <x v="7"/>
    <x v="0"/>
    <x v="0"/>
    <x v="0"/>
    <x v="49"/>
    <x v="42"/>
    <n v="87953.154999999999"/>
    <n v="-3797.5276370000001"/>
    <n v="84155.627363000007"/>
    <x v="0"/>
    <n v="0"/>
    <n v="0"/>
    <n v="0"/>
    <n v="84155.627363000007"/>
  </r>
  <r>
    <x v="1"/>
    <x v="0"/>
    <x v="73"/>
    <x v="0"/>
    <x v="7"/>
    <x v="0"/>
    <x v="0"/>
    <x v="0"/>
    <x v="50"/>
    <x v="43"/>
    <n v="181742.98"/>
    <n v="9181.1612320000004"/>
    <n v="190924.14123199999"/>
    <x v="0"/>
    <n v="0"/>
    <n v="0"/>
    <n v="0"/>
    <n v="144817.19149900001"/>
  </r>
  <r>
    <x v="1"/>
    <x v="0"/>
    <x v="74"/>
    <x v="0"/>
    <x v="0"/>
    <x v="0"/>
    <x v="0"/>
    <x v="0"/>
    <x v="43"/>
    <x v="36"/>
    <n v="65"/>
    <n v="0"/>
    <n v="65"/>
    <x v="0"/>
    <n v="0"/>
    <n v="0"/>
    <n v="0"/>
    <n v="2.7"/>
  </r>
  <r>
    <x v="1"/>
    <x v="0"/>
    <x v="74"/>
    <x v="0"/>
    <x v="0"/>
    <x v="0"/>
    <x v="0"/>
    <x v="0"/>
    <x v="44"/>
    <x v="37"/>
    <n v="65"/>
    <n v="0"/>
    <n v="65"/>
    <x v="0"/>
    <n v="0"/>
    <n v="0"/>
    <n v="0"/>
    <n v="2.7"/>
  </r>
  <r>
    <x v="1"/>
    <x v="0"/>
    <x v="74"/>
    <x v="0"/>
    <x v="0"/>
    <x v="0"/>
    <x v="0"/>
    <x v="0"/>
    <x v="46"/>
    <x v="39"/>
    <n v="7"/>
    <n v="0"/>
    <n v="7"/>
    <x v="0"/>
    <n v="0"/>
    <n v="0"/>
    <n v="0"/>
    <n v="4.0992100000000002"/>
  </r>
  <r>
    <x v="1"/>
    <x v="0"/>
    <x v="74"/>
    <x v="0"/>
    <x v="0"/>
    <x v="0"/>
    <x v="0"/>
    <x v="0"/>
    <x v="47"/>
    <x v="40"/>
    <n v="7"/>
    <n v="0"/>
    <n v="7"/>
    <x v="0"/>
    <n v="0"/>
    <n v="0"/>
    <n v="0"/>
    <n v="4.0992100000000002"/>
  </r>
  <r>
    <x v="1"/>
    <x v="0"/>
    <x v="74"/>
    <x v="0"/>
    <x v="0"/>
    <x v="0"/>
    <x v="0"/>
    <x v="0"/>
    <x v="48"/>
    <x v="41"/>
    <n v="30604.021000000001"/>
    <n v="0"/>
    <n v="30604.021000000001"/>
    <x v="0"/>
    <n v="0"/>
    <n v="0"/>
    <n v="0"/>
    <n v="0"/>
  </r>
  <r>
    <x v="1"/>
    <x v="0"/>
    <x v="74"/>
    <x v="0"/>
    <x v="0"/>
    <x v="0"/>
    <x v="0"/>
    <x v="0"/>
    <x v="49"/>
    <x v="42"/>
    <n v="53943.963000000003"/>
    <n v="0"/>
    <n v="53943.963000000003"/>
    <x v="0"/>
    <n v="0"/>
    <n v="0"/>
    <n v="0"/>
    <n v="0"/>
  </r>
  <r>
    <x v="1"/>
    <x v="0"/>
    <x v="74"/>
    <x v="0"/>
    <x v="0"/>
    <x v="0"/>
    <x v="0"/>
    <x v="0"/>
    <x v="50"/>
    <x v="43"/>
    <n v="84619.983999999997"/>
    <n v="0"/>
    <n v="84619.983999999997"/>
    <x v="0"/>
    <n v="0"/>
    <n v="0"/>
    <n v="0"/>
    <n v="6.7992100000000004"/>
  </r>
  <r>
    <x v="1"/>
    <x v="0"/>
    <x v="74"/>
    <x v="0"/>
    <x v="1"/>
    <x v="0"/>
    <x v="0"/>
    <x v="0"/>
    <x v="43"/>
    <x v="36"/>
    <n v="65"/>
    <n v="0"/>
    <n v="65"/>
    <x v="0"/>
    <n v="0"/>
    <n v="0"/>
    <n v="0"/>
    <n v="7.3339319999999999"/>
  </r>
  <r>
    <x v="1"/>
    <x v="0"/>
    <x v="74"/>
    <x v="0"/>
    <x v="1"/>
    <x v="0"/>
    <x v="0"/>
    <x v="0"/>
    <x v="44"/>
    <x v="37"/>
    <n v="65"/>
    <n v="0"/>
    <n v="65"/>
    <x v="0"/>
    <n v="0"/>
    <n v="0"/>
    <n v="0"/>
    <n v="7.3339319999999999"/>
  </r>
  <r>
    <x v="1"/>
    <x v="0"/>
    <x v="74"/>
    <x v="0"/>
    <x v="1"/>
    <x v="0"/>
    <x v="0"/>
    <x v="0"/>
    <x v="46"/>
    <x v="39"/>
    <n v="7"/>
    <n v="0"/>
    <n v="7"/>
    <x v="0"/>
    <n v="0"/>
    <n v="0"/>
    <n v="0"/>
    <n v="4.0992100000000002"/>
  </r>
  <r>
    <x v="1"/>
    <x v="0"/>
    <x v="74"/>
    <x v="0"/>
    <x v="1"/>
    <x v="0"/>
    <x v="0"/>
    <x v="0"/>
    <x v="47"/>
    <x v="40"/>
    <n v="7"/>
    <n v="0"/>
    <n v="7"/>
    <x v="0"/>
    <n v="0"/>
    <n v="0"/>
    <n v="0"/>
    <n v="4.0992100000000002"/>
  </r>
  <r>
    <x v="1"/>
    <x v="0"/>
    <x v="74"/>
    <x v="0"/>
    <x v="1"/>
    <x v="0"/>
    <x v="0"/>
    <x v="0"/>
    <x v="48"/>
    <x v="41"/>
    <n v="30604.021000000001"/>
    <n v="0"/>
    <n v="30604.021000000001"/>
    <x v="0"/>
    <n v="0"/>
    <n v="0"/>
    <n v="0"/>
    <n v="0"/>
  </r>
  <r>
    <x v="1"/>
    <x v="0"/>
    <x v="74"/>
    <x v="0"/>
    <x v="1"/>
    <x v="0"/>
    <x v="0"/>
    <x v="0"/>
    <x v="49"/>
    <x v="42"/>
    <n v="53943.963000000003"/>
    <n v="0"/>
    <n v="53943.963000000003"/>
    <x v="0"/>
    <n v="0"/>
    <n v="0"/>
    <n v="0"/>
    <n v="0"/>
  </r>
  <r>
    <x v="1"/>
    <x v="0"/>
    <x v="74"/>
    <x v="0"/>
    <x v="1"/>
    <x v="0"/>
    <x v="0"/>
    <x v="0"/>
    <x v="50"/>
    <x v="43"/>
    <n v="84619.983999999997"/>
    <n v="0"/>
    <n v="84619.983999999997"/>
    <x v="0"/>
    <n v="0"/>
    <n v="0"/>
    <n v="0"/>
    <n v="11.433142"/>
  </r>
  <r>
    <x v="1"/>
    <x v="0"/>
    <x v="74"/>
    <x v="0"/>
    <x v="2"/>
    <x v="1"/>
    <x v="0"/>
    <x v="0"/>
    <x v="43"/>
    <x v="36"/>
    <n v="65"/>
    <n v="0"/>
    <n v="65"/>
    <x v="0"/>
    <n v="0"/>
    <n v="0"/>
    <n v="0"/>
    <n v="19.98218"/>
  </r>
  <r>
    <x v="1"/>
    <x v="0"/>
    <x v="74"/>
    <x v="0"/>
    <x v="2"/>
    <x v="1"/>
    <x v="0"/>
    <x v="0"/>
    <x v="44"/>
    <x v="37"/>
    <n v="65"/>
    <n v="0"/>
    <n v="65"/>
    <x v="0"/>
    <n v="0"/>
    <n v="0"/>
    <n v="0"/>
    <n v="19.98218"/>
  </r>
  <r>
    <x v="1"/>
    <x v="0"/>
    <x v="74"/>
    <x v="0"/>
    <x v="2"/>
    <x v="1"/>
    <x v="0"/>
    <x v="0"/>
    <x v="46"/>
    <x v="39"/>
    <n v="7"/>
    <n v="0"/>
    <n v="7"/>
    <x v="0"/>
    <n v="0"/>
    <n v="0"/>
    <n v="0"/>
    <n v="4.0992100000000002"/>
  </r>
  <r>
    <x v="1"/>
    <x v="0"/>
    <x v="74"/>
    <x v="0"/>
    <x v="2"/>
    <x v="1"/>
    <x v="0"/>
    <x v="0"/>
    <x v="47"/>
    <x v="40"/>
    <n v="7"/>
    <n v="0"/>
    <n v="7"/>
    <x v="0"/>
    <n v="0"/>
    <n v="0"/>
    <n v="0"/>
    <n v="4.0992100000000002"/>
  </r>
  <r>
    <x v="1"/>
    <x v="0"/>
    <x v="74"/>
    <x v="0"/>
    <x v="2"/>
    <x v="1"/>
    <x v="0"/>
    <x v="0"/>
    <x v="48"/>
    <x v="41"/>
    <n v="30604.021000000001"/>
    <n v="0"/>
    <n v="30604.021000000001"/>
    <x v="0"/>
    <n v="0"/>
    <n v="0"/>
    <n v="0"/>
    <n v="0"/>
  </r>
  <r>
    <x v="1"/>
    <x v="0"/>
    <x v="74"/>
    <x v="0"/>
    <x v="2"/>
    <x v="1"/>
    <x v="0"/>
    <x v="0"/>
    <x v="49"/>
    <x v="42"/>
    <n v="53943.963000000003"/>
    <n v="0"/>
    <n v="53943.963000000003"/>
    <x v="0"/>
    <n v="0"/>
    <n v="0"/>
    <n v="0"/>
    <n v="0"/>
  </r>
  <r>
    <x v="1"/>
    <x v="0"/>
    <x v="74"/>
    <x v="0"/>
    <x v="2"/>
    <x v="1"/>
    <x v="0"/>
    <x v="0"/>
    <x v="50"/>
    <x v="43"/>
    <n v="84619.983999999997"/>
    <n v="0"/>
    <n v="84619.983999999997"/>
    <x v="0"/>
    <n v="0"/>
    <n v="0"/>
    <n v="0"/>
    <n v="24.081389999999999"/>
  </r>
  <r>
    <x v="1"/>
    <x v="0"/>
    <x v="74"/>
    <x v="0"/>
    <x v="3"/>
    <x v="0"/>
    <x v="0"/>
    <x v="0"/>
    <x v="43"/>
    <x v="36"/>
    <n v="65"/>
    <n v="0"/>
    <n v="65"/>
    <x v="0"/>
    <n v="0"/>
    <n v="0"/>
    <n v="0"/>
    <n v="22.999179999999999"/>
  </r>
  <r>
    <x v="1"/>
    <x v="0"/>
    <x v="74"/>
    <x v="0"/>
    <x v="3"/>
    <x v="0"/>
    <x v="0"/>
    <x v="0"/>
    <x v="44"/>
    <x v="37"/>
    <n v="65"/>
    <n v="0"/>
    <n v="65"/>
    <x v="0"/>
    <n v="0"/>
    <n v="0"/>
    <n v="0"/>
    <n v="22.999179999999999"/>
  </r>
  <r>
    <x v="1"/>
    <x v="0"/>
    <x v="74"/>
    <x v="0"/>
    <x v="3"/>
    <x v="0"/>
    <x v="0"/>
    <x v="0"/>
    <x v="46"/>
    <x v="39"/>
    <n v="7"/>
    <n v="0"/>
    <n v="7"/>
    <x v="0"/>
    <n v="0"/>
    <n v="0"/>
    <n v="0"/>
    <n v="8.5950550000000003"/>
  </r>
  <r>
    <x v="1"/>
    <x v="0"/>
    <x v="74"/>
    <x v="0"/>
    <x v="3"/>
    <x v="0"/>
    <x v="0"/>
    <x v="0"/>
    <x v="47"/>
    <x v="40"/>
    <n v="7"/>
    <n v="0"/>
    <n v="7"/>
    <x v="0"/>
    <n v="0"/>
    <n v="0"/>
    <n v="0"/>
    <n v="8.5950550000000003"/>
  </r>
  <r>
    <x v="1"/>
    <x v="0"/>
    <x v="74"/>
    <x v="0"/>
    <x v="3"/>
    <x v="0"/>
    <x v="0"/>
    <x v="0"/>
    <x v="48"/>
    <x v="41"/>
    <n v="30604.021000000001"/>
    <n v="0"/>
    <n v="30604.021000000001"/>
    <x v="0"/>
    <n v="0"/>
    <n v="0"/>
    <n v="0"/>
    <n v="0"/>
  </r>
  <r>
    <x v="1"/>
    <x v="0"/>
    <x v="74"/>
    <x v="0"/>
    <x v="3"/>
    <x v="0"/>
    <x v="0"/>
    <x v="0"/>
    <x v="49"/>
    <x v="42"/>
    <n v="53943.963000000003"/>
    <n v="0"/>
    <n v="53943.963000000003"/>
    <x v="0"/>
    <n v="0"/>
    <n v="0"/>
    <n v="0"/>
    <n v="0"/>
  </r>
  <r>
    <x v="1"/>
    <x v="0"/>
    <x v="74"/>
    <x v="0"/>
    <x v="3"/>
    <x v="0"/>
    <x v="0"/>
    <x v="0"/>
    <x v="50"/>
    <x v="43"/>
    <n v="84619.983999999997"/>
    <n v="0"/>
    <n v="84619.983999999997"/>
    <x v="0"/>
    <n v="0"/>
    <n v="0"/>
    <n v="0"/>
    <n v="31.594235000000001"/>
  </r>
  <r>
    <x v="1"/>
    <x v="0"/>
    <x v="74"/>
    <x v="0"/>
    <x v="4"/>
    <x v="0"/>
    <x v="0"/>
    <x v="0"/>
    <x v="43"/>
    <x v="36"/>
    <n v="65"/>
    <n v="0"/>
    <n v="65"/>
    <x v="0"/>
    <n v="0"/>
    <n v="0"/>
    <n v="0"/>
    <n v="31.823646"/>
  </r>
  <r>
    <x v="1"/>
    <x v="0"/>
    <x v="74"/>
    <x v="0"/>
    <x v="4"/>
    <x v="0"/>
    <x v="0"/>
    <x v="0"/>
    <x v="44"/>
    <x v="37"/>
    <n v="65"/>
    <n v="0"/>
    <n v="65"/>
    <x v="0"/>
    <n v="0"/>
    <n v="0"/>
    <n v="0"/>
    <n v="31.815846000000001"/>
  </r>
  <r>
    <x v="1"/>
    <x v="0"/>
    <x v="74"/>
    <x v="0"/>
    <x v="4"/>
    <x v="0"/>
    <x v="0"/>
    <x v="0"/>
    <x v="45"/>
    <x v="38"/>
    <n v="0"/>
    <n v="0"/>
    <n v="0"/>
    <x v="0"/>
    <n v="0"/>
    <n v="0"/>
    <n v="0"/>
    <n v="7.7999999999999996E-3"/>
  </r>
  <r>
    <x v="1"/>
    <x v="0"/>
    <x v="74"/>
    <x v="0"/>
    <x v="4"/>
    <x v="0"/>
    <x v="0"/>
    <x v="0"/>
    <x v="46"/>
    <x v="39"/>
    <n v="7"/>
    <n v="0"/>
    <n v="7"/>
    <x v="0"/>
    <n v="0"/>
    <n v="0"/>
    <n v="0"/>
    <n v="8.5950550000000003"/>
  </r>
  <r>
    <x v="1"/>
    <x v="0"/>
    <x v="74"/>
    <x v="0"/>
    <x v="4"/>
    <x v="0"/>
    <x v="0"/>
    <x v="0"/>
    <x v="47"/>
    <x v="40"/>
    <n v="7"/>
    <n v="0"/>
    <n v="7"/>
    <x v="0"/>
    <n v="0"/>
    <n v="0"/>
    <n v="0"/>
    <n v="8.5950550000000003"/>
  </r>
  <r>
    <x v="1"/>
    <x v="0"/>
    <x v="74"/>
    <x v="0"/>
    <x v="4"/>
    <x v="0"/>
    <x v="0"/>
    <x v="0"/>
    <x v="48"/>
    <x v="41"/>
    <n v="30604.021000000001"/>
    <n v="0"/>
    <n v="30604.021000000001"/>
    <x v="0"/>
    <n v="0"/>
    <n v="0"/>
    <n v="0"/>
    <n v="0"/>
  </r>
  <r>
    <x v="1"/>
    <x v="0"/>
    <x v="74"/>
    <x v="0"/>
    <x v="4"/>
    <x v="0"/>
    <x v="0"/>
    <x v="0"/>
    <x v="49"/>
    <x v="42"/>
    <n v="53943.963000000003"/>
    <n v="-6826.1822750000001"/>
    <n v="47117.780724999997"/>
    <x v="0"/>
    <n v="0"/>
    <n v="0"/>
    <n v="0"/>
    <n v="0"/>
  </r>
  <r>
    <x v="1"/>
    <x v="0"/>
    <x v="74"/>
    <x v="0"/>
    <x v="4"/>
    <x v="0"/>
    <x v="0"/>
    <x v="0"/>
    <x v="50"/>
    <x v="43"/>
    <n v="84619.983999999997"/>
    <n v="-6826.1822750000001"/>
    <n v="77793.801724999998"/>
    <x v="0"/>
    <n v="0"/>
    <n v="0"/>
    <n v="0"/>
    <n v="40.418700999999999"/>
  </r>
  <r>
    <x v="1"/>
    <x v="0"/>
    <x v="74"/>
    <x v="0"/>
    <x v="5"/>
    <x v="2"/>
    <x v="0"/>
    <x v="0"/>
    <x v="43"/>
    <x v="36"/>
    <n v="65"/>
    <n v="0"/>
    <n v="65"/>
    <x v="0"/>
    <n v="0"/>
    <n v="0"/>
    <n v="0"/>
    <n v="40.994092000000002"/>
  </r>
  <r>
    <x v="1"/>
    <x v="0"/>
    <x v="74"/>
    <x v="0"/>
    <x v="5"/>
    <x v="2"/>
    <x v="0"/>
    <x v="0"/>
    <x v="44"/>
    <x v="37"/>
    <n v="65"/>
    <n v="0"/>
    <n v="65"/>
    <x v="0"/>
    <n v="0"/>
    <n v="0"/>
    <n v="0"/>
    <n v="40.978597000000001"/>
  </r>
  <r>
    <x v="1"/>
    <x v="0"/>
    <x v="74"/>
    <x v="0"/>
    <x v="5"/>
    <x v="2"/>
    <x v="0"/>
    <x v="0"/>
    <x v="45"/>
    <x v="38"/>
    <n v="0"/>
    <n v="0"/>
    <n v="0"/>
    <x v="0"/>
    <n v="0"/>
    <n v="0"/>
    <n v="0"/>
    <n v="1.5495E-2"/>
  </r>
  <r>
    <x v="1"/>
    <x v="0"/>
    <x v="74"/>
    <x v="0"/>
    <x v="5"/>
    <x v="2"/>
    <x v="0"/>
    <x v="0"/>
    <x v="46"/>
    <x v="39"/>
    <n v="7"/>
    <n v="0"/>
    <n v="7"/>
    <x v="0"/>
    <n v="0"/>
    <n v="0"/>
    <n v="0"/>
    <n v="9.1332679999999993"/>
  </r>
  <r>
    <x v="1"/>
    <x v="0"/>
    <x v="74"/>
    <x v="0"/>
    <x v="5"/>
    <x v="2"/>
    <x v="0"/>
    <x v="0"/>
    <x v="51"/>
    <x v="44"/>
    <n v="0"/>
    <n v="0"/>
    <n v="0"/>
    <x v="0"/>
    <n v="0"/>
    <n v="0"/>
    <n v="0"/>
    <n v="0.53821300000000005"/>
  </r>
  <r>
    <x v="1"/>
    <x v="0"/>
    <x v="74"/>
    <x v="0"/>
    <x v="5"/>
    <x v="2"/>
    <x v="0"/>
    <x v="0"/>
    <x v="47"/>
    <x v="40"/>
    <n v="7"/>
    <n v="0"/>
    <n v="7"/>
    <x v="0"/>
    <n v="0"/>
    <n v="0"/>
    <n v="0"/>
    <n v="8.5950550000000003"/>
  </r>
  <r>
    <x v="1"/>
    <x v="0"/>
    <x v="74"/>
    <x v="0"/>
    <x v="5"/>
    <x v="2"/>
    <x v="0"/>
    <x v="0"/>
    <x v="48"/>
    <x v="41"/>
    <n v="30604.021000000001"/>
    <n v="0"/>
    <n v="30604.021000000001"/>
    <x v="0"/>
    <n v="0"/>
    <n v="0"/>
    <n v="0"/>
    <n v="0"/>
  </r>
  <r>
    <x v="1"/>
    <x v="0"/>
    <x v="74"/>
    <x v="0"/>
    <x v="5"/>
    <x v="2"/>
    <x v="0"/>
    <x v="0"/>
    <x v="49"/>
    <x v="42"/>
    <n v="53943.963000000003"/>
    <n v="-6826.1822750000001"/>
    <n v="47117.780724999997"/>
    <x v="0"/>
    <n v="0"/>
    <n v="0"/>
    <n v="0"/>
    <n v="0"/>
  </r>
  <r>
    <x v="1"/>
    <x v="0"/>
    <x v="74"/>
    <x v="0"/>
    <x v="5"/>
    <x v="2"/>
    <x v="0"/>
    <x v="0"/>
    <x v="50"/>
    <x v="43"/>
    <n v="84619.983999999997"/>
    <n v="-6826.1822750000001"/>
    <n v="77793.801724999998"/>
    <x v="0"/>
    <n v="0"/>
    <n v="0"/>
    <n v="0"/>
    <n v="50.127360000000003"/>
  </r>
  <r>
    <x v="1"/>
    <x v="0"/>
    <x v="74"/>
    <x v="0"/>
    <x v="6"/>
    <x v="0"/>
    <x v="0"/>
    <x v="0"/>
    <x v="43"/>
    <x v="36"/>
    <n v="65"/>
    <n v="0"/>
    <n v="65"/>
    <x v="0"/>
    <n v="0"/>
    <n v="0"/>
    <n v="0"/>
    <n v="46.978091999999997"/>
  </r>
  <r>
    <x v="1"/>
    <x v="0"/>
    <x v="74"/>
    <x v="0"/>
    <x v="6"/>
    <x v="0"/>
    <x v="0"/>
    <x v="0"/>
    <x v="44"/>
    <x v="37"/>
    <n v="65"/>
    <n v="0"/>
    <n v="65"/>
    <x v="0"/>
    <n v="0"/>
    <n v="0"/>
    <n v="0"/>
    <n v="46.962597000000002"/>
  </r>
  <r>
    <x v="1"/>
    <x v="0"/>
    <x v="74"/>
    <x v="0"/>
    <x v="6"/>
    <x v="0"/>
    <x v="0"/>
    <x v="0"/>
    <x v="45"/>
    <x v="38"/>
    <n v="0"/>
    <n v="0"/>
    <n v="0"/>
    <x v="0"/>
    <n v="0"/>
    <n v="0"/>
    <n v="0"/>
    <n v="1.5495E-2"/>
  </r>
  <r>
    <x v="1"/>
    <x v="0"/>
    <x v="74"/>
    <x v="0"/>
    <x v="6"/>
    <x v="0"/>
    <x v="0"/>
    <x v="0"/>
    <x v="46"/>
    <x v="39"/>
    <n v="7"/>
    <n v="0"/>
    <n v="7"/>
    <x v="0"/>
    <n v="0"/>
    <n v="0"/>
    <n v="0"/>
    <n v="9.1332679999999993"/>
  </r>
  <r>
    <x v="1"/>
    <x v="0"/>
    <x v="74"/>
    <x v="0"/>
    <x v="6"/>
    <x v="0"/>
    <x v="0"/>
    <x v="0"/>
    <x v="51"/>
    <x v="44"/>
    <n v="0"/>
    <n v="0"/>
    <n v="0"/>
    <x v="0"/>
    <n v="0"/>
    <n v="0"/>
    <n v="0"/>
    <n v="0.53821300000000005"/>
  </r>
  <r>
    <x v="1"/>
    <x v="0"/>
    <x v="74"/>
    <x v="0"/>
    <x v="6"/>
    <x v="0"/>
    <x v="0"/>
    <x v="0"/>
    <x v="47"/>
    <x v="40"/>
    <n v="7"/>
    <n v="0"/>
    <n v="7"/>
    <x v="0"/>
    <n v="0"/>
    <n v="0"/>
    <n v="0"/>
    <n v="8.5950550000000003"/>
  </r>
  <r>
    <x v="1"/>
    <x v="0"/>
    <x v="74"/>
    <x v="0"/>
    <x v="6"/>
    <x v="0"/>
    <x v="0"/>
    <x v="0"/>
    <x v="48"/>
    <x v="41"/>
    <n v="30604.021000000001"/>
    <n v="0"/>
    <n v="30604.021000000001"/>
    <x v="0"/>
    <n v="0"/>
    <n v="0"/>
    <n v="0"/>
    <n v="0"/>
  </r>
  <r>
    <x v="1"/>
    <x v="0"/>
    <x v="74"/>
    <x v="0"/>
    <x v="6"/>
    <x v="0"/>
    <x v="0"/>
    <x v="0"/>
    <x v="49"/>
    <x v="42"/>
    <n v="53943.963000000003"/>
    <n v="-6826.1822750000001"/>
    <n v="47117.780724999997"/>
    <x v="0"/>
    <n v="0"/>
    <n v="0"/>
    <n v="0"/>
    <n v="47117.780724999997"/>
  </r>
  <r>
    <x v="1"/>
    <x v="0"/>
    <x v="74"/>
    <x v="0"/>
    <x v="6"/>
    <x v="0"/>
    <x v="0"/>
    <x v="0"/>
    <x v="50"/>
    <x v="43"/>
    <n v="84619.983999999997"/>
    <n v="-6826.1822750000001"/>
    <n v="77793.801724999998"/>
    <x v="0"/>
    <n v="0"/>
    <n v="0"/>
    <n v="0"/>
    <n v="47173.892084999999"/>
  </r>
  <r>
    <x v="1"/>
    <x v="0"/>
    <x v="74"/>
    <x v="0"/>
    <x v="7"/>
    <x v="0"/>
    <x v="0"/>
    <x v="0"/>
    <x v="43"/>
    <x v="36"/>
    <n v="65"/>
    <n v="0"/>
    <n v="65"/>
    <x v="0"/>
    <n v="0"/>
    <n v="0"/>
    <n v="0"/>
    <n v="57.012264000000002"/>
  </r>
  <r>
    <x v="1"/>
    <x v="0"/>
    <x v="74"/>
    <x v="0"/>
    <x v="7"/>
    <x v="0"/>
    <x v="0"/>
    <x v="0"/>
    <x v="44"/>
    <x v="37"/>
    <n v="65"/>
    <n v="0"/>
    <n v="65"/>
    <x v="0"/>
    <n v="0"/>
    <n v="0"/>
    <n v="0"/>
    <n v="56.996769"/>
  </r>
  <r>
    <x v="1"/>
    <x v="0"/>
    <x v="74"/>
    <x v="0"/>
    <x v="7"/>
    <x v="0"/>
    <x v="0"/>
    <x v="0"/>
    <x v="45"/>
    <x v="38"/>
    <n v="0"/>
    <n v="0"/>
    <n v="0"/>
    <x v="0"/>
    <n v="0"/>
    <n v="0"/>
    <n v="0"/>
    <n v="1.5495E-2"/>
  </r>
  <r>
    <x v="1"/>
    <x v="0"/>
    <x v="74"/>
    <x v="0"/>
    <x v="7"/>
    <x v="0"/>
    <x v="0"/>
    <x v="0"/>
    <x v="46"/>
    <x v="39"/>
    <n v="7"/>
    <n v="0"/>
    <n v="7"/>
    <x v="0"/>
    <n v="0"/>
    <n v="0"/>
    <n v="0"/>
    <n v="18.352481999999998"/>
  </r>
  <r>
    <x v="1"/>
    <x v="0"/>
    <x v="74"/>
    <x v="0"/>
    <x v="7"/>
    <x v="0"/>
    <x v="0"/>
    <x v="0"/>
    <x v="51"/>
    <x v="44"/>
    <n v="0"/>
    <n v="0"/>
    <n v="0"/>
    <x v="0"/>
    <n v="0"/>
    <n v="0"/>
    <n v="0"/>
    <n v="1.15036"/>
  </r>
  <r>
    <x v="1"/>
    <x v="0"/>
    <x v="74"/>
    <x v="0"/>
    <x v="7"/>
    <x v="0"/>
    <x v="0"/>
    <x v="0"/>
    <x v="47"/>
    <x v="40"/>
    <n v="7"/>
    <n v="0"/>
    <n v="7"/>
    <x v="0"/>
    <n v="0"/>
    <n v="0"/>
    <n v="0"/>
    <n v="17.202121999999999"/>
  </r>
  <r>
    <x v="1"/>
    <x v="0"/>
    <x v="74"/>
    <x v="0"/>
    <x v="7"/>
    <x v="0"/>
    <x v="0"/>
    <x v="0"/>
    <x v="48"/>
    <x v="41"/>
    <n v="30604.021000000001"/>
    <n v="0"/>
    <n v="30604.021000000001"/>
    <x v="0"/>
    <n v="0"/>
    <n v="0"/>
    <n v="0"/>
    <n v="15302.0105"/>
  </r>
  <r>
    <x v="1"/>
    <x v="0"/>
    <x v="74"/>
    <x v="0"/>
    <x v="7"/>
    <x v="0"/>
    <x v="0"/>
    <x v="0"/>
    <x v="49"/>
    <x v="42"/>
    <n v="53943.963000000003"/>
    <n v="-6826.1822750000001"/>
    <n v="47117.780724999997"/>
    <x v="0"/>
    <n v="0"/>
    <n v="0"/>
    <n v="0"/>
    <n v="47117.780724999997"/>
  </r>
  <r>
    <x v="1"/>
    <x v="0"/>
    <x v="74"/>
    <x v="0"/>
    <x v="7"/>
    <x v="0"/>
    <x v="0"/>
    <x v="0"/>
    <x v="50"/>
    <x v="43"/>
    <n v="84619.983999999997"/>
    <n v="-6826.1822750000001"/>
    <n v="77793.801724999998"/>
    <x v="0"/>
    <n v="0"/>
    <n v="0"/>
    <n v="0"/>
    <n v="62495.155971"/>
  </r>
  <r>
    <x v="0"/>
    <x v="0"/>
    <x v="0"/>
    <x v="0"/>
    <x v="8"/>
    <x v="3"/>
    <x v="0"/>
    <x v="0"/>
    <x v="0"/>
    <x v="0"/>
    <n v="4057.3270000000002"/>
    <n v="-442.10846900000001"/>
    <n v="3615.218531"/>
    <x v="0"/>
    <n v="3615.218531"/>
    <n v="2048.6492480000002"/>
    <n v="3249.7915200000002"/>
    <n v="0"/>
  </r>
  <r>
    <x v="0"/>
    <x v="0"/>
    <x v="0"/>
    <x v="0"/>
    <x v="8"/>
    <x v="3"/>
    <x v="0"/>
    <x v="0"/>
    <x v="1"/>
    <x v="1"/>
    <n v="1030"/>
    <n v="0"/>
    <n v="1030"/>
    <x v="0"/>
    <n v="1030"/>
    <n v="673.14790400000004"/>
    <n v="1030"/>
    <n v="0"/>
  </r>
  <r>
    <x v="0"/>
    <x v="0"/>
    <x v="0"/>
    <x v="0"/>
    <x v="8"/>
    <x v="3"/>
    <x v="0"/>
    <x v="0"/>
    <x v="2"/>
    <x v="2"/>
    <n v="1908"/>
    <n v="0"/>
    <n v="1908"/>
    <x v="0"/>
    <n v="1908"/>
    <n v="853.84221300000002"/>
    <n v="1625.3037750000001"/>
    <n v="0"/>
  </r>
  <r>
    <x v="0"/>
    <x v="0"/>
    <x v="0"/>
    <x v="0"/>
    <x v="8"/>
    <x v="3"/>
    <x v="0"/>
    <x v="0"/>
    <x v="16"/>
    <x v="15"/>
    <n v="0"/>
    <n v="0"/>
    <n v="0"/>
    <x v="0"/>
    <n v="0"/>
    <n v="0"/>
    <n v="0"/>
    <n v="0"/>
  </r>
  <r>
    <x v="0"/>
    <x v="0"/>
    <x v="0"/>
    <x v="0"/>
    <x v="8"/>
    <x v="3"/>
    <x v="0"/>
    <x v="0"/>
    <x v="3"/>
    <x v="3"/>
    <n v="1119.327"/>
    <n v="-442.10846900000001"/>
    <n v="677.21853099999998"/>
    <x v="0"/>
    <n v="677.21853099999998"/>
    <n v="521.659131"/>
    <n v="594.48774500000002"/>
    <n v="0"/>
  </r>
  <r>
    <x v="0"/>
    <x v="0"/>
    <x v="0"/>
    <x v="0"/>
    <x v="8"/>
    <x v="3"/>
    <x v="0"/>
    <x v="0"/>
    <x v="4"/>
    <x v="4"/>
    <n v="75252.837"/>
    <n v="-7683.7625189999999"/>
    <n v="67569.074481000003"/>
    <x v="0"/>
    <n v="67569.074481000003"/>
    <n v="38277.742621999998"/>
    <n v="61544.603239999997"/>
    <n v="0"/>
  </r>
  <r>
    <x v="0"/>
    <x v="0"/>
    <x v="0"/>
    <x v="0"/>
    <x v="8"/>
    <x v="3"/>
    <x v="0"/>
    <x v="0"/>
    <x v="5"/>
    <x v="5"/>
    <n v="36045.534"/>
    <n v="4983.5787460000001"/>
    <n v="41029.112745999999"/>
    <x v="0"/>
    <n v="41029.112745999999"/>
    <n v="19921.739959999999"/>
    <n v="35150.336854000001"/>
    <n v="0"/>
  </r>
  <r>
    <x v="0"/>
    <x v="0"/>
    <x v="0"/>
    <x v="0"/>
    <x v="8"/>
    <x v="3"/>
    <x v="0"/>
    <x v="0"/>
    <x v="6"/>
    <x v="6"/>
    <n v="36045.534"/>
    <n v="4983.5787460000001"/>
    <n v="41029.112745999999"/>
    <x v="0"/>
    <n v="41029.112745999999"/>
    <n v="19921.739959999999"/>
    <n v="35150.336854000001"/>
    <n v="0"/>
  </r>
  <r>
    <x v="0"/>
    <x v="0"/>
    <x v="0"/>
    <x v="0"/>
    <x v="8"/>
    <x v="3"/>
    <x v="0"/>
    <x v="0"/>
    <x v="7"/>
    <x v="7"/>
    <n v="19703.72"/>
    <n v="716.98101999999994"/>
    <n v="20420.70102"/>
    <x v="0"/>
    <n v="20420.70102"/>
    <n v="13540.808274999999"/>
    <n v="18502.341253999999"/>
    <n v="0"/>
  </r>
  <r>
    <x v="0"/>
    <x v="0"/>
    <x v="0"/>
    <x v="0"/>
    <x v="8"/>
    <x v="3"/>
    <x v="0"/>
    <x v="0"/>
    <x v="8"/>
    <x v="8"/>
    <n v="1963.1559999999999"/>
    <n v="1659.138142"/>
    <n v="3622.2941420000002"/>
    <x v="0"/>
    <n v="3622.2941420000002"/>
    <n v="695.25380199999995"/>
    <n v="3401.7288290000001"/>
    <n v="0"/>
  </r>
  <r>
    <x v="0"/>
    <x v="0"/>
    <x v="0"/>
    <x v="0"/>
    <x v="8"/>
    <x v="3"/>
    <x v="0"/>
    <x v="0"/>
    <x v="9"/>
    <x v="9"/>
    <n v="3486.6109999999999"/>
    <n v="0"/>
    <n v="3486.6109999999999"/>
    <x v="0"/>
    <n v="3486.6109999999999"/>
    <n v="753.016032"/>
    <n v="1764.600126"/>
    <n v="0"/>
  </r>
  <r>
    <x v="0"/>
    <x v="0"/>
    <x v="0"/>
    <x v="0"/>
    <x v="8"/>
    <x v="3"/>
    <x v="0"/>
    <x v="0"/>
    <x v="10"/>
    <x v="10"/>
    <n v="3297.1260000000002"/>
    <n v="2017.7122890000001"/>
    <n v="5314.8382890000003"/>
    <x v="0"/>
    <n v="5314.8382890000003"/>
    <n v="1164.7093159999999"/>
    <n v="4904.9995490000001"/>
    <n v="0"/>
  </r>
  <r>
    <x v="0"/>
    <x v="0"/>
    <x v="0"/>
    <x v="0"/>
    <x v="8"/>
    <x v="3"/>
    <x v="0"/>
    <x v="0"/>
    <x v="11"/>
    <x v="11"/>
    <n v="7594.9210000000003"/>
    <n v="589.74729500000001"/>
    <n v="8184.6682950000004"/>
    <x v="0"/>
    <n v="8184.6682950000004"/>
    <n v="3767.9525349999999"/>
    <n v="6576.6670960000001"/>
    <n v="0"/>
  </r>
  <r>
    <x v="0"/>
    <x v="0"/>
    <x v="0"/>
    <x v="0"/>
    <x v="8"/>
    <x v="3"/>
    <x v="0"/>
    <x v="0"/>
    <x v="12"/>
    <x v="3"/>
    <n v="39207.303"/>
    <n v="-12667.341264999999"/>
    <n v="26539.961735000001"/>
    <x v="0"/>
    <n v="26539.961735000001"/>
    <n v="18356.002661999999"/>
    <n v="26394.266385999999"/>
    <n v="0"/>
  </r>
  <r>
    <x v="0"/>
    <x v="0"/>
    <x v="0"/>
    <x v="0"/>
    <x v="8"/>
    <x v="3"/>
    <x v="0"/>
    <x v="0"/>
    <x v="13"/>
    <x v="12"/>
    <n v="0"/>
    <n v="0"/>
    <n v="0"/>
    <x v="0"/>
    <n v="0"/>
    <n v="0"/>
    <n v="0"/>
    <n v="0"/>
  </r>
  <r>
    <x v="0"/>
    <x v="0"/>
    <x v="0"/>
    <x v="0"/>
    <x v="8"/>
    <x v="3"/>
    <x v="0"/>
    <x v="0"/>
    <x v="14"/>
    <x v="13"/>
    <n v="79310.164000000004"/>
    <n v="-8125.8709879999997"/>
    <n v="71184.293011999995"/>
    <x v="0"/>
    <n v="71184.293011999995"/>
    <n v="40326.391869999999"/>
    <n v="64794.394760000003"/>
    <n v="0"/>
  </r>
  <r>
    <x v="0"/>
    <x v="0"/>
    <x v="1"/>
    <x v="0"/>
    <x v="8"/>
    <x v="3"/>
    <x v="0"/>
    <x v="0"/>
    <x v="0"/>
    <x v="0"/>
    <n v="5732.9989999999998"/>
    <n v="-798.75001899999995"/>
    <n v="4934.2489809999997"/>
    <x v="0"/>
    <n v="4934.2489809999997"/>
    <n v="2937.689159"/>
    <n v="4593.3260120000004"/>
    <n v="0"/>
  </r>
  <r>
    <x v="0"/>
    <x v="0"/>
    <x v="1"/>
    <x v="0"/>
    <x v="8"/>
    <x v="3"/>
    <x v="0"/>
    <x v="0"/>
    <x v="1"/>
    <x v="1"/>
    <n v="1010.688"/>
    <n v="0"/>
    <n v="1010.688"/>
    <x v="0"/>
    <n v="1010.688"/>
    <n v="673.14790400000004"/>
    <n v="1010.687997"/>
    <n v="0"/>
  </r>
  <r>
    <x v="0"/>
    <x v="0"/>
    <x v="1"/>
    <x v="0"/>
    <x v="8"/>
    <x v="3"/>
    <x v="0"/>
    <x v="0"/>
    <x v="2"/>
    <x v="2"/>
    <n v="2572.3119999999999"/>
    <n v="0"/>
    <n v="2572.3119999999999"/>
    <x v="0"/>
    <n v="2572.3119999999999"/>
    <n v="1083.2047909999999"/>
    <n v="2231.3890339999998"/>
    <n v="0"/>
  </r>
  <r>
    <x v="0"/>
    <x v="0"/>
    <x v="1"/>
    <x v="0"/>
    <x v="8"/>
    <x v="3"/>
    <x v="0"/>
    <x v="0"/>
    <x v="3"/>
    <x v="3"/>
    <n v="2149.9989999999998"/>
    <n v="-798.75001899999995"/>
    <n v="1351.248981"/>
    <x v="0"/>
    <n v="1351.248981"/>
    <n v="1181.336464"/>
    <n v="1351.248981"/>
    <n v="0"/>
  </r>
  <r>
    <x v="0"/>
    <x v="0"/>
    <x v="1"/>
    <x v="0"/>
    <x v="8"/>
    <x v="3"/>
    <x v="0"/>
    <x v="0"/>
    <x v="4"/>
    <x v="4"/>
    <n v="116605.16899999999"/>
    <n v="-24307.647262999999"/>
    <n v="92297.521737000003"/>
    <x v="0"/>
    <n v="92297.521737000003"/>
    <n v="47579.033153999997"/>
    <n v="72942.023318000007"/>
    <n v="0"/>
  </r>
  <r>
    <x v="0"/>
    <x v="0"/>
    <x v="1"/>
    <x v="0"/>
    <x v="8"/>
    <x v="3"/>
    <x v="0"/>
    <x v="0"/>
    <x v="5"/>
    <x v="5"/>
    <n v="53413.904999999999"/>
    <n v="1029.4554209999999"/>
    <n v="54443.360420999998"/>
    <x v="0"/>
    <n v="54443.360420999998"/>
    <n v="24727.771776000001"/>
    <n v="35087.862002000002"/>
    <n v="0"/>
  </r>
  <r>
    <x v="0"/>
    <x v="0"/>
    <x v="1"/>
    <x v="0"/>
    <x v="8"/>
    <x v="3"/>
    <x v="0"/>
    <x v="0"/>
    <x v="6"/>
    <x v="6"/>
    <n v="53413.904999999999"/>
    <n v="1029.4554209999999"/>
    <n v="54443.360420999998"/>
    <x v="0"/>
    <n v="54443.360420999998"/>
    <n v="24727.771776000001"/>
    <n v="35087.862002000002"/>
    <n v="0"/>
  </r>
  <r>
    <x v="0"/>
    <x v="0"/>
    <x v="1"/>
    <x v="0"/>
    <x v="8"/>
    <x v="3"/>
    <x v="0"/>
    <x v="0"/>
    <x v="7"/>
    <x v="7"/>
    <n v="26853.037"/>
    <n v="154.275103"/>
    <n v="27007.312103"/>
    <x v="0"/>
    <n v="27007.312103"/>
    <n v="18222.891928000001"/>
    <n v="21316.054897000002"/>
    <n v="0"/>
  </r>
  <r>
    <x v="0"/>
    <x v="0"/>
    <x v="1"/>
    <x v="0"/>
    <x v="8"/>
    <x v="3"/>
    <x v="0"/>
    <x v="0"/>
    <x v="8"/>
    <x v="8"/>
    <n v="5989.4650000000001"/>
    <n v="-104.496"/>
    <n v="5884.9690000000001"/>
    <x v="0"/>
    <n v="5884.9690000000001"/>
    <n v="167.402333"/>
    <n v="272.17"/>
    <n v="0"/>
  </r>
  <r>
    <x v="0"/>
    <x v="0"/>
    <x v="1"/>
    <x v="0"/>
    <x v="8"/>
    <x v="3"/>
    <x v="0"/>
    <x v="0"/>
    <x v="9"/>
    <x v="9"/>
    <n v="3658.0349999999999"/>
    <n v="-401.93175500000001"/>
    <n v="3256.1032449999998"/>
    <x v="0"/>
    <n v="3256.1032449999998"/>
    <n v="412.96800200000001"/>
    <n v="685.98"/>
    <n v="0"/>
  </r>
  <r>
    <x v="0"/>
    <x v="0"/>
    <x v="1"/>
    <x v="0"/>
    <x v="8"/>
    <x v="3"/>
    <x v="0"/>
    <x v="0"/>
    <x v="10"/>
    <x v="10"/>
    <n v="4310.4809999999998"/>
    <n v="1602.9387260000001"/>
    <n v="5913.4197260000001"/>
    <x v="0"/>
    <n v="5913.4197260000001"/>
    <n v="660.501125"/>
    <n v="4095.217036"/>
    <n v="0"/>
  </r>
  <r>
    <x v="0"/>
    <x v="0"/>
    <x v="1"/>
    <x v="0"/>
    <x v="8"/>
    <x v="3"/>
    <x v="0"/>
    <x v="0"/>
    <x v="11"/>
    <x v="11"/>
    <n v="12602.887000000001"/>
    <n v="-221.33065300000001"/>
    <n v="12381.556347"/>
    <x v="0"/>
    <n v="12381.556347"/>
    <n v="5264.0083880000002"/>
    <n v="8718.4400690000002"/>
    <n v="0"/>
  </r>
  <r>
    <x v="0"/>
    <x v="0"/>
    <x v="1"/>
    <x v="0"/>
    <x v="8"/>
    <x v="3"/>
    <x v="0"/>
    <x v="0"/>
    <x v="12"/>
    <x v="3"/>
    <n v="63191.264000000003"/>
    <n v="-25337.102684000001"/>
    <n v="37854.161315999998"/>
    <x v="0"/>
    <n v="37854.161315999998"/>
    <n v="22851.261377999999"/>
    <n v="37854.161315999998"/>
    <n v="0"/>
  </r>
  <r>
    <x v="0"/>
    <x v="0"/>
    <x v="1"/>
    <x v="0"/>
    <x v="8"/>
    <x v="3"/>
    <x v="0"/>
    <x v="0"/>
    <x v="13"/>
    <x v="12"/>
    <n v="0"/>
    <n v="0"/>
    <n v="0"/>
    <x v="0"/>
    <n v="0"/>
    <n v="0"/>
    <n v="0"/>
    <n v="0"/>
  </r>
  <r>
    <x v="0"/>
    <x v="0"/>
    <x v="1"/>
    <x v="0"/>
    <x v="8"/>
    <x v="3"/>
    <x v="0"/>
    <x v="0"/>
    <x v="14"/>
    <x v="13"/>
    <n v="122338.16800000001"/>
    <n v="-25106.397282000002"/>
    <n v="97231.770718"/>
    <x v="0"/>
    <n v="97231.770718"/>
    <n v="50516.722312999998"/>
    <n v="77535.349329999997"/>
    <n v="0"/>
  </r>
  <r>
    <x v="0"/>
    <x v="0"/>
    <x v="2"/>
    <x v="0"/>
    <x v="8"/>
    <x v="3"/>
    <x v="1"/>
    <x v="1"/>
    <x v="0"/>
    <x v="0"/>
    <n v="78282.42"/>
    <n v="0"/>
    <n v="78282.42"/>
    <x v="0"/>
    <n v="78282.42"/>
    <n v="52072.247923000003"/>
    <n v="52418.33094"/>
    <n v="0"/>
  </r>
  <r>
    <x v="0"/>
    <x v="0"/>
    <x v="2"/>
    <x v="0"/>
    <x v="8"/>
    <x v="3"/>
    <x v="1"/>
    <x v="1"/>
    <x v="1"/>
    <x v="1"/>
    <n v="78279"/>
    <n v="-72"/>
    <n v="78207"/>
    <x v="0"/>
    <n v="78207"/>
    <n v="52001.350427999998"/>
    <n v="52344.567639000001"/>
    <n v="0"/>
  </r>
  <r>
    <x v="0"/>
    <x v="0"/>
    <x v="2"/>
    <x v="0"/>
    <x v="8"/>
    <x v="3"/>
    <x v="1"/>
    <x v="1"/>
    <x v="2"/>
    <x v="2"/>
    <n v="3.42"/>
    <n v="0"/>
    <n v="3.42"/>
    <x v="0"/>
    <n v="3.42"/>
    <n v="1.763301"/>
    <n v="1.763301"/>
    <n v="0"/>
  </r>
  <r>
    <x v="0"/>
    <x v="0"/>
    <x v="2"/>
    <x v="0"/>
    <x v="8"/>
    <x v="3"/>
    <x v="1"/>
    <x v="1"/>
    <x v="15"/>
    <x v="14"/>
    <n v="0"/>
    <n v="72"/>
    <n v="72"/>
    <x v="0"/>
    <n v="72"/>
    <n v="69.134193999999994"/>
    <n v="72"/>
    <n v="0"/>
  </r>
  <r>
    <x v="0"/>
    <x v="0"/>
    <x v="2"/>
    <x v="0"/>
    <x v="8"/>
    <x v="3"/>
    <x v="1"/>
    <x v="1"/>
    <x v="14"/>
    <x v="13"/>
    <n v="78282.42"/>
    <n v="0"/>
    <n v="78282.42"/>
    <x v="0"/>
    <n v="78282.42"/>
    <n v="52072.247923000003"/>
    <n v="52418.33094"/>
    <n v="0"/>
  </r>
  <r>
    <x v="0"/>
    <x v="0"/>
    <x v="3"/>
    <x v="0"/>
    <x v="8"/>
    <x v="3"/>
    <x v="1"/>
    <x v="1"/>
    <x v="0"/>
    <x v="0"/>
    <n v="154426.484"/>
    <n v="1200"/>
    <n v="155626.484"/>
    <x v="0"/>
    <n v="155626.484"/>
    <n v="94351.916643999997"/>
    <n v="104143.38138000001"/>
    <n v="0"/>
  </r>
  <r>
    <x v="0"/>
    <x v="0"/>
    <x v="3"/>
    <x v="0"/>
    <x v="8"/>
    <x v="3"/>
    <x v="1"/>
    <x v="1"/>
    <x v="1"/>
    <x v="1"/>
    <n v="129361.2"/>
    <n v="-261.03521899999998"/>
    <n v="129100.164781"/>
    <x v="0"/>
    <n v="129100.164781"/>
    <n v="82738.412482"/>
    <n v="83347.317832000001"/>
    <n v="0"/>
  </r>
  <r>
    <x v="0"/>
    <x v="0"/>
    <x v="3"/>
    <x v="0"/>
    <x v="8"/>
    <x v="3"/>
    <x v="1"/>
    <x v="1"/>
    <x v="2"/>
    <x v="2"/>
    <n v="25063.234"/>
    <n v="1198.9586730000001"/>
    <n v="26262.192673000001"/>
    <x v="0"/>
    <n v="26262.192673000001"/>
    <n v="11611.491162"/>
    <n v="20794.050547999999"/>
    <n v="0"/>
  </r>
  <r>
    <x v="0"/>
    <x v="0"/>
    <x v="3"/>
    <x v="0"/>
    <x v="8"/>
    <x v="3"/>
    <x v="1"/>
    <x v="1"/>
    <x v="16"/>
    <x v="15"/>
    <n v="2.0499999999999998"/>
    <n v="1.0413269999999999"/>
    <n v="3.0913270000000002"/>
    <x v="0"/>
    <n v="3.0913270000000002"/>
    <n v="2.0129999999999999"/>
    <n v="2.0129999999999999"/>
    <n v="0"/>
  </r>
  <r>
    <x v="0"/>
    <x v="0"/>
    <x v="3"/>
    <x v="0"/>
    <x v="8"/>
    <x v="3"/>
    <x v="1"/>
    <x v="1"/>
    <x v="15"/>
    <x v="14"/>
    <n v="0"/>
    <n v="261.03521899999998"/>
    <n v="261.03521899999998"/>
    <x v="0"/>
    <n v="261.03521899999998"/>
    <n v="0"/>
    <n v="0"/>
    <n v="0"/>
  </r>
  <r>
    <x v="0"/>
    <x v="0"/>
    <x v="3"/>
    <x v="0"/>
    <x v="8"/>
    <x v="3"/>
    <x v="1"/>
    <x v="1"/>
    <x v="4"/>
    <x v="4"/>
    <n v="6075.9830000000002"/>
    <n v="800"/>
    <n v="6875.9830000000002"/>
    <x v="0"/>
    <n v="6875.9830000000002"/>
    <n v="1202.121985"/>
    <n v="4479.3606390000004"/>
    <n v="0"/>
  </r>
  <r>
    <x v="0"/>
    <x v="0"/>
    <x v="3"/>
    <x v="0"/>
    <x v="8"/>
    <x v="3"/>
    <x v="1"/>
    <x v="1"/>
    <x v="5"/>
    <x v="5"/>
    <n v="6075.9830000000002"/>
    <n v="800"/>
    <n v="6875.9830000000002"/>
    <x v="0"/>
    <n v="6875.9830000000002"/>
    <n v="1202.121985"/>
    <n v="4479.3606390000004"/>
    <n v="0"/>
  </r>
  <r>
    <x v="0"/>
    <x v="0"/>
    <x v="3"/>
    <x v="0"/>
    <x v="8"/>
    <x v="3"/>
    <x v="1"/>
    <x v="1"/>
    <x v="6"/>
    <x v="6"/>
    <n v="6075.9830000000002"/>
    <n v="800"/>
    <n v="6875.9830000000002"/>
    <x v="0"/>
    <n v="6875.9830000000002"/>
    <n v="1202.121985"/>
    <n v="4479.3606390000004"/>
    <n v="0"/>
  </r>
  <r>
    <x v="0"/>
    <x v="0"/>
    <x v="3"/>
    <x v="0"/>
    <x v="8"/>
    <x v="3"/>
    <x v="1"/>
    <x v="1"/>
    <x v="11"/>
    <x v="11"/>
    <n v="6075.9830000000002"/>
    <n v="800"/>
    <n v="6875.9830000000002"/>
    <x v="0"/>
    <n v="6875.9830000000002"/>
    <n v="1202.121985"/>
    <n v="4479.3606390000004"/>
    <n v="0"/>
  </r>
  <r>
    <x v="0"/>
    <x v="0"/>
    <x v="3"/>
    <x v="0"/>
    <x v="8"/>
    <x v="3"/>
    <x v="1"/>
    <x v="1"/>
    <x v="14"/>
    <x v="13"/>
    <n v="160502.467"/>
    <n v="2000"/>
    <n v="162502.467"/>
    <x v="0"/>
    <n v="162502.467"/>
    <n v="95554.038629000002"/>
    <n v="108622.742019"/>
    <n v="0"/>
  </r>
  <r>
    <x v="0"/>
    <x v="0"/>
    <x v="4"/>
    <x v="0"/>
    <x v="8"/>
    <x v="3"/>
    <x v="1"/>
    <x v="2"/>
    <x v="0"/>
    <x v="0"/>
    <n v="96538.448999999993"/>
    <n v="5050.4291510000003"/>
    <n v="101588.878151"/>
    <x v="0"/>
    <n v="101588.878151"/>
    <n v="62954.782503000002"/>
    <n v="75109.523562000002"/>
    <n v="0"/>
  </r>
  <r>
    <x v="0"/>
    <x v="0"/>
    <x v="4"/>
    <x v="0"/>
    <x v="8"/>
    <x v="3"/>
    <x v="1"/>
    <x v="2"/>
    <x v="1"/>
    <x v="1"/>
    <n v="56499.226999999999"/>
    <n v="3367.906653"/>
    <n v="59867.133652999997"/>
    <x v="0"/>
    <n v="59867.133652999997"/>
    <n v="36101.120773000002"/>
    <n v="36101.120773000002"/>
    <n v="0"/>
  </r>
  <r>
    <x v="0"/>
    <x v="0"/>
    <x v="4"/>
    <x v="0"/>
    <x v="8"/>
    <x v="3"/>
    <x v="1"/>
    <x v="2"/>
    <x v="2"/>
    <x v="2"/>
    <n v="31008.678"/>
    <n v="1945.423072"/>
    <n v="32954.101071999998"/>
    <x v="0"/>
    <n v="32954.101071999998"/>
    <n v="18087.836931000002"/>
    <n v="30242.577990000002"/>
    <n v="0"/>
  </r>
  <r>
    <x v="0"/>
    <x v="0"/>
    <x v="4"/>
    <x v="0"/>
    <x v="8"/>
    <x v="3"/>
    <x v="1"/>
    <x v="2"/>
    <x v="16"/>
    <x v="15"/>
    <n v="4.2759999999999998"/>
    <n v="0"/>
    <n v="4.2759999999999998"/>
    <x v="0"/>
    <n v="4.2759999999999998"/>
    <n v="2.457373"/>
    <n v="2.457373"/>
    <n v="0"/>
  </r>
  <r>
    <x v="0"/>
    <x v="0"/>
    <x v="4"/>
    <x v="0"/>
    <x v="8"/>
    <x v="3"/>
    <x v="1"/>
    <x v="2"/>
    <x v="15"/>
    <x v="14"/>
    <n v="9026.268"/>
    <n v="-262.90057400000001"/>
    <n v="8763.3674260000007"/>
    <x v="0"/>
    <n v="8763.3674260000007"/>
    <n v="8763.3674260000007"/>
    <n v="8763.3674260000007"/>
    <n v="0"/>
  </r>
  <r>
    <x v="0"/>
    <x v="0"/>
    <x v="4"/>
    <x v="0"/>
    <x v="8"/>
    <x v="3"/>
    <x v="1"/>
    <x v="2"/>
    <x v="4"/>
    <x v="4"/>
    <n v="94103.41"/>
    <n v="-5050.4291510000003"/>
    <n v="89052.980849"/>
    <x v="0"/>
    <n v="89052.980849"/>
    <n v="45377.314917999996"/>
    <n v="80891.489100000006"/>
    <n v="0"/>
  </r>
  <r>
    <x v="0"/>
    <x v="0"/>
    <x v="4"/>
    <x v="0"/>
    <x v="8"/>
    <x v="3"/>
    <x v="1"/>
    <x v="2"/>
    <x v="5"/>
    <x v="5"/>
    <n v="94103.41"/>
    <n v="-5050.4291510000003"/>
    <n v="89052.980849"/>
    <x v="0"/>
    <n v="89052.980849"/>
    <n v="45377.314917999996"/>
    <n v="80891.489100000006"/>
    <n v="0"/>
  </r>
  <r>
    <x v="0"/>
    <x v="0"/>
    <x v="4"/>
    <x v="0"/>
    <x v="8"/>
    <x v="3"/>
    <x v="1"/>
    <x v="2"/>
    <x v="6"/>
    <x v="6"/>
    <n v="94103.41"/>
    <n v="-5050.4291510000003"/>
    <n v="89052.980849"/>
    <x v="0"/>
    <n v="89052.980849"/>
    <n v="45377.314917999996"/>
    <n v="80891.489100000006"/>
    <n v="0"/>
  </r>
  <r>
    <x v="0"/>
    <x v="0"/>
    <x v="4"/>
    <x v="0"/>
    <x v="8"/>
    <x v="3"/>
    <x v="1"/>
    <x v="2"/>
    <x v="9"/>
    <x v="9"/>
    <n v="34630.072999999997"/>
    <n v="-5275.4291510000003"/>
    <n v="29354.643849"/>
    <x v="0"/>
    <n v="29354.643849"/>
    <n v="15099.185618"/>
    <n v="26108.278461999998"/>
    <n v="0"/>
  </r>
  <r>
    <x v="0"/>
    <x v="0"/>
    <x v="4"/>
    <x v="0"/>
    <x v="8"/>
    <x v="3"/>
    <x v="1"/>
    <x v="2"/>
    <x v="11"/>
    <x v="11"/>
    <n v="59473.337"/>
    <n v="225"/>
    <n v="59698.337"/>
    <x v="0"/>
    <n v="59698.337"/>
    <n v="30278.129300000001"/>
    <n v="54783.210637999997"/>
    <n v="0"/>
  </r>
  <r>
    <x v="0"/>
    <x v="0"/>
    <x v="4"/>
    <x v="0"/>
    <x v="8"/>
    <x v="3"/>
    <x v="1"/>
    <x v="2"/>
    <x v="14"/>
    <x v="13"/>
    <n v="190641.859"/>
    <n v="0"/>
    <n v="190641.859"/>
    <x v="0"/>
    <n v="190641.859"/>
    <n v="108332.097421"/>
    <n v="156001.01266199999"/>
    <n v="0"/>
  </r>
  <r>
    <x v="0"/>
    <x v="0"/>
    <x v="5"/>
    <x v="0"/>
    <x v="8"/>
    <x v="3"/>
    <x v="1"/>
    <x v="1"/>
    <x v="0"/>
    <x v="0"/>
    <n v="20806.235000000001"/>
    <n v="0"/>
    <n v="20806.235000000001"/>
    <x v="0"/>
    <n v="20806.235000000001"/>
    <n v="12199.545190000001"/>
    <n v="15523.310401999999"/>
    <n v="0"/>
  </r>
  <r>
    <x v="0"/>
    <x v="0"/>
    <x v="5"/>
    <x v="0"/>
    <x v="8"/>
    <x v="3"/>
    <x v="1"/>
    <x v="1"/>
    <x v="1"/>
    <x v="1"/>
    <n v="11746.554"/>
    <n v="0"/>
    <n v="11746.554"/>
    <x v="0"/>
    <n v="11746.554"/>
    <n v="7254.1860450000004"/>
    <n v="7300.2269329999999"/>
    <n v="0"/>
  </r>
  <r>
    <x v="0"/>
    <x v="0"/>
    <x v="5"/>
    <x v="0"/>
    <x v="8"/>
    <x v="3"/>
    <x v="1"/>
    <x v="1"/>
    <x v="2"/>
    <x v="2"/>
    <n v="9058.6810000000005"/>
    <n v="0"/>
    <n v="9058.6810000000005"/>
    <x v="0"/>
    <n v="9058.6810000000005"/>
    <n v="4944.8711450000001"/>
    <n v="8222.5954689999999"/>
    <n v="0"/>
  </r>
  <r>
    <x v="0"/>
    <x v="0"/>
    <x v="5"/>
    <x v="0"/>
    <x v="8"/>
    <x v="3"/>
    <x v="1"/>
    <x v="1"/>
    <x v="16"/>
    <x v="15"/>
    <n v="1"/>
    <n v="0"/>
    <n v="1"/>
    <x v="0"/>
    <n v="1"/>
    <n v="0.48799999999999999"/>
    <n v="0.48799999999999999"/>
    <n v="0"/>
  </r>
  <r>
    <x v="0"/>
    <x v="0"/>
    <x v="5"/>
    <x v="0"/>
    <x v="8"/>
    <x v="3"/>
    <x v="1"/>
    <x v="1"/>
    <x v="4"/>
    <x v="4"/>
    <n v="1881.819"/>
    <n v="0"/>
    <n v="1881.819"/>
    <x v="0"/>
    <n v="1881.819"/>
    <n v="959.86284899999998"/>
    <n v="1809.7548870000001"/>
    <n v="0"/>
  </r>
  <r>
    <x v="0"/>
    <x v="0"/>
    <x v="5"/>
    <x v="0"/>
    <x v="8"/>
    <x v="3"/>
    <x v="1"/>
    <x v="1"/>
    <x v="5"/>
    <x v="5"/>
    <n v="1881.819"/>
    <n v="0"/>
    <n v="1881.819"/>
    <x v="0"/>
    <n v="1881.819"/>
    <n v="959.86284899999998"/>
    <n v="1809.7548870000001"/>
    <n v="0"/>
  </r>
  <r>
    <x v="0"/>
    <x v="0"/>
    <x v="5"/>
    <x v="0"/>
    <x v="8"/>
    <x v="3"/>
    <x v="1"/>
    <x v="1"/>
    <x v="6"/>
    <x v="6"/>
    <n v="1881.819"/>
    <n v="0"/>
    <n v="1881.819"/>
    <x v="0"/>
    <n v="1881.819"/>
    <n v="959.86284899999998"/>
    <n v="1809.7548870000001"/>
    <n v="0"/>
  </r>
  <r>
    <x v="0"/>
    <x v="0"/>
    <x v="5"/>
    <x v="0"/>
    <x v="8"/>
    <x v="3"/>
    <x v="1"/>
    <x v="1"/>
    <x v="11"/>
    <x v="11"/>
    <n v="1881.819"/>
    <n v="0"/>
    <n v="1881.819"/>
    <x v="0"/>
    <n v="1881.819"/>
    <n v="959.86284899999998"/>
    <n v="1809.7548870000001"/>
    <n v="0"/>
  </r>
  <r>
    <x v="0"/>
    <x v="0"/>
    <x v="5"/>
    <x v="0"/>
    <x v="8"/>
    <x v="3"/>
    <x v="1"/>
    <x v="1"/>
    <x v="14"/>
    <x v="13"/>
    <n v="22688.054"/>
    <n v="0"/>
    <n v="22688.054"/>
    <x v="0"/>
    <n v="22688.054"/>
    <n v="13159.408039"/>
    <n v="17333.065288999998"/>
    <n v="0"/>
  </r>
  <r>
    <x v="0"/>
    <x v="0"/>
    <x v="6"/>
    <x v="0"/>
    <x v="8"/>
    <x v="3"/>
    <x v="0"/>
    <x v="0"/>
    <x v="0"/>
    <x v="0"/>
    <n v="5463.13"/>
    <n v="-1071.9671499999999"/>
    <n v="4391.1628499999997"/>
    <x v="0"/>
    <n v="4391.1628499999997"/>
    <n v="2380.14516"/>
    <n v="4043.3148500000002"/>
    <n v="0"/>
  </r>
  <r>
    <x v="0"/>
    <x v="0"/>
    <x v="6"/>
    <x v="0"/>
    <x v="8"/>
    <x v="3"/>
    <x v="0"/>
    <x v="0"/>
    <x v="1"/>
    <x v="1"/>
    <n v="1040"/>
    <n v="0"/>
    <n v="1040"/>
    <x v="0"/>
    <n v="1040"/>
    <n v="673.14790400000004"/>
    <n v="1039.999994"/>
    <n v="0"/>
  </r>
  <r>
    <x v="0"/>
    <x v="0"/>
    <x v="6"/>
    <x v="0"/>
    <x v="8"/>
    <x v="3"/>
    <x v="0"/>
    <x v="0"/>
    <x v="2"/>
    <x v="2"/>
    <n v="2239"/>
    <n v="10"/>
    <n v="2249"/>
    <x v="0"/>
    <n v="2249"/>
    <n v="940.66289800000004"/>
    <n v="2031.0550639999999"/>
    <n v="0"/>
  </r>
  <r>
    <x v="0"/>
    <x v="0"/>
    <x v="6"/>
    <x v="0"/>
    <x v="8"/>
    <x v="3"/>
    <x v="0"/>
    <x v="0"/>
    <x v="16"/>
    <x v="15"/>
    <n v="80"/>
    <n v="0"/>
    <n v="80"/>
    <x v="0"/>
    <n v="80"/>
    <n v="0"/>
    <n v="0"/>
    <n v="0"/>
  </r>
  <r>
    <x v="0"/>
    <x v="0"/>
    <x v="6"/>
    <x v="0"/>
    <x v="8"/>
    <x v="3"/>
    <x v="0"/>
    <x v="0"/>
    <x v="3"/>
    <x v="3"/>
    <n v="2104.13"/>
    <n v="-1081.9671499999999"/>
    <n v="1022.16285"/>
    <x v="0"/>
    <n v="1022.16285"/>
    <n v="766.33435799999995"/>
    <n v="972.25979199999995"/>
    <n v="0"/>
  </r>
  <r>
    <x v="0"/>
    <x v="0"/>
    <x v="6"/>
    <x v="0"/>
    <x v="8"/>
    <x v="3"/>
    <x v="0"/>
    <x v="0"/>
    <x v="4"/>
    <x v="4"/>
    <n v="178308.07500000001"/>
    <n v="-22580.572550000001"/>
    <n v="155727.50245"/>
    <x v="0"/>
    <n v="155727.50245"/>
    <n v="66958.302007999999"/>
    <n v="127568.05123700001"/>
    <n v="0"/>
  </r>
  <r>
    <x v="0"/>
    <x v="0"/>
    <x v="6"/>
    <x v="0"/>
    <x v="8"/>
    <x v="3"/>
    <x v="0"/>
    <x v="0"/>
    <x v="5"/>
    <x v="5"/>
    <n v="75750.445999999996"/>
    <n v="4580.6188560000001"/>
    <n v="80331.064855999997"/>
    <x v="0"/>
    <n v="80331.064855999997"/>
    <n v="31119.446949000001"/>
    <n v="53460.310749999997"/>
    <n v="0"/>
  </r>
  <r>
    <x v="0"/>
    <x v="0"/>
    <x v="6"/>
    <x v="0"/>
    <x v="8"/>
    <x v="3"/>
    <x v="0"/>
    <x v="0"/>
    <x v="6"/>
    <x v="6"/>
    <n v="75750.445999999996"/>
    <n v="4580.6188560000001"/>
    <n v="80331.064855999997"/>
    <x v="0"/>
    <n v="80331.064855999997"/>
    <n v="31119.446949000001"/>
    <n v="53460.310749999997"/>
    <n v="0"/>
  </r>
  <r>
    <x v="0"/>
    <x v="0"/>
    <x v="6"/>
    <x v="0"/>
    <x v="8"/>
    <x v="3"/>
    <x v="0"/>
    <x v="0"/>
    <x v="7"/>
    <x v="7"/>
    <n v="42285.120999999999"/>
    <n v="4253.7318560000003"/>
    <n v="46538.852855999998"/>
    <x v="0"/>
    <n v="46538.852855999998"/>
    <n v="24072.984714999999"/>
    <n v="33957.523387000001"/>
    <n v="0"/>
  </r>
  <r>
    <x v="0"/>
    <x v="0"/>
    <x v="6"/>
    <x v="0"/>
    <x v="8"/>
    <x v="3"/>
    <x v="0"/>
    <x v="0"/>
    <x v="8"/>
    <x v="8"/>
    <n v="6023.2719999999999"/>
    <n v="326.887"/>
    <n v="6350.1589999999997"/>
    <x v="0"/>
    <n v="6350.1589999999997"/>
    <n v="431.38936699999999"/>
    <n v="2547.872899"/>
    <n v="0"/>
  </r>
  <r>
    <x v="0"/>
    <x v="0"/>
    <x v="6"/>
    <x v="0"/>
    <x v="8"/>
    <x v="3"/>
    <x v="0"/>
    <x v="0"/>
    <x v="9"/>
    <x v="9"/>
    <n v="6275.759"/>
    <n v="0"/>
    <n v="6275.759"/>
    <x v="0"/>
    <n v="6275.759"/>
    <n v="403.37343199999998"/>
    <n v="3971.650897"/>
    <n v="0"/>
  </r>
  <r>
    <x v="0"/>
    <x v="0"/>
    <x v="6"/>
    <x v="0"/>
    <x v="8"/>
    <x v="3"/>
    <x v="0"/>
    <x v="0"/>
    <x v="10"/>
    <x v="10"/>
    <n v="5002.2250000000004"/>
    <n v="0"/>
    <n v="5002.2250000000004"/>
    <x v="0"/>
    <n v="5002.2250000000004"/>
    <n v="498.09026699999998"/>
    <n v="824.18001900000002"/>
    <n v="0"/>
  </r>
  <r>
    <x v="0"/>
    <x v="0"/>
    <x v="6"/>
    <x v="0"/>
    <x v="8"/>
    <x v="3"/>
    <x v="0"/>
    <x v="0"/>
    <x v="11"/>
    <x v="11"/>
    <n v="16164.069"/>
    <n v="0"/>
    <n v="16164.069"/>
    <x v="0"/>
    <n v="16164.069"/>
    <n v="5713.609168"/>
    <n v="12159.083548000001"/>
    <n v="0"/>
  </r>
  <r>
    <x v="0"/>
    <x v="0"/>
    <x v="6"/>
    <x v="0"/>
    <x v="8"/>
    <x v="3"/>
    <x v="0"/>
    <x v="0"/>
    <x v="12"/>
    <x v="3"/>
    <n v="102557.629"/>
    <n v="-27161.191406000002"/>
    <n v="75396.437594000003"/>
    <x v="0"/>
    <n v="75396.437594000003"/>
    <n v="35838.855059000001"/>
    <n v="74107.740487000003"/>
    <n v="0"/>
  </r>
  <r>
    <x v="0"/>
    <x v="0"/>
    <x v="6"/>
    <x v="0"/>
    <x v="8"/>
    <x v="3"/>
    <x v="0"/>
    <x v="0"/>
    <x v="13"/>
    <x v="12"/>
    <n v="0"/>
    <n v="0"/>
    <n v="0"/>
    <x v="0"/>
    <n v="0"/>
    <n v="0"/>
    <n v="0"/>
    <n v="0"/>
  </r>
  <r>
    <x v="0"/>
    <x v="0"/>
    <x v="6"/>
    <x v="0"/>
    <x v="8"/>
    <x v="3"/>
    <x v="0"/>
    <x v="0"/>
    <x v="14"/>
    <x v="13"/>
    <n v="183771.20499999999"/>
    <n v="-23652.539700000001"/>
    <n v="160118.66529999999"/>
    <x v="0"/>
    <n v="160118.66529999999"/>
    <n v="69338.447167999999"/>
    <n v="131611.366087"/>
    <n v="0"/>
  </r>
  <r>
    <x v="0"/>
    <x v="0"/>
    <x v="7"/>
    <x v="0"/>
    <x v="8"/>
    <x v="3"/>
    <x v="1"/>
    <x v="0"/>
    <x v="0"/>
    <x v="0"/>
    <n v="131334.72500000001"/>
    <n v="0"/>
    <n v="131334.72500000001"/>
    <x v="0"/>
    <n v="131334.72500000001"/>
    <n v="73337.494913000002"/>
    <n v="79118.572450000007"/>
    <n v="0"/>
  </r>
  <r>
    <x v="0"/>
    <x v="0"/>
    <x v="7"/>
    <x v="0"/>
    <x v="8"/>
    <x v="3"/>
    <x v="1"/>
    <x v="0"/>
    <x v="1"/>
    <x v="1"/>
    <n v="111656.482"/>
    <n v="0"/>
    <n v="111656.482"/>
    <x v="0"/>
    <n v="111656.482"/>
    <n v="64852.632210000003"/>
    <n v="65326.005935000001"/>
    <n v="0"/>
  </r>
  <r>
    <x v="0"/>
    <x v="0"/>
    <x v="7"/>
    <x v="0"/>
    <x v="8"/>
    <x v="3"/>
    <x v="1"/>
    <x v="0"/>
    <x v="2"/>
    <x v="2"/>
    <n v="19678.242999999999"/>
    <n v="0"/>
    <n v="19678.242999999999"/>
    <x v="0"/>
    <n v="19678.242999999999"/>
    <n v="8484.8627030000007"/>
    <n v="13792.566515"/>
    <n v="0"/>
  </r>
  <r>
    <x v="0"/>
    <x v="0"/>
    <x v="7"/>
    <x v="0"/>
    <x v="8"/>
    <x v="3"/>
    <x v="1"/>
    <x v="0"/>
    <x v="4"/>
    <x v="4"/>
    <n v="75043.144"/>
    <n v="0"/>
    <n v="75043.144"/>
    <x v="0"/>
    <n v="75043.144"/>
    <n v="28589.833956999999"/>
    <n v="55195.276023999999"/>
    <n v="0"/>
  </r>
  <r>
    <x v="0"/>
    <x v="0"/>
    <x v="7"/>
    <x v="0"/>
    <x v="8"/>
    <x v="3"/>
    <x v="1"/>
    <x v="0"/>
    <x v="5"/>
    <x v="5"/>
    <n v="75043.144"/>
    <n v="0"/>
    <n v="75043.144"/>
    <x v="0"/>
    <n v="75043.144"/>
    <n v="28589.833956999999"/>
    <n v="55195.276023999999"/>
    <n v="0"/>
  </r>
  <r>
    <x v="0"/>
    <x v="0"/>
    <x v="7"/>
    <x v="0"/>
    <x v="8"/>
    <x v="3"/>
    <x v="1"/>
    <x v="0"/>
    <x v="6"/>
    <x v="6"/>
    <n v="75043.144"/>
    <n v="0"/>
    <n v="75043.144"/>
    <x v="0"/>
    <n v="75043.144"/>
    <n v="28589.833956999999"/>
    <n v="55195.276023999999"/>
    <n v="0"/>
  </r>
  <r>
    <x v="0"/>
    <x v="0"/>
    <x v="7"/>
    <x v="0"/>
    <x v="8"/>
    <x v="3"/>
    <x v="1"/>
    <x v="0"/>
    <x v="7"/>
    <x v="7"/>
    <n v="9000"/>
    <n v="0"/>
    <n v="9000"/>
    <x v="0"/>
    <n v="9000"/>
    <n v="3317.5925470000002"/>
    <n v="7080.0602719999997"/>
    <n v="0"/>
  </r>
  <r>
    <x v="0"/>
    <x v="0"/>
    <x v="7"/>
    <x v="0"/>
    <x v="8"/>
    <x v="3"/>
    <x v="1"/>
    <x v="0"/>
    <x v="9"/>
    <x v="9"/>
    <n v="42069.707000000002"/>
    <n v="-1000"/>
    <n v="41069.707000000002"/>
    <x v="0"/>
    <n v="41069.707000000002"/>
    <n v="10442.778792999999"/>
    <n v="24583.205663000001"/>
    <n v="0"/>
  </r>
  <r>
    <x v="0"/>
    <x v="0"/>
    <x v="7"/>
    <x v="0"/>
    <x v="8"/>
    <x v="3"/>
    <x v="1"/>
    <x v="0"/>
    <x v="11"/>
    <x v="11"/>
    <n v="23973.437000000002"/>
    <n v="1000"/>
    <n v="24973.437000000002"/>
    <x v="0"/>
    <n v="24973.437000000002"/>
    <n v="14829.462616999999"/>
    <n v="23532.010088999999"/>
    <n v="0"/>
  </r>
  <r>
    <x v="0"/>
    <x v="0"/>
    <x v="7"/>
    <x v="0"/>
    <x v="8"/>
    <x v="3"/>
    <x v="1"/>
    <x v="0"/>
    <x v="14"/>
    <x v="13"/>
    <n v="206377.86900000001"/>
    <n v="0"/>
    <n v="206377.86900000001"/>
    <x v="0"/>
    <n v="206377.86900000001"/>
    <n v="101927.32887"/>
    <n v="134313.848474"/>
    <n v="0"/>
  </r>
  <r>
    <x v="0"/>
    <x v="0"/>
    <x v="8"/>
    <x v="0"/>
    <x v="8"/>
    <x v="3"/>
    <x v="1"/>
    <x v="3"/>
    <x v="0"/>
    <x v="0"/>
    <n v="442160.25400000002"/>
    <n v="-13680.06122"/>
    <n v="428480.19277999998"/>
    <x v="0"/>
    <n v="428480.19277999998"/>
    <n v="187725.36808799999"/>
    <n v="219351.77920300001"/>
    <n v="0"/>
  </r>
  <r>
    <x v="0"/>
    <x v="0"/>
    <x v="8"/>
    <x v="0"/>
    <x v="8"/>
    <x v="3"/>
    <x v="1"/>
    <x v="3"/>
    <x v="1"/>
    <x v="1"/>
    <n v="191008.421"/>
    <n v="-3009.039503"/>
    <n v="187999.38149699999"/>
    <x v="0"/>
    <n v="187999.38149699999"/>
    <n v="113873.176912"/>
    <n v="113951.284357"/>
    <n v="0"/>
  </r>
  <r>
    <x v="0"/>
    <x v="0"/>
    <x v="8"/>
    <x v="0"/>
    <x v="8"/>
    <x v="3"/>
    <x v="1"/>
    <x v="3"/>
    <x v="2"/>
    <x v="2"/>
    <n v="92990.231"/>
    <n v="-9922.6581929999993"/>
    <n v="83067.572807000004"/>
    <x v="0"/>
    <n v="83067.572807000004"/>
    <n v="20380.383677000002"/>
    <n v="51915.487347000002"/>
    <n v="0"/>
  </r>
  <r>
    <x v="0"/>
    <x v="0"/>
    <x v="8"/>
    <x v="0"/>
    <x v="8"/>
    <x v="3"/>
    <x v="1"/>
    <x v="3"/>
    <x v="16"/>
    <x v="15"/>
    <n v="46.55"/>
    <n v="197.21177900000001"/>
    <n v="243.76177899999999"/>
    <x v="0"/>
    <n v="243.76177899999999"/>
    <n v="201.06080600000001"/>
    <n v="214.260806"/>
    <n v="0"/>
  </r>
  <r>
    <x v="0"/>
    <x v="0"/>
    <x v="8"/>
    <x v="0"/>
    <x v="8"/>
    <x v="3"/>
    <x v="1"/>
    <x v="3"/>
    <x v="15"/>
    <x v="14"/>
    <n v="158115.052"/>
    <n v="-945.57530299999996"/>
    <n v="157169.47669700001"/>
    <x v="0"/>
    <n v="157169.47669700001"/>
    <n v="53270.746693000001"/>
    <n v="53270.746693000001"/>
    <n v="0"/>
  </r>
  <r>
    <x v="0"/>
    <x v="0"/>
    <x v="8"/>
    <x v="0"/>
    <x v="8"/>
    <x v="3"/>
    <x v="1"/>
    <x v="3"/>
    <x v="17"/>
    <x v="16"/>
    <n v="491800.98599999998"/>
    <n v="-5500"/>
    <n v="486300.98599999998"/>
    <x v="0"/>
    <n v="486300.98599999998"/>
    <n v="179080.18064499999"/>
    <n v="181076.22590700001"/>
    <n v="0"/>
  </r>
  <r>
    <x v="0"/>
    <x v="0"/>
    <x v="8"/>
    <x v="0"/>
    <x v="8"/>
    <x v="3"/>
    <x v="1"/>
    <x v="3"/>
    <x v="18"/>
    <x v="17"/>
    <n v="266216.495"/>
    <n v="0"/>
    <n v="266216.495"/>
    <x v="0"/>
    <n v="266216.495"/>
    <n v="113353.91330299999"/>
    <n v="113694.91130399999"/>
    <n v="0"/>
  </r>
  <r>
    <x v="0"/>
    <x v="0"/>
    <x v="8"/>
    <x v="0"/>
    <x v="8"/>
    <x v="3"/>
    <x v="1"/>
    <x v="3"/>
    <x v="19"/>
    <x v="18"/>
    <n v="90134.485000000001"/>
    <n v="0"/>
    <n v="90134.485000000001"/>
    <x v="0"/>
    <n v="90134.485000000001"/>
    <n v="48730.877243000003"/>
    <n v="48730.877243000003"/>
    <n v="0"/>
  </r>
  <r>
    <x v="0"/>
    <x v="0"/>
    <x v="8"/>
    <x v="0"/>
    <x v="8"/>
    <x v="3"/>
    <x v="1"/>
    <x v="3"/>
    <x v="20"/>
    <x v="19"/>
    <n v="111115.084"/>
    <n v="0"/>
    <n v="111115.084"/>
    <x v="0"/>
    <n v="111115.084"/>
    <n v="63381.693950000001"/>
    <n v="63381.693951000001"/>
    <n v="0"/>
  </r>
  <r>
    <x v="0"/>
    <x v="0"/>
    <x v="8"/>
    <x v="0"/>
    <x v="8"/>
    <x v="3"/>
    <x v="1"/>
    <x v="3"/>
    <x v="21"/>
    <x v="20"/>
    <n v="64966.925999999999"/>
    <n v="0"/>
    <n v="64966.925999999999"/>
    <x v="0"/>
    <n v="64966.925999999999"/>
    <n v="1241.34211"/>
    <n v="1582.3401100000001"/>
    <n v="0"/>
  </r>
  <r>
    <x v="0"/>
    <x v="0"/>
    <x v="8"/>
    <x v="0"/>
    <x v="8"/>
    <x v="3"/>
    <x v="1"/>
    <x v="3"/>
    <x v="22"/>
    <x v="21"/>
    <n v="225584.49100000001"/>
    <n v="-5500"/>
    <n v="220084.49100000001"/>
    <x v="0"/>
    <n v="220084.49100000001"/>
    <n v="65726.267342000006"/>
    <n v="67381.314603000006"/>
    <n v="0"/>
  </r>
  <r>
    <x v="0"/>
    <x v="0"/>
    <x v="8"/>
    <x v="0"/>
    <x v="8"/>
    <x v="3"/>
    <x v="1"/>
    <x v="3"/>
    <x v="23"/>
    <x v="22"/>
    <n v="12481.004999999999"/>
    <n v="0"/>
    <n v="12481.004999999999"/>
    <x v="0"/>
    <n v="12481.004999999999"/>
    <n v="8423.2532570000003"/>
    <n v="8423.2532570000003"/>
    <n v="0"/>
  </r>
  <r>
    <x v="0"/>
    <x v="0"/>
    <x v="8"/>
    <x v="0"/>
    <x v="8"/>
    <x v="3"/>
    <x v="1"/>
    <x v="3"/>
    <x v="24"/>
    <x v="23"/>
    <n v="208932.486"/>
    <n v="-5500"/>
    <n v="203432.486"/>
    <x v="0"/>
    <n v="203432.486"/>
    <n v="56209.877125999999"/>
    <n v="56209.877125999999"/>
    <n v="0"/>
  </r>
  <r>
    <x v="0"/>
    <x v="0"/>
    <x v="8"/>
    <x v="0"/>
    <x v="8"/>
    <x v="3"/>
    <x v="1"/>
    <x v="3"/>
    <x v="25"/>
    <x v="24"/>
    <n v="4171"/>
    <n v="0"/>
    <n v="4171"/>
    <x v="0"/>
    <n v="4171"/>
    <n v="1093.1369589999999"/>
    <n v="2748.1842200000001"/>
    <n v="0"/>
  </r>
  <r>
    <x v="0"/>
    <x v="0"/>
    <x v="8"/>
    <x v="0"/>
    <x v="8"/>
    <x v="3"/>
    <x v="1"/>
    <x v="3"/>
    <x v="4"/>
    <x v="4"/>
    <n v="4921317.1660000002"/>
    <n v="1435449.2589060001"/>
    <n v="6356766.4249059996"/>
    <x v="0"/>
    <n v="6356766.4249059996"/>
    <n v="3571130.097662"/>
    <n v="3740693.5193099999"/>
    <n v="0"/>
  </r>
  <r>
    <x v="0"/>
    <x v="0"/>
    <x v="8"/>
    <x v="0"/>
    <x v="8"/>
    <x v="3"/>
    <x v="1"/>
    <x v="3"/>
    <x v="5"/>
    <x v="5"/>
    <n v="58971.432999999997"/>
    <n v="-5689.2924650000004"/>
    <n v="53282.140534999999"/>
    <x v="0"/>
    <n v="53282.140534999999"/>
    <n v="3876.0971770000001"/>
    <n v="20754.794516999998"/>
    <n v="0"/>
  </r>
  <r>
    <x v="0"/>
    <x v="0"/>
    <x v="8"/>
    <x v="0"/>
    <x v="8"/>
    <x v="3"/>
    <x v="1"/>
    <x v="3"/>
    <x v="6"/>
    <x v="6"/>
    <n v="58971.432999999997"/>
    <n v="-5689.2924650000004"/>
    <n v="53282.140534999999"/>
    <x v="0"/>
    <n v="53282.140534999999"/>
    <n v="3876.0971770000001"/>
    <n v="20754.794516999998"/>
    <n v="0"/>
  </r>
  <r>
    <x v="0"/>
    <x v="0"/>
    <x v="8"/>
    <x v="0"/>
    <x v="8"/>
    <x v="3"/>
    <x v="1"/>
    <x v="3"/>
    <x v="7"/>
    <x v="7"/>
    <n v="7250"/>
    <n v="-3000"/>
    <n v="4250"/>
    <x v="0"/>
    <n v="4250"/>
    <n v="306.04692599999998"/>
    <n v="1327.934"/>
    <n v="0"/>
  </r>
  <r>
    <x v="0"/>
    <x v="0"/>
    <x v="8"/>
    <x v="0"/>
    <x v="8"/>
    <x v="3"/>
    <x v="1"/>
    <x v="3"/>
    <x v="11"/>
    <x v="11"/>
    <n v="51721.432999999997"/>
    <n v="-2689.292465"/>
    <n v="49032.140534999999"/>
    <x v="0"/>
    <n v="49032.140534999999"/>
    <n v="3570.0502510000001"/>
    <n v="19426.860517000001"/>
    <n v="0"/>
  </r>
  <r>
    <x v="0"/>
    <x v="0"/>
    <x v="8"/>
    <x v="0"/>
    <x v="8"/>
    <x v="3"/>
    <x v="1"/>
    <x v="3"/>
    <x v="26"/>
    <x v="25"/>
    <n v="4862345.733"/>
    <n v="1441138.551371"/>
    <n v="6303484.2843709998"/>
    <x v="0"/>
    <n v="6303484.2843709998"/>
    <n v="3567254.0004850002"/>
    <n v="3719938.7247930001"/>
    <n v="0"/>
  </r>
  <r>
    <x v="0"/>
    <x v="0"/>
    <x v="8"/>
    <x v="0"/>
    <x v="8"/>
    <x v="3"/>
    <x v="1"/>
    <x v="3"/>
    <x v="14"/>
    <x v="13"/>
    <n v="5855278.4060000004"/>
    <n v="1416269.197686"/>
    <n v="7271547.6036860002"/>
    <x v="0"/>
    <n v="7271547.6036860002"/>
    <n v="3937935.6463950002"/>
    <n v="4141121.5244200001"/>
    <n v="0"/>
  </r>
  <r>
    <x v="0"/>
    <x v="0"/>
    <x v="9"/>
    <x v="0"/>
    <x v="8"/>
    <x v="3"/>
    <x v="1"/>
    <x v="4"/>
    <x v="0"/>
    <x v="0"/>
    <n v="119463.681"/>
    <n v="-1147"/>
    <n v="118316.681"/>
    <x v="0"/>
    <n v="118316.681"/>
    <n v="67601.558953999993"/>
    <n v="87819.393903000004"/>
    <n v="0"/>
  </r>
  <r>
    <x v="0"/>
    <x v="0"/>
    <x v="9"/>
    <x v="0"/>
    <x v="8"/>
    <x v="3"/>
    <x v="1"/>
    <x v="4"/>
    <x v="1"/>
    <x v="1"/>
    <n v="81463.481"/>
    <n v="-1156.7338050000001"/>
    <n v="80306.747195000004"/>
    <x v="0"/>
    <n v="80306.747195000004"/>
    <n v="52027.501979000001"/>
    <n v="53480.741582000002"/>
    <n v="0"/>
  </r>
  <r>
    <x v="0"/>
    <x v="0"/>
    <x v="9"/>
    <x v="0"/>
    <x v="8"/>
    <x v="3"/>
    <x v="1"/>
    <x v="4"/>
    <x v="2"/>
    <x v="2"/>
    <n v="37996.199999999997"/>
    <n v="0"/>
    <n v="37996.199999999997"/>
    <x v="0"/>
    <n v="37996.199999999997"/>
    <n v="15563.32317"/>
    <n v="34327.918515999998"/>
    <n v="0"/>
  </r>
  <r>
    <x v="0"/>
    <x v="0"/>
    <x v="9"/>
    <x v="0"/>
    <x v="8"/>
    <x v="3"/>
    <x v="1"/>
    <x v="4"/>
    <x v="16"/>
    <x v="15"/>
    <n v="4"/>
    <n v="0"/>
    <n v="4"/>
    <x v="0"/>
    <n v="4"/>
    <n v="1"/>
    <n v="1"/>
    <n v="0"/>
  </r>
  <r>
    <x v="0"/>
    <x v="0"/>
    <x v="9"/>
    <x v="0"/>
    <x v="8"/>
    <x v="3"/>
    <x v="1"/>
    <x v="4"/>
    <x v="15"/>
    <x v="14"/>
    <n v="0"/>
    <n v="9.7338050000000003"/>
    <n v="9.7338050000000003"/>
    <x v="0"/>
    <n v="9.7338050000000003"/>
    <n v="9.7338050000000003"/>
    <n v="9.7338050000000003"/>
    <n v="0"/>
  </r>
  <r>
    <x v="0"/>
    <x v="0"/>
    <x v="9"/>
    <x v="0"/>
    <x v="8"/>
    <x v="3"/>
    <x v="1"/>
    <x v="4"/>
    <x v="4"/>
    <x v="4"/>
    <n v="4688886.5329999998"/>
    <n v="100767.2301"/>
    <n v="4789653.7631000001"/>
    <x v="0"/>
    <n v="4789653.7631000001"/>
    <n v="2554092.9694320001"/>
    <n v="3327515.177251"/>
    <n v="0"/>
  </r>
  <r>
    <x v="0"/>
    <x v="0"/>
    <x v="9"/>
    <x v="0"/>
    <x v="8"/>
    <x v="3"/>
    <x v="1"/>
    <x v="4"/>
    <x v="5"/>
    <x v="5"/>
    <n v="4688886.5329999998"/>
    <n v="100767.2301"/>
    <n v="4789653.7631000001"/>
    <x v="0"/>
    <n v="4789653.7631000001"/>
    <n v="2554092.9694320001"/>
    <n v="3327515.177251"/>
    <n v="0"/>
  </r>
  <r>
    <x v="0"/>
    <x v="0"/>
    <x v="9"/>
    <x v="0"/>
    <x v="8"/>
    <x v="3"/>
    <x v="1"/>
    <x v="4"/>
    <x v="6"/>
    <x v="6"/>
    <n v="4688886.5329999998"/>
    <n v="100767.2301"/>
    <n v="4789653.7631000001"/>
    <x v="0"/>
    <n v="4789653.7631000001"/>
    <n v="2554092.9694320001"/>
    <n v="3327515.177251"/>
    <n v="0"/>
  </r>
  <r>
    <x v="0"/>
    <x v="0"/>
    <x v="9"/>
    <x v="0"/>
    <x v="8"/>
    <x v="3"/>
    <x v="1"/>
    <x v="4"/>
    <x v="7"/>
    <x v="7"/>
    <n v="4669941.5530000003"/>
    <n v="101127.2301"/>
    <n v="4771068.7830999997"/>
    <x v="0"/>
    <n v="4771068.7830999997"/>
    <n v="2548344.3107440001"/>
    <n v="3316305.8262970001"/>
    <n v="0"/>
  </r>
  <r>
    <x v="0"/>
    <x v="0"/>
    <x v="9"/>
    <x v="0"/>
    <x v="8"/>
    <x v="3"/>
    <x v="1"/>
    <x v="4"/>
    <x v="8"/>
    <x v="8"/>
    <n v="600"/>
    <n v="0"/>
    <n v="600"/>
    <x v="0"/>
    <n v="600"/>
    <n v="368.74619899999999"/>
    <n v="594.83086700000001"/>
    <n v="0"/>
  </r>
  <r>
    <x v="0"/>
    <x v="0"/>
    <x v="9"/>
    <x v="0"/>
    <x v="8"/>
    <x v="3"/>
    <x v="1"/>
    <x v="4"/>
    <x v="9"/>
    <x v="9"/>
    <n v="17739.317999999999"/>
    <n v="-691.80803300000002"/>
    <n v="17047.509967000002"/>
    <x v="0"/>
    <n v="17047.509967000002"/>
    <n v="5155.1455569999998"/>
    <n v="10181.027087"/>
    <n v="0"/>
  </r>
  <r>
    <x v="0"/>
    <x v="0"/>
    <x v="9"/>
    <x v="0"/>
    <x v="8"/>
    <x v="3"/>
    <x v="1"/>
    <x v="4"/>
    <x v="11"/>
    <x v="11"/>
    <n v="605.66200000000003"/>
    <n v="331.80803300000002"/>
    <n v="937.47003299999994"/>
    <x v="0"/>
    <n v="937.47003299999994"/>
    <n v="224.766932"/>
    <n v="433.49299999999999"/>
    <n v="0"/>
  </r>
  <r>
    <x v="0"/>
    <x v="0"/>
    <x v="9"/>
    <x v="0"/>
    <x v="8"/>
    <x v="3"/>
    <x v="1"/>
    <x v="4"/>
    <x v="14"/>
    <x v="13"/>
    <n v="4808350.2139999997"/>
    <n v="99620.230100000001"/>
    <n v="4907970.4441"/>
    <x v="0"/>
    <n v="4907970.4441"/>
    <n v="2621694.5283860001"/>
    <n v="3415334.5711539998"/>
    <n v="0"/>
  </r>
  <r>
    <x v="0"/>
    <x v="0"/>
    <x v="10"/>
    <x v="0"/>
    <x v="8"/>
    <x v="3"/>
    <x v="1"/>
    <x v="5"/>
    <x v="0"/>
    <x v="0"/>
    <n v="73006.976999999999"/>
    <n v="-1388"/>
    <n v="71618.976999999999"/>
    <x v="0"/>
    <n v="71618.976999999999"/>
    <n v="45212.606992000001"/>
    <n v="52120.905745999997"/>
    <n v="0"/>
  </r>
  <r>
    <x v="0"/>
    <x v="0"/>
    <x v="10"/>
    <x v="0"/>
    <x v="8"/>
    <x v="3"/>
    <x v="1"/>
    <x v="5"/>
    <x v="1"/>
    <x v="1"/>
    <n v="56370.677000000003"/>
    <n v="-1454.4562370000001"/>
    <n v="54916.220762999998"/>
    <x v="0"/>
    <n v="54916.220762999998"/>
    <n v="36283.038563000002"/>
    <n v="36511.130589"/>
    <n v="0"/>
  </r>
  <r>
    <x v="0"/>
    <x v="0"/>
    <x v="10"/>
    <x v="0"/>
    <x v="8"/>
    <x v="3"/>
    <x v="1"/>
    <x v="5"/>
    <x v="2"/>
    <x v="2"/>
    <n v="11736.3"/>
    <n v="0"/>
    <n v="11736.3"/>
    <x v="0"/>
    <n v="11736.3"/>
    <n v="6134.6564129999997"/>
    <n v="10843.31892"/>
    <n v="0"/>
  </r>
  <r>
    <x v="0"/>
    <x v="0"/>
    <x v="10"/>
    <x v="0"/>
    <x v="8"/>
    <x v="3"/>
    <x v="1"/>
    <x v="5"/>
    <x v="16"/>
    <x v="15"/>
    <n v="2400"/>
    <n v="0"/>
    <n v="2400"/>
    <x v="0"/>
    <n v="2400"/>
    <n v="1000.89082"/>
    <n v="2400"/>
    <n v="0"/>
  </r>
  <r>
    <x v="0"/>
    <x v="0"/>
    <x v="10"/>
    <x v="0"/>
    <x v="8"/>
    <x v="3"/>
    <x v="1"/>
    <x v="5"/>
    <x v="15"/>
    <x v="14"/>
    <n v="2500"/>
    <n v="66.456237000000002"/>
    <n v="2566.4562369999999"/>
    <x v="0"/>
    <n v="2566.4562369999999"/>
    <n v="1794.0211959999999"/>
    <n v="2366.4562369999999"/>
    <n v="0"/>
  </r>
  <r>
    <x v="0"/>
    <x v="0"/>
    <x v="10"/>
    <x v="0"/>
    <x v="8"/>
    <x v="3"/>
    <x v="1"/>
    <x v="5"/>
    <x v="4"/>
    <x v="4"/>
    <n v="430877.239"/>
    <n v="-3013"/>
    <n v="427864.239"/>
    <x v="0"/>
    <n v="427864.239"/>
    <n v="125945.282475"/>
    <n v="289726.95311100001"/>
    <n v="0"/>
  </r>
  <r>
    <x v="0"/>
    <x v="0"/>
    <x v="10"/>
    <x v="0"/>
    <x v="8"/>
    <x v="3"/>
    <x v="1"/>
    <x v="5"/>
    <x v="5"/>
    <x v="5"/>
    <n v="430877.239"/>
    <n v="-3013"/>
    <n v="427864.239"/>
    <x v="0"/>
    <n v="427864.239"/>
    <n v="125945.282475"/>
    <n v="289726.95311100001"/>
    <n v="0"/>
  </r>
  <r>
    <x v="0"/>
    <x v="0"/>
    <x v="10"/>
    <x v="0"/>
    <x v="8"/>
    <x v="3"/>
    <x v="1"/>
    <x v="5"/>
    <x v="6"/>
    <x v="6"/>
    <n v="430877.239"/>
    <n v="-3013"/>
    <n v="427864.239"/>
    <x v="0"/>
    <n v="427864.239"/>
    <n v="125945.282475"/>
    <n v="289726.95311100001"/>
    <n v="0"/>
  </r>
  <r>
    <x v="0"/>
    <x v="0"/>
    <x v="10"/>
    <x v="0"/>
    <x v="8"/>
    <x v="3"/>
    <x v="1"/>
    <x v="5"/>
    <x v="7"/>
    <x v="7"/>
    <n v="9368.8430000000008"/>
    <n v="0"/>
    <n v="9368.8430000000008"/>
    <x v="0"/>
    <n v="9368.8430000000008"/>
    <n v="1935.509845"/>
    <n v="4240.4743399999998"/>
    <n v="0"/>
  </r>
  <r>
    <x v="0"/>
    <x v="0"/>
    <x v="10"/>
    <x v="0"/>
    <x v="8"/>
    <x v="3"/>
    <x v="1"/>
    <x v="5"/>
    <x v="8"/>
    <x v="8"/>
    <n v="5664.55"/>
    <n v="0"/>
    <n v="5664.55"/>
    <x v="0"/>
    <n v="5664.55"/>
    <n v="1479.4933470000001"/>
    <n v="4653.5178089999999"/>
    <n v="0"/>
  </r>
  <r>
    <x v="0"/>
    <x v="0"/>
    <x v="10"/>
    <x v="0"/>
    <x v="8"/>
    <x v="3"/>
    <x v="1"/>
    <x v="5"/>
    <x v="10"/>
    <x v="10"/>
    <n v="300970.27600000001"/>
    <n v="-1099.4363900000001"/>
    <n v="299870.83961000002"/>
    <x v="0"/>
    <n v="299870.83961000002"/>
    <n v="82497.964976999996"/>
    <n v="188745.189866"/>
    <n v="0"/>
  </r>
  <r>
    <x v="0"/>
    <x v="0"/>
    <x v="10"/>
    <x v="0"/>
    <x v="8"/>
    <x v="3"/>
    <x v="1"/>
    <x v="5"/>
    <x v="11"/>
    <x v="11"/>
    <n v="114873.57"/>
    <n v="-1913.5636099999999"/>
    <n v="112960.00639"/>
    <x v="0"/>
    <n v="112960.00639"/>
    <n v="40032.314306"/>
    <n v="92087.771095999997"/>
    <n v="0"/>
  </r>
  <r>
    <x v="0"/>
    <x v="0"/>
    <x v="10"/>
    <x v="0"/>
    <x v="8"/>
    <x v="3"/>
    <x v="1"/>
    <x v="5"/>
    <x v="14"/>
    <x v="13"/>
    <n v="503884.21600000001"/>
    <n v="-4401"/>
    <n v="499483.21600000001"/>
    <x v="0"/>
    <n v="499483.21600000001"/>
    <n v="171157.889467"/>
    <n v="341847.85885700001"/>
    <n v="0"/>
  </r>
  <r>
    <x v="0"/>
    <x v="0"/>
    <x v="11"/>
    <x v="0"/>
    <x v="8"/>
    <x v="3"/>
    <x v="1"/>
    <x v="6"/>
    <x v="0"/>
    <x v="0"/>
    <n v="73605.456999999995"/>
    <n v="0"/>
    <n v="73605.456999999995"/>
    <x v="0"/>
    <n v="73605.456999999995"/>
    <n v="44426.765469999998"/>
    <n v="45300.298254000001"/>
    <n v="0"/>
  </r>
  <r>
    <x v="0"/>
    <x v="0"/>
    <x v="11"/>
    <x v="0"/>
    <x v="8"/>
    <x v="3"/>
    <x v="1"/>
    <x v="6"/>
    <x v="1"/>
    <x v="1"/>
    <n v="72376.192999999999"/>
    <n v="-77.8"/>
    <n v="72298.392999999996"/>
    <x v="0"/>
    <n v="72298.392999999996"/>
    <n v="43686.437979000002"/>
    <n v="44008.025712000002"/>
    <n v="0"/>
  </r>
  <r>
    <x v="0"/>
    <x v="0"/>
    <x v="11"/>
    <x v="0"/>
    <x v="8"/>
    <x v="3"/>
    <x v="1"/>
    <x v="6"/>
    <x v="2"/>
    <x v="2"/>
    <n v="1229.2639999999999"/>
    <n v="77.8"/>
    <n v="1307.0640000000001"/>
    <x v="0"/>
    <n v="1307.0640000000001"/>
    <n v="740.32749100000001"/>
    <n v="1292.2725419999999"/>
    <n v="0"/>
  </r>
  <r>
    <x v="0"/>
    <x v="0"/>
    <x v="11"/>
    <x v="0"/>
    <x v="8"/>
    <x v="3"/>
    <x v="1"/>
    <x v="6"/>
    <x v="14"/>
    <x v="13"/>
    <n v="73605.456999999995"/>
    <n v="0"/>
    <n v="73605.456999999995"/>
    <x v="0"/>
    <n v="73605.456999999995"/>
    <n v="44426.765469999998"/>
    <n v="45300.298254000001"/>
    <n v="0"/>
  </r>
  <r>
    <x v="0"/>
    <x v="0"/>
    <x v="12"/>
    <x v="0"/>
    <x v="8"/>
    <x v="3"/>
    <x v="1"/>
    <x v="7"/>
    <x v="0"/>
    <x v="0"/>
    <n v="32477.255000000001"/>
    <n v="-4826.0710570000001"/>
    <n v="27651.183943"/>
    <x v="0"/>
    <n v="27651.183943"/>
    <n v="15674.944643999999"/>
    <n v="17188.341194000001"/>
    <n v="0"/>
  </r>
  <r>
    <x v="0"/>
    <x v="0"/>
    <x v="12"/>
    <x v="0"/>
    <x v="8"/>
    <x v="3"/>
    <x v="1"/>
    <x v="7"/>
    <x v="1"/>
    <x v="1"/>
    <n v="23571.222000000002"/>
    <n v="0"/>
    <n v="23571.222000000002"/>
    <x v="0"/>
    <n v="23571.222000000002"/>
    <n v="14455.616808999999"/>
    <n v="14761.716936000001"/>
    <n v="0"/>
  </r>
  <r>
    <x v="0"/>
    <x v="0"/>
    <x v="12"/>
    <x v="0"/>
    <x v="8"/>
    <x v="3"/>
    <x v="1"/>
    <x v="7"/>
    <x v="2"/>
    <x v="2"/>
    <n v="8905.2330000000002"/>
    <n v="-4826.0710570000001"/>
    <n v="4079.1619430000001"/>
    <x v="0"/>
    <n v="4079.1619430000001"/>
    <n v="1219.127835"/>
    <n v="2426.424258"/>
    <n v="0"/>
  </r>
  <r>
    <x v="0"/>
    <x v="0"/>
    <x v="12"/>
    <x v="0"/>
    <x v="8"/>
    <x v="3"/>
    <x v="1"/>
    <x v="7"/>
    <x v="16"/>
    <x v="15"/>
    <n v="0.8"/>
    <n v="0"/>
    <n v="0.8"/>
    <x v="0"/>
    <n v="0.8"/>
    <n v="0.2"/>
    <n v="0.2"/>
    <n v="0"/>
  </r>
  <r>
    <x v="0"/>
    <x v="0"/>
    <x v="12"/>
    <x v="0"/>
    <x v="8"/>
    <x v="3"/>
    <x v="1"/>
    <x v="7"/>
    <x v="4"/>
    <x v="4"/>
    <n v="164619.095"/>
    <n v="31320"/>
    <n v="195939.095"/>
    <x v="0"/>
    <n v="195939.095"/>
    <n v="50480.010654999998"/>
    <n v="80221.995647999996"/>
    <n v="0"/>
  </r>
  <r>
    <x v="0"/>
    <x v="0"/>
    <x v="12"/>
    <x v="0"/>
    <x v="8"/>
    <x v="3"/>
    <x v="1"/>
    <x v="7"/>
    <x v="5"/>
    <x v="5"/>
    <n v="164619.095"/>
    <n v="31320"/>
    <n v="195939.095"/>
    <x v="0"/>
    <n v="195939.095"/>
    <n v="50480.010654999998"/>
    <n v="80221.995647999996"/>
    <n v="0"/>
  </r>
  <r>
    <x v="0"/>
    <x v="0"/>
    <x v="12"/>
    <x v="0"/>
    <x v="8"/>
    <x v="3"/>
    <x v="1"/>
    <x v="7"/>
    <x v="6"/>
    <x v="6"/>
    <n v="164619.095"/>
    <n v="31320"/>
    <n v="195939.095"/>
    <x v="0"/>
    <n v="195939.095"/>
    <n v="50480.010654999998"/>
    <n v="80221.995647999996"/>
    <n v="0"/>
  </r>
  <r>
    <x v="0"/>
    <x v="0"/>
    <x v="12"/>
    <x v="0"/>
    <x v="8"/>
    <x v="3"/>
    <x v="1"/>
    <x v="7"/>
    <x v="7"/>
    <x v="7"/>
    <n v="148580.726"/>
    <n v="31320"/>
    <n v="179900.726"/>
    <x v="0"/>
    <n v="179900.726"/>
    <n v="44666.529825999998"/>
    <n v="69128.936312999998"/>
    <n v="0"/>
  </r>
  <r>
    <x v="0"/>
    <x v="0"/>
    <x v="12"/>
    <x v="0"/>
    <x v="8"/>
    <x v="3"/>
    <x v="1"/>
    <x v="7"/>
    <x v="11"/>
    <x v="11"/>
    <n v="16038.369000000001"/>
    <n v="0"/>
    <n v="16038.369000000001"/>
    <x v="0"/>
    <n v="16038.369000000001"/>
    <n v="5813.4808290000001"/>
    <n v="11093.059335"/>
    <n v="0"/>
  </r>
  <r>
    <x v="0"/>
    <x v="0"/>
    <x v="12"/>
    <x v="0"/>
    <x v="8"/>
    <x v="3"/>
    <x v="1"/>
    <x v="7"/>
    <x v="14"/>
    <x v="13"/>
    <n v="197096.35"/>
    <n v="26493.928942999999"/>
    <n v="223590.27894300001"/>
    <x v="0"/>
    <n v="223590.27894300001"/>
    <n v="66154.955298999994"/>
    <n v="97410.336842000004"/>
    <n v="0"/>
  </r>
  <r>
    <x v="0"/>
    <x v="0"/>
    <x v="13"/>
    <x v="0"/>
    <x v="8"/>
    <x v="3"/>
    <x v="1"/>
    <x v="8"/>
    <x v="0"/>
    <x v="0"/>
    <n v="21194.508999999998"/>
    <n v="0"/>
    <n v="21194.508999999998"/>
    <x v="0"/>
    <n v="21194.508999999998"/>
    <n v="13183.768591"/>
    <n v="14774.900551000001"/>
    <n v="0"/>
  </r>
  <r>
    <x v="0"/>
    <x v="0"/>
    <x v="13"/>
    <x v="0"/>
    <x v="8"/>
    <x v="3"/>
    <x v="1"/>
    <x v="8"/>
    <x v="1"/>
    <x v="1"/>
    <n v="15494.224"/>
    <n v="-0.39825700000000003"/>
    <n v="15493.825742999999"/>
    <x v="0"/>
    <n v="15493.825742999999"/>
    <n v="10161.131589000001"/>
    <n v="10308.37307"/>
    <n v="0"/>
  </r>
  <r>
    <x v="0"/>
    <x v="0"/>
    <x v="13"/>
    <x v="0"/>
    <x v="8"/>
    <x v="3"/>
    <x v="1"/>
    <x v="8"/>
    <x v="2"/>
    <x v="2"/>
    <n v="5700"/>
    <n v="-4.164873"/>
    <n v="5695.8351270000003"/>
    <x v="0"/>
    <n v="5695.8351270000003"/>
    <n v="3017.7888720000001"/>
    <n v="4461.6793509999998"/>
    <n v="0"/>
  </r>
  <r>
    <x v="0"/>
    <x v="0"/>
    <x v="13"/>
    <x v="0"/>
    <x v="8"/>
    <x v="3"/>
    <x v="1"/>
    <x v="8"/>
    <x v="16"/>
    <x v="15"/>
    <n v="0.28499999999999998"/>
    <n v="2.0500000000000001E-2"/>
    <n v="0.30549999999999999"/>
    <x v="0"/>
    <n v="0.30549999999999999"/>
    <n v="0.30549999999999999"/>
    <n v="0.30549999999999999"/>
    <n v="0"/>
  </r>
  <r>
    <x v="0"/>
    <x v="0"/>
    <x v="13"/>
    <x v="0"/>
    <x v="8"/>
    <x v="3"/>
    <x v="1"/>
    <x v="8"/>
    <x v="15"/>
    <x v="14"/>
    <n v="0"/>
    <n v="4.5426299999999999"/>
    <n v="4.5426299999999999"/>
    <x v="0"/>
    <n v="4.5426299999999999"/>
    <n v="4.5426299999999999"/>
    <n v="4.5426299999999999"/>
    <n v="0"/>
  </r>
  <r>
    <x v="0"/>
    <x v="0"/>
    <x v="13"/>
    <x v="0"/>
    <x v="8"/>
    <x v="3"/>
    <x v="1"/>
    <x v="8"/>
    <x v="4"/>
    <x v="4"/>
    <n v="331816.15299999999"/>
    <n v="108982"/>
    <n v="440798.15299999999"/>
    <x v="0"/>
    <n v="440798.15299999999"/>
    <n v="180626.94195499999"/>
    <n v="218857.70793800001"/>
    <n v="0"/>
  </r>
  <r>
    <x v="0"/>
    <x v="0"/>
    <x v="13"/>
    <x v="0"/>
    <x v="8"/>
    <x v="3"/>
    <x v="1"/>
    <x v="8"/>
    <x v="5"/>
    <x v="5"/>
    <n v="152661"/>
    <n v="108982"/>
    <n v="261643"/>
    <x v="0"/>
    <n v="261643"/>
    <n v="82782.790819999995"/>
    <n v="121012.63531100001"/>
    <n v="0"/>
  </r>
  <r>
    <x v="0"/>
    <x v="0"/>
    <x v="13"/>
    <x v="0"/>
    <x v="8"/>
    <x v="3"/>
    <x v="1"/>
    <x v="8"/>
    <x v="6"/>
    <x v="6"/>
    <n v="152661"/>
    <n v="108982"/>
    <n v="261643"/>
    <x v="0"/>
    <n v="261643"/>
    <n v="82782.790819999995"/>
    <n v="121012.63531100001"/>
    <n v="0"/>
  </r>
  <r>
    <x v="0"/>
    <x v="0"/>
    <x v="13"/>
    <x v="0"/>
    <x v="8"/>
    <x v="3"/>
    <x v="1"/>
    <x v="8"/>
    <x v="7"/>
    <x v="7"/>
    <n v="114817.60000000001"/>
    <n v="108217.825"/>
    <n v="223035.42499999999"/>
    <x v="0"/>
    <n v="223035.42499999999"/>
    <n v="66084.666230000003"/>
    <n v="92571.989730999994"/>
    <n v="0"/>
  </r>
  <r>
    <x v="0"/>
    <x v="0"/>
    <x v="13"/>
    <x v="0"/>
    <x v="8"/>
    <x v="3"/>
    <x v="1"/>
    <x v="8"/>
    <x v="8"/>
    <x v="8"/>
    <n v="9734.89"/>
    <n v="611.85"/>
    <n v="10346.74"/>
    <x v="0"/>
    <n v="10346.74"/>
    <n v="2565.7956530000001"/>
    <n v="5104.4572230000003"/>
    <n v="0"/>
  </r>
  <r>
    <x v="0"/>
    <x v="0"/>
    <x v="13"/>
    <x v="0"/>
    <x v="8"/>
    <x v="3"/>
    <x v="1"/>
    <x v="8"/>
    <x v="9"/>
    <x v="9"/>
    <n v="8140.85"/>
    <n v="1522"/>
    <n v="9662.85"/>
    <x v="0"/>
    <n v="9662.85"/>
    <n v="4432.0001590000002"/>
    <n v="7419.9637389999998"/>
    <n v="0"/>
  </r>
  <r>
    <x v="0"/>
    <x v="0"/>
    <x v="13"/>
    <x v="0"/>
    <x v="8"/>
    <x v="3"/>
    <x v="1"/>
    <x v="8"/>
    <x v="11"/>
    <x v="11"/>
    <n v="19967.66"/>
    <n v="-1369.675"/>
    <n v="18597.985000000001"/>
    <x v="0"/>
    <n v="18597.985000000001"/>
    <n v="9700.3287779999991"/>
    <n v="15916.224618"/>
    <n v="0"/>
  </r>
  <r>
    <x v="0"/>
    <x v="0"/>
    <x v="13"/>
    <x v="0"/>
    <x v="8"/>
    <x v="3"/>
    <x v="1"/>
    <x v="8"/>
    <x v="26"/>
    <x v="25"/>
    <n v="179155.15299999999"/>
    <n v="0"/>
    <n v="179155.15299999999"/>
    <x v="0"/>
    <n v="179155.15299999999"/>
    <n v="97844.151134999993"/>
    <n v="97845.072627000001"/>
    <n v="0"/>
  </r>
  <r>
    <x v="0"/>
    <x v="0"/>
    <x v="13"/>
    <x v="0"/>
    <x v="8"/>
    <x v="3"/>
    <x v="1"/>
    <x v="8"/>
    <x v="14"/>
    <x v="13"/>
    <n v="353010.66200000001"/>
    <n v="108982"/>
    <n v="461992.66200000001"/>
    <x v="0"/>
    <n v="461992.66200000001"/>
    <n v="193810.71054599999"/>
    <n v="233632.60848900001"/>
    <n v="0"/>
  </r>
  <r>
    <x v="0"/>
    <x v="0"/>
    <x v="14"/>
    <x v="0"/>
    <x v="8"/>
    <x v="3"/>
    <x v="1"/>
    <x v="9"/>
    <x v="0"/>
    <x v="0"/>
    <n v="24140.798999999999"/>
    <n v="-12"/>
    <n v="24128.798999999999"/>
    <x v="0"/>
    <n v="24128.798999999999"/>
    <n v="13927.526562999999"/>
    <n v="15582.652185999999"/>
    <n v="0"/>
  </r>
  <r>
    <x v="0"/>
    <x v="0"/>
    <x v="14"/>
    <x v="0"/>
    <x v="8"/>
    <x v="3"/>
    <x v="1"/>
    <x v="9"/>
    <x v="1"/>
    <x v="1"/>
    <n v="20448.746999999999"/>
    <n v="-0.95099999999999996"/>
    <n v="20447.795999999998"/>
    <x v="0"/>
    <n v="20447.795999999998"/>
    <n v="12850.104106999999"/>
    <n v="12937.509282000001"/>
    <n v="0"/>
  </r>
  <r>
    <x v="0"/>
    <x v="0"/>
    <x v="14"/>
    <x v="0"/>
    <x v="8"/>
    <x v="3"/>
    <x v="1"/>
    <x v="9"/>
    <x v="2"/>
    <x v="2"/>
    <n v="3691.5239999999999"/>
    <n v="-11.048999999999999"/>
    <n v="3680.4749999999999"/>
    <x v="0"/>
    <n v="3680.4749999999999"/>
    <n v="1077.422456"/>
    <n v="2644.614904"/>
    <n v="0"/>
  </r>
  <r>
    <x v="0"/>
    <x v="0"/>
    <x v="14"/>
    <x v="0"/>
    <x v="8"/>
    <x v="3"/>
    <x v="1"/>
    <x v="9"/>
    <x v="16"/>
    <x v="15"/>
    <n v="0.52800000000000002"/>
    <n v="0"/>
    <n v="0.52800000000000002"/>
    <x v="0"/>
    <n v="0.52800000000000002"/>
    <n v="0"/>
    <n v="0.52800000000000002"/>
    <n v="0"/>
  </r>
  <r>
    <x v="0"/>
    <x v="0"/>
    <x v="14"/>
    <x v="0"/>
    <x v="8"/>
    <x v="3"/>
    <x v="1"/>
    <x v="9"/>
    <x v="4"/>
    <x v="4"/>
    <n v="123851.856"/>
    <n v="19238.727895"/>
    <n v="143090.58389499999"/>
    <x v="0"/>
    <n v="143090.58389499999"/>
    <n v="56978.524594000002"/>
    <n v="88021.690629999997"/>
    <n v="0"/>
  </r>
  <r>
    <x v="0"/>
    <x v="0"/>
    <x v="14"/>
    <x v="0"/>
    <x v="8"/>
    <x v="3"/>
    <x v="1"/>
    <x v="9"/>
    <x v="5"/>
    <x v="5"/>
    <n v="123851.856"/>
    <n v="19238.727895"/>
    <n v="143090.58389499999"/>
    <x v="0"/>
    <n v="143090.58389499999"/>
    <n v="56978.524594000002"/>
    <n v="88021.690629999997"/>
    <n v="0"/>
  </r>
  <r>
    <x v="0"/>
    <x v="0"/>
    <x v="14"/>
    <x v="0"/>
    <x v="8"/>
    <x v="3"/>
    <x v="1"/>
    <x v="9"/>
    <x v="6"/>
    <x v="6"/>
    <n v="123851.856"/>
    <n v="19238.727895"/>
    <n v="143090.58389499999"/>
    <x v="0"/>
    <n v="143090.58389499999"/>
    <n v="56978.524594000002"/>
    <n v="88021.690629999997"/>
    <n v="0"/>
  </r>
  <r>
    <x v="0"/>
    <x v="0"/>
    <x v="14"/>
    <x v="0"/>
    <x v="8"/>
    <x v="3"/>
    <x v="1"/>
    <x v="9"/>
    <x v="7"/>
    <x v="7"/>
    <n v="108489.124"/>
    <n v="18945.135894999999"/>
    <n v="127434.259895"/>
    <x v="0"/>
    <n v="127434.259895"/>
    <n v="50787.851626000003"/>
    <n v="74566.535749000002"/>
    <n v="0"/>
  </r>
  <r>
    <x v="0"/>
    <x v="0"/>
    <x v="14"/>
    <x v="0"/>
    <x v="8"/>
    <x v="3"/>
    <x v="1"/>
    <x v="9"/>
    <x v="9"/>
    <x v="9"/>
    <n v="503"/>
    <n v="100"/>
    <n v="603"/>
    <x v="0"/>
    <n v="603"/>
    <n v="182.21201600000001"/>
    <n v="460.48509999999999"/>
    <n v="0"/>
  </r>
  <r>
    <x v="0"/>
    <x v="0"/>
    <x v="14"/>
    <x v="0"/>
    <x v="8"/>
    <x v="3"/>
    <x v="1"/>
    <x v="9"/>
    <x v="11"/>
    <x v="11"/>
    <n v="14859.732"/>
    <n v="193.59200000000001"/>
    <n v="15053.324000000001"/>
    <x v="0"/>
    <n v="15053.324000000001"/>
    <n v="6008.4609520000004"/>
    <n v="12994.669781000001"/>
    <n v="0"/>
  </r>
  <r>
    <x v="0"/>
    <x v="0"/>
    <x v="14"/>
    <x v="0"/>
    <x v="8"/>
    <x v="3"/>
    <x v="1"/>
    <x v="9"/>
    <x v="14"/>
    <x v="13"/>
    <n v="147992.655"/>
    <n v="19226.727895"/>
    <n v="167219.38289499999"/>
    <x v="0"/>
    <n v="167219.38289499999"/>
    <n v="70906.051156999994"/>
    <n v="103604.342816"/>
    <n v="0"/>
  </r>
  <r>
    <x v="0"/>
    <x v="0"/>
    <x v="15"/>
    <x v="0"/>
    <x v="8"/>
    <x v="3"/>
    <x v="0"/>
    <x v="0"/>
    <x v="0"/>
    <x v="0"/>
    <n v="2966.9830000000002"/>
    <n v="-356.47033199999998"/>
    <n v="2610.5126679999998"/>
    <x v="0"/>
    <n v="2610.5126679999998"/>
    <n v="1330.7259100000001"/>
    <n v="2181.8948690000002"/>
    <n v="0"/>
  </r>
  <r>
    <x v="0"/>
    <x v="0"/>
    <x v="15"/>
    <x v="0"/>
    <x v="8"/>
    <x v="3"/>
    <x v="0"/>
    <x v="0"/>
    <x v="1"/>
    <x v="1"/>
    <n v="823.29600000000005"/>
    <n v="2.8400639999999999"/>
    <n v="826.13606400000003"/>
    <x v="0"/>
    <n v="826.13606400000003"/>
    <n v="550.75737600000002"/>
    <n v="823.29600000000005"/>
    <n v="0"/>
  </r>
  <r>
    <x v="0"/>
    <x v="0"/>
    <x v="15"/>
    <x v="0"/>
    <x v="8"/>
    <x v="3"/>
    <x v="0"/>
    <x v="0"/>
    <x v="2"/>
    <x v="2"/>
    <n v="1317.704"/>
    <n v="-2.8400639999999999"/>
    <n v="1314.863936"/>
    <x v="0"/>
    <n v="1314.863936"/>
    <n v="389.78866099999999"/>
    <n v="916.17413299999998"/>
    <n v="0"/>
  </r>
  <r>
    <x v="0"/>
    <x v="0"/>
    <x v="15"/>
    <x v="0"/>
    <x v="8"/>
    <x v="3"/>
    <x v="0"/>
    <x v="0"/>
    <x v="3"/>
    <x v="3"/>
    <n v="825.98299999999995"/>
    <n v="-356.47033199999998"/>
    <n v="469.51266800000002"/>
    <x v="0"/>
    <n v="469.51266800000002"/>
    <n v="390.17987299999999"/>
    <n v="442.424736"/>
    <n v="0"/>
  </r>
  <r>
    <x v="0"/>
    <x v="0"/>
    <x v="15"/>
    <x v="0"/>
    <x v="8"/>
    <x v="3"/>
    <x v="0"/>
    <x v="0"/>
    <x v="4"/>
    <x v="4"/>
    <n v="46052.788999999997"/>
    <n v="-9984.1147889999993"/>
    <n v="36068.674210999998"/>
    <x v="0"/>
    <n v="36068.674210999998"/>
    <n v="16660.776104"/>
    <n v="28432.760141999999"/>
    <n v="0"/>
  </r>
  <r>
    <x v="0"/>
    <x v="0"/>
    <x v="15"/>
    <x v="0"/>
    <x v="8"/>
    <x v="3"/>
    <x v="0"/>
    <x v="0"/>
    <x v="5"/>
    <x v="5"/>
    <n v="22394.137999999999"/>
    <n v="0"/>
    <n v="22394.137999999999"/>
    <x v="0"/>
    <n v="22394.137999999999"/>
    <n v="9481.445721"/>
    <n v="14945.711244"/>
    <n v="0"/>
  </r>
  <r>
    <x v="0"/>
    <x v="0"/>
    <x v="15"/>
    <x v="0"/>
    <x v="8"/>
    <x v="3"/>
    <x v="0"/>
    <x v="0"/>
    <x v="6"/>
    <x v="6"/>
    <n v="22394.137999999999"/>
    <n v="0"/>
    <n v="22394.137999999999"/>
    <x v="0"/>
    <n v="22394.137999999999"/>
    <n v="9481.445721"/>
    <n v="14945.711244"/>
    <n v="0"/>
  </r>
  <r>
    <x v="0"/>
    <x v="0"/>
    <x v="15"/>
    <x v="0"/>
    <x v="8"/>
    <x v="3"/>
    <x v="0"/>
    <x v="0"/>
    <x v="7"/>
    <x v="7"/>
    <n v="12722.623"/>
    <n v="0"/>
    <n v="12722.623"/>
    <x v="0"/>
    <n v="12722.623"/>
    <n v="6685.1649180000004"/>
    <n v="9126.9915770000007"/>
    <n v="0"/>
  </r>
  <r>
    <x v="0"/>
    <x v="0"/>
    <x v="15"/>
    <x v="0"/>
    <x v="8"/>
    <x v="3"/>
    <x v="0"/>
    <x v="0"/>
    <x v="8"/>
    <x v="8"/>
    <n v="1912.462"/>
    <n v="0"/>
    <n v="1912.462"/>
    <x v="0"/>
    <n v="1912.462"/>
    <n v="160.7355"/>
    <n v="372.37650000000002"/>
    <n v="0"/>
  </r>
  <r>
    <x v="0"/>
    <x v="0"/>
    <x v="15"/>
    <x v="0"/>
    <x v="8"/>
    <x v="3"/>
    <x v="0"/>
    <x v="0"/>
    <x v="9"/>
    <x v="9"/>
    <n v="1843.596"/>
    <n v="0"/>
    <n v="1843.596"/>
    <x v="0"/>
    <n v="1843.596"/>
    <n v="484.15284600000001"/>
    <n v="1321.4557130000001"/>
    <n v="0"/>
  </r>
  <r>
    <x v="0"/>
    <x v="0"/>
    <x v="15"/>
    <x v="0"/>
    <x v="8"/>
    <x v="3"/>
    <x v="0"/>
    <x v="0"/>
    <x v="10"/>
    <x v="10"/>
    <n v="1111.8920000000001"/>
    <n v="0"/>
    <n v="1111.8920000000001"/>
    <x v="0"/>
    <n v="1111.8920000000001"/>
    <n v="134.073882"/>
    <n v="302.01041600000002"/>
    <n v="0"/>
  </r>
  <r>
    <x v="0"/>
    <x v="0"/>
    <x v="15"/>
    <x v="0"/>
    <x v="8"/>
    <x v="3"/>
    <x v="0"/>
    <x v="0"/>
    <x v="11"/>
    <x v="11"/>
    <n v="4803.5649999999996"/>
    <n v="0"/>
    <n v="4803.5649999999996"/>
    <x v="0"/>
    <n v="4803.5649999999996"/>
    <n v="2017.318575"/>
    <n v="3822.8770380000001"/>
    <n v="0"/>
  </r>
  <r>
    <x v="0"/>
    <x v="0"/>
    <x v="15"/>
    <x v="0"/>
    <x v="8"/>
    <x v="3"/>
    <x v="0"/>
    <x v="0"/>
    <x v="12"/>
    <x v="3"/>
    <n v="23658.651000000002"/>
    <n v="-9984.1147889999993"/>
    <n v="13674.536211000001"/>
    <x v="0"/>
    <n v="13674.536211000001"/>
    <n v="7179.3303830000004"/>
    <n v="13487.048897999999"/>
    <n v="0"/>
  </r>
  <r>
    <x v="0"/>
    <x v="0"/>
    <x v="15"/>
    <x v="0"/>
    <x v="8"/>
    <x v="3"/>
    <x v="0"/>
    <x v="0"/>
    <x v="13"/>
    <x v="12"/>
    <n v="0"/>
    <n v="0"/>
    <n v="0"/>
    <x v="0"/>
    <n v="0"/>
    <n v="0"/>
    <n v="0"/>
    <n v="0"/>
  </r>
  <r>
    <x v="0"/>
    <x v="0"/>
    <x v="15"/>
    <x v="0"/>
    <x v="8"/>
    <x v="3"/>
    <x v="0"/>
    <x v="0"/>
    <x v="14"/>
    <x v="13"/>
    <n v="49019.771999999997"/>
    <n v="-10340.585121"/>
    <n v="38679.186879000001"/>
    <x v="0"/>
    <n v="38679.186879000001"/>
    <n v="17991.502014000002"/>
    <n v="30614.655010999999"/>
    <n v="0"/>
  </r>
  <r>
    <x v="0"/>
    <x v="0"/>
    <x v="16"/>
    <x v="0"/>
    <x v="8"/>
    <x v="3"/>
    <x v="1"/>
    <x v="10"/>
    <x v="0"/>
    <x v="0"/>
    <n v="79294.842000000004"/>
    <n v="0"/>
    <n v="79294.842000000004"/>
    <x v="0"/>
    <n v="79294.842000000004"/>
    <n v="49356.490544"/>
    <n v="53085.818326000001"/>
    <n v="0"/>
  </r>
  <r>
    <x v="0"/>
    <x v="0"/>
    <x v="16"/>
    <x v="0"/>
    <x v="8"/>
    <x v="3"/>
    <x v="1"/>
    <x v="10"/>
    <x v="1"/>
    <x v="1"/>
    <n v="70203.342000000004"/>
    <n v="-823.47652000000005"/>
    <n v="69379.865479999993"/>
    <x v="0"/>
    <n v="69379.865479999993"/>
    <n v="44629.344206000002"/>
    <n v="44940.606664999999"/>
    <n v="0"/>
  </r>
  <r>
    <x v="0"/>
    <x v="0"/>
    <x v="16"/>
    <x v="0"/>
    <x v="8"/>
    <x v="3"/>
    <x v="1"/>
    <x v="10"/>
    <x v="2"/>
    <x v="2"/>
    <n v="8996.5"/>
    <n v="0"/>
    <n v="8996.5"/>
    <x v="0"/>
    <n v="8996.5"/>
    <n v="3926.3439830000002"/>
    <n v="7344.4093059999996"/>
    <n v="0"/>
  </r>
  <r>
    <x v="0"/>
    <x v="0"/>
    <x v="16"/>
    <x v="0"/>
    <x v="8"/>
    <x v="3"/>
    <x v="1"/>
    <x v="10"/>
    <x v="16"/>
    <x v="15"/>
    <n v="0.95"/>
    <n v="0.3"/>
    <n v="1.25"/>
    <x v="0"/>
    <n v="1.25"/>
    <n v="1.0369999999999999"/>
    <n v="1.0369999999999999"/>
    <n v="0"/>
  </r>
  <r>
    <x v="0"/>
    <x v="0"/>
    <x v="16"/>
    <x v="0"/>
    <x v="8"/>
    <x v="3"/>
    <x v="1"/>
    <x v="10"/>
    <x v="15"/>
    <x v="14"/>
    <n v="94.05"/>
    <n v="823.17651999999998"/>
    <n v="917.22652000000005"/>
    <x v="0"/>
    <n v="917.22652000000005"/>
    <n v="799.765355"/>
    <n v="799.765355"/>
    <n v="0"/>
  </r>
  <r>
    <x v="0"/>
    <x v="0"/>
    <x v="16"/>
    <x v="0"/>
    <x v="8"/>
    <x v="3"/>
    <x v="1"/>
    <x v="10"/>
    <x v="4"/>
    <x v="4"/>
    <n v="42985.779000000002"/>
    <n v="0"/>
    <n v="42985.779000000002"/>
    <x v="0"/>
    <n v="42985.779000000002"/>
    <n v="15612.502202"/>
    <n v="31731.424821000001"/>
    <n v="0"/>
  </r>
  <r>
    <x v="0"/>
    <x v="0"/>
    <x v="16"/>
    <x v="0"/>
    <x v="8"/>
    <x v="3"/>
    <x v="1"/>
    <x v="10"/>
    <x v="5"/>
    <x v="5"/>
    <n v="42985.779000000002"/>
    <n v="0"/>
    <n v="42985.779000000002"/>
    <x v="0"/>
    <n v="42985.779000000002"/>
    <n v="15612.502202"/>
    <n v="31731.424821000001"/>
    <n v="0"/>
  </r>
  <r>
    <x v="0"/>
    <x v="0"/>
    <x v="16"/>
    <x v="0"/>
    <x v="8"/>
    <x v="3"/>
    <x v="1"/>
    <x v="10"/>
    <x v="6"/>
    <x v="6"/>
    <n v="42985.779000000002"/>
    <n v="0"/>
    <n v="42985.779000000002"/>
    <x v="0"/>
    <n v="42985.779000000002"/>
    <n v="15612.502202"/>
    <n v="31731.424821000001"/>
    <n v="0"/>
  </r>
  <r>
    <x v="0"/>
    <x v="0"/>
    <x v="16"/>
    <x v="0"/>
    <x v="8"/>
    <x v="3"/>
    <x v="1"/>
    <x v="10"/>
    <x v="7"/>
    <x v="7"/>
    <n v="2499.25"/>
    <n v="6.4"/>
    <n v="2505.65"/>
    <x v="0"/>
    <n v="2505.65"/>
    <n v="723.55715299999997"/>
    <n v="1519.143106"/>
    <n v="0"/>
  </r>
  <r>
    <x v="0"/>
    <x v="0"/>
    <x v="16"/>
    <x v="0"/>
    <x v="8"/>
    <x v="3"/>
    <x v="1"/>
    <x v="10"/>
    <x v="11"/>
    <x v="11"/>
    <n v="40486.529000000002"/>
    <n v="-6.4"/>
    <n v="40480.129000000001"/>
    <x v="0"/>
    <n v="40480.129000000001"/>
    <n v="14888.945049"/>
    <n v="30212.281715000001"/>
    <n v="0"/>
  </r>
  <r>
    <x v="0"/>
    <x v="0"/>
    <x v="16"/>
    <x v="0"/>
    <x v="8"/>
    <x v="3"/>
    <x v="1"/>
    <x v="10"/>
    <x v="14"/>
    <x v="13"/>
    <n v="122280.621"/>
    <n v="0"/>
    <n v="122280.621"/>
    <x v="0"/>
    <n v="122280.621"/>
    <n v="64968.992746000004"/>
    <n v="84817.243147000001"/>
    <n v="0"/>
  </r>
  <r>
    <x v="0"/>
    <x v="0"/>
    <x v="17"/>
    <x v="0"/>
    <x v="8"/>
    <x v="3"/>
    <x v="1"/>
    <x v="11"/>
    <x v="0"/>
    <x v="0"/>
    <n v="16842.133999999998"/>
    <n v="3538.3448920000001"/>
    <n v="20380.478891999999"/>
    <x v="0"/>
    <n v="20380.478891999999"/>
    <n v="11494.026841999999"/>
    <n v="12868.416143"/>
    <n v="0"/>
  </r>
  <r>
    <x v="0"/>
    <x v="0"/>
    <x v="17"/>
    <x v="0"/>
    <x v="8"/>
    <x v="3"/>
    <x v="1"/>
    <x v="11"/>
    <x v="1"/>
    <x v="1"/>
    <n v="12879.717000000001"/>
    <n v="3682.3448920000001"/>
    <n v="16562.061892000002"/>
    <x v="0"/>
    <n v="16562.061892000002"/>
    <n v="9484.6243310000009"/>
    <n v="9591.7249019999999"/>
    <n v="0"/>
  </r>
  <r>
    <x v="0"/>
    <x v="0"/>
    <x v="17"/>
    <x v="0"/>
    <x v="8"/>
    <x v="3"/>
    <x v="1"/>
    <x v="11"/>
    <x v="2"/>
    <x v="2"/>
    <n v="3962.069"/>
    <n v="-144"/>
    <n v="3818.069"/>
    <x v="0"/>
    <n v="3818.069"/>
    <n v="2009.1585110000001"/>
    <n v="3276.4472409999998"/>
    <n v="0"/>
  </r>
  <r>
    <x v="0"/>
    <x v="0"/>
    <x v="17"/>
    <x v="0"/>
    <x v="8"/>
    <x v="3"/>
    <x v="1"/>
    <x v="11"/>
    <x v="16"/>
    <x v="15"/>
    <n v="0.34799999999999998"/>
    <n v="0"/>
    <n v="0.34799999999999998"/>
    <x v="0"/>
    <n v="0.34799999999999998"/>
    <n v="0.24399999999999999"/>
    <n v="0.24399999999999999"/>
    <n v="0"/>
  </r>
  <r>
    <x v="0"/>
    <x v="0"/>
    <x v="17"/>
    <x v="0"/>
    <x v="8"/>
    <x v="3"/>
    <x v="1"/>
    <x v="11"/>
    <x v="4"/>
    <x v="4"/>
    <n v="96766.077999999994"/>
    <n v="-3682.3448920000001"/>
    <n v="93083.733108"/>
    <x v="0"/>
    <n v="93083.733108"/>
    <n v="33676.085422999997"/>
    <n v="71043.575744999995"/>
    <n v="0"/>
  </r>
  <r>
    <x v="0"/>
    <x v="0"/>
    <x v="17"/>
    <x v="0"/>
    <x v="8"/>
    <x v="3"/>
    <x v="1"/>
    <x v="11"/>
    <x v="5"/>
    <x v="5"/>
    <n v="96766.077999999994"/>
    <n v="-3682.3448920000001"/>
    <n v="93083.733108"/>
    <x v="0"/>
    <n v="93083.733108"/>
    <n v="33676.085422999997"/>
    <n v="71043.575744999995"/>
    <n v="0"/>
  </r>
  <r>
    <x v="0"/>
    <x v="0"/>
    <x v="17"/>
    <x v="0"/>
    <x v="8"/>
    <x v="3"/>
    <x v="1"/>
    <x v="11"/>
    <x v="6"/>
    <x v="6"/>
    <n v="96766.077999999994"/>
    <n v="-3682.3448920000001"/>
    <n v="93083.733108"/>
    <x v="0"/>
    <n v="93083.733108"/>
    <n v="33676.085422999997"/>
    <n v="71043.575744999995"/>
    <n v="0"/>
  </r>
  <r>
    <x v="0"/>
    <x v="0"/>
    <x v="17"/>
    <x v="0"/>
    <x v="8"/>
    <x v="3"/>
    <x v="1"/>
    <x v="11"/>
    <x v="7"/>
    <x v="7"/>
    <n v="41558.692999999999"/>
    <n v="-3682.3448920000001"/>
    <n v="37876.348107999998"/>
    <x v="0"/>
    <n v="37876.348107999998"/>
    <n v="14000.705947"/>
    <n v="25915.995489000001"/>
    <n v="0"/>
  </r>
  <r>
    <x v="0"/>
    <x v="0"/>
    <x v="17"/>
    <x v="0"/>
    <x v="8"/>
    <x v="3"/>
    <x v="1"/>
    <x v="11"/>
    <x v="9"/>
    <x v="9"/>
    <n v="36724.754999999997"/>
    <n v="0"/>
    <n v="36724.754999999997"/>
    <x v="0"/>
    <n v="36724.754999999997"/>
    <n v="13808.588809999999"/>
    <n v="31874.300477000001"/>
    <n v="0"/>
  </r>
  <r>
    <x v="0"/>
    <x v="0"/>
    <x v="17"/>
    <x v="0"/>
    <x v="8"/>
    <x v="3"/>
    <x v="1"/>
    <x v="11"/>
    <x v="11"/>
    <x v="11"/>
    <n v="18482.63"/>
    <n v="0"/>
    <n v="18482.63"/>
    <x v="0"/>
    <n v="18482.63"/>
    <n v="5866.7906659999999"/>
    <n v="13253.279779"/>
    <n v="0"/>
  </r>
  <r>
    <x v="0"/>
    <x v="0"/>
    <x v="17"/>
    <x v="0"/>
    <x v="8"/>
    <x v="3"/>
    <x v="1"/>
    <x v="11"/>
    <x v="14"/>
    <x v="13"/>
    <n v="113608.212"/>
    <n v="-144"/>
    <n v="113464.212"/>
    <x v="0"/>
    <n v="113464.212"/>
    <n v="45170.112265000003"/>
    <n v="83911.991888000004"/>
    <n v="0"/>
  </r>
  <r>
    <x v="0"/>
    <x v="0"/>
    <x v="18"/>
    <x v="0"/>
    <x v="8"/>
    <x v="3"/>
    <x v="1"/>
    <x v="12"/>
    <x v="0"/>
    <x v="0"/>
    <n v="29719.731"/>
    <n v="-2175"/>
    <n v="27544.731"/>
    <x v="0"/>
    <n v="27544.731"/>
    <n v="14968.83591"/>
    <n v="16536.363904000002"/>
    <n v="0"/>
  </r>
  <r>
    <x v="0"/>
    <x v="0"/>
    <x v="18"/>
    <x v="0"/>
    <x v="8"/>
    <x v="3"/>
    <x v="1"/>
    <x v="12"/>
    <x v="1"/>
    <x v="1"/>
    <n v="8726.2510000000002"/>
    <n v="0"/>
    <n v="8726.2510000000002"/>
    <x v="0"/>
    <n v="8726.2510000000002"/>
    <n v="4786.4791809999997"/>
    <n v="4863.9401230000003"/>
    <n v="0"/>
  </r>
  <r>
    <x v="0"/>
    <x v="0"/>
    <x v="18"/>
    <x v="0"/>
    <x v="8"/>
    <x v="3"/>
    <x v="1"/>
    <x v="12"/>
    <x v="2"/>
    <x v="2"/>
    <n v="20993.48"/>
    <n v="-2175"/>
    <n v="18818.48"/>
    <x v="0"/>
    <n v="18818.48"/>
    <n v="10182.356728999999"/>
    <n v="11672.423781"/>
    <n v="0"/>
  </r>
  <r>
    <x v="0"/>
    <x v="0"/>
    <x v="18"/>
    <x v="0"/>
    <x v="8"/>
    <x v="3"/>
    <x v="1"/>
    <x v="12"/>
    <x v="4"/>
    <x v="4"/>
    <n v="1096605.7039999999"/>
    <n v="167753.18634700001"/>
    <n v="1264358.890347"/>
    <x v="0"/>
    <n v="1264358.890347"/>
    <n v="489626.67290800001"/>
    <n v="891248.81929000001"/>
    <n v="0"/>
  </r>
  <r>
    <x v="0"/>
    <x v="0"/>
    <x v="18"/>
    <x v="0"/>
    <x v="8"/>
    <x v="3"/>
    <x v="1"/>
    <x v="12"/>
    <x v="5"/>
    <x v="5"/>
    <n v="1096605.7039999999"/>
    <n v="167753.18634700001"/>
    <n v="1264358.890347"/>
    <x v="0"/>
    <n v="1264358.890347"/>
    <n v="489626.67290800001"/>
    <n v="891248.81929000001"/>
    <n v="0"/>
  </r>
  <r>
    <x v="0"/>
    <x v="0"/>
    <x v="18"/>
    <x v="0"/>
    <x v="8"/>
    <x v="3"/>
    <x v="1"/>
    <x v="12"/>
    <x v="6"/>
    <x v="6"/>
    <n v="1096605.7039999999"/>
    <n v="167753.18634700001"/>
    <n v="1264358.890347"/>
    <x v="0"/>
    <n v="1264358.890347"/>
    <n v="489626.67290800001"/>
    <n v="891248.81929000001"/>
    <n v="0"/>
  </r>
  <r>
    <x v="0"/>
    <x v="0"/>
    <x v="18"/>
    <x v="0"/>
    <x v="8"/>
    <x v="3"/>
    <x v="1"/>
    <x v="12"/>
    <x v="7"/>
    <x v="7"/>
    <n v="792947.62800000003"/>
    <n v="180013.70955900001"/>
    <n v="972961.33755900001"/>
    <x v="0"/>
    <n v="972961.33755900001"/>
    <n v="343291.973474"/>
    <n v="669535.39062399999"/>
    <n v="0"/>
  </r>
  <r>
    <x v="0"/>
    <x v="0"/>
    <x v="18"/>
    <x v="0"/>
    <x v="8"/>
    <x v="3"/>
    <x v="1"/>
    <x v="12"/>
    <x v="9"/>
    <x v="9"/>
    <n v="22428.627"/>
    <n v="-7125.8601159999998"/>
    <n v="15302.766884000001"/>
    <x v="0"/>
    <n v="15302.766884000001"/>
    <n v="6941.4333630000001"/>
    <n v="12911.403592999999"/>
    <n v="0"/>
  </r>
  <r>
    <x v="0"/>
    <x v="0"/>
    <x v="18"/>
    <x v="0"/>
    <x v="8"/>
    <x v="3"/>
    <x v="1"/>
    <x v="12"/>
    <x v="11"/>
    <x v="11"/>
    <n v="281229.44900000002"/>
    <n v="-5134.6630960000002"/>
    <n v="276094.78590399999"/>
    <x v="0"/>
    <n v="276094.78590399999"/>
    <n v="139393.26607099999"/>
    <n v="208802.025073"/>
    <n v="0"/>
  </r>
  <r>
    <x v="0"/>
    <x v="0"/>
    <x v="18"/>
    <x v="0"/>
    <x v="8"/>
    <x v="3"/>
    <x v="1"/>
    <x v="12"/>
    <x v="14"/>
    <x v="13"/>
    <n v="1126325.4350000001"/>
    <n v="165578.18634700001"/>
    <n v="1291903.6213469999"/>
    <x v="0"/>
    <n v="1291903.6213469999"/>
    <n v="504595.50881799997"/>
    <n v="907785.18319400004"/>
    <n v="0"/>
  </r>
  <r>
    <x v="0"/>
    <x v="0"/>
    <x v="19"/>
    <x v="0"/>
    <x v="8"/>
    <x v="3"/>
    <x v="1"/>
    <x v="2"/>
    <x v="0"/>
    <x v="0"/>
    <n v="10747.217000000001"/>
    <n v="770"/>
    <n v="11517.217000000001"/>
    <x v="0"/>
    <n v="11517.217000000001"/>
    <n v="7342.6790510000001"/>
    <n v="7789.8176709999998"/>
    <n v="0"/>
  </r>
  <r>
    <x v="0"/>
    <x v="0"/>
    <x v="19"/>
    <x v="0"/>
    <x v="8"/>
    <x v="3"/>
    <x v="1"/>
    <x v="2"/>
    <x v="1"/>
    <x v="1"/>
    <n v="7697.9989999999998"/>
    <n v="0"/>
    <n v="7697.9989999999998"/>
    <x v="0"/>
    <n v="7697.9989999999998"/>
    <n v="4815.4652759999999"/>
    <n v="4846.7013200000001"/>
    <n v="0"/>
  </r>
  <r>
    <x v="0"/>
    <x v="0"/>
    <x v="19"/>
    <x v="0"/>
    <x v="8"/>
    <x v="3"/>
    <x v="1"/>
    <x v="2"/>
    <x v="2"/>
    <x v="2"/>
    <n v="3049.018"/>
    <n v="770"/>
    <n v="3819.018"/>
    <x v="0"/>
    <n v="3819.018"/>
    <n v="2527.0307750000002"/>
    <n v="2942.9333510000001"/>
    <n v="0"/>
  </r>
  <r>
    <x v="0"/>
    <x v="0"/>
    <x v="19"/>
    <x v="0"/>
    <x v="8"/>
    <x v="3"/>
    <x v="1"/>
    <x v="2"/>
    <x v="16"/>
    <x v="15"/>
    <n v="0.2"/>
    <n v="0"/>
    <n v="0.2"/>
    <x v="0"/>
    <n v="0.2"/>
    <n v="0.183"/>
    <n v="0.183"/>
    <n v="0"/>
  </r>
  <r>
    <x v="0"/>
    <x v="0"/>
    <x v="19"/>
    <x v="0"/>
    <x v="8"/>
    <x v="3"/>
    <x v="1"/>
    <x v="2"/>
    <x v="4"/>
    <x v="4"/>
    <n v="3799.703"/>
    <n v="0"/>
    <n v="3799.703"/>
    <x v="0"/>
    <n v="3799.703"/>
    <n v="1850.6866580000001"/>
    <n v="3690.3637600000002"/>
    <n v="0"/>
  </r>
  <r>
    <x v="0"/>
    <x v="0"/>
    <x v="19"/>
    <x v="0"/>
    <x v="8"/>
    <x v="3"/>
    <x v="1"/>
    <x v="2"/>
    <x v="5"/>
    <x v="5"/>
    <n v="3799.703"/>
    <n v="0"/>
    <n v="3799.703"/>
    <x v="0"/>
    <n v="3799.703"/>
    <n v="1850.6866580000001"/>
    <n v="3690.3637600000002"/>
    <n v="0"/>
  </r>
  <r>
    <x v="0"/>
    <x v="0"/>
    <x v="19"/>
    <x v="0"/>
    <x v="8"/>
    <x v="3"/>
    <x v="1"/>
    <x v="2"/>
    <x v="6"/>
    <x v="6"/>
    <n v="3799.703"/>
    <n v="0"/>
    <n v="3799.703"/>
    <x v="0"/>
    <n v="3799.703"/>
    <n v="1850.6866580000001"/>
    <n v="3690.3637600000002"/>
    <n v="0"/>
  </r>
  <r>
    <x v="0"/>
    <x v="0"/>
    <x v="19"/>
    <x v="0"/>
    <x v="8"/>
    <x v="3"/>
    <x v="1"/>
    <x v="2"/>
    <x v="11"/>
    <x v="11"/>
    <n v="3799.703"/>
    <n v="0"/>
    <n v="3799.703"/>
    <x v="0"/>
    <n v="3799.703"/>
    <n v="1850.6866580000001"/>
    <n v="3690.3637600000002"/>
    <n v="0"/>
  </r>
  <r>
    <x v="0"/>
    <x v="0"/>
    <x v="19"/>
    <x v="0"/>
    <x v="8"/>
    <x v="3"/>
    <x v="1"/>
    <x v="2"/>
    <x v="14"/>
    <x v="13"/>
    <n v="14546.92"/>
    <n v="770"/>
    <n v="15316.92"/>
    <x v="0"/>
    <n v="15316.92"/>
    <n v="9193.3657089999997"/>
    <n v="11480.181431000001"/>
    <n v="0"/>
  </r>
  <r>
    <x v="0"/>
    <x v="0"/>
    <x v="20"/>
    <x v="0"/>
    <x v="8"/>
    <x v="3"/>
    <x v="1"/>
    <x v="13"/>
    <x v="0"/>
    <x v="0"/>
    <n v="28662.345000000001"/>
    <n v="0"/>
    <n v="28662.345000000001"/>
    <x v="0"/>
    <n v="28662.345000000001"/>
    <n v="14831.938942999999"/>
    <n v="19911.705445"/>
    <n v="0"/>
  </r>
  <r>
    <x v="0"/>
    <x v="0"/>
    <x v="20"/>
    <x v="0"/>
    <x v="8"/>
    <x v="3"/>
    <x v="1"/>
    <x v="13"/>
    <x v="1"/>
    <x v="1"/>
    <n v="17159.905999999999"/>
    <n v="-133"/>
    <n v="17026.905999999999"/>
    <x v="0"/>
    <n v="17026.905999999999"/>
    <n v="10742.78188"/>
    <n v="10817.890380000001"/>
    <n v="0"/>
  </r>
  <r>
    <x v="0"/>
    <x v="0"/>
    <x v="20"/>
    <x v="0"/>
    <x v="8"/>
    <x v="3"/>
    <x v="1"/>
    <x v="13"/>
    <x v="2"/>
    <x v="2"/>
    <n v="11501.23"/>
    <n v="133"/>
    <n v="11634.23"/>
    <x v="0"/>
    <n v="11634.23"/>
    <n v="4089.1570630000001"/>
    <n v="9093.8150650000007"/>
    <n v="0"/>
  </r>
  <r>
    <x v="0"/>
    <x v="0"/>
    <x v="20"/>
    <x v="0"/>
    <x v="8"/>
    <x v="3"/>
    <x v="1"/>
    <x v="13"/>
    <x v="16"/>
    <x v="15"/>
    <n v="1.2090000000000001"/>
    <n v="0"/>
    <n v="1.2090000000000001"/>
    <x v="0"/>
    <n v="1.2090000000000001"/>
    <n v="0"/>
    <n v="0"/>
    <n v="0"/>
  </r>
  <r>
    <x v="0"/>
    <x v="0"/>
    <x v="20"/>
    <x v="0"/>
    <x v="8"/>
    <x v="3"/>
    <x v="1"/>
    <x v="13"/>
    <x v="4"/>
    <x v="4"/>
    <n v="142714.81299999999"/>
    <n v="-172"/>
    <n v="142542.81299999999"/>
    <x v="0"/>
    <n v="142542.81299999999"/>
    <n v="38004.325880999997"/>
    <n v="66563.972798000003"/>
    <n v="0"/>
  </r>
  <r>
    <x v="0"/>
    <x v="0"/>
    <x v="20"/>
    <x v="0"/>
    <x v="8"/>
    <x v="3"/>
    <x v="1"/>
    <x v="13"/>
    <x v="5"/>
    <x v="5"/>
    <n v="142714.81299999999"/>
    <n v="-172"/>
    <n v="142542.81299999999"/>
    <x v="0"/>
    <n v="142542.81299999999"/>
    <n v="38004.325880999997"/>
    <n v="66563.972798000003"/>
    <n v="0"/>
  </r>
  <r>
    <x v="0"/>
    <x v="0"/>
    <x v="20"/>
    <x v="0"/>
    <x v="8"/>
    <x v="3"/>
    <x v="1"/>
    <x v="13"/>
    <x v="6"/>
    <x v="6"/>
    <n v="142714.81299999999"/>
    <n v="-172"/>
    <n v="142542.81299999999"/>
    <x v="0"/>
    <n v="142542.81299999999"/>
    <n v="38004.325880999997"/>
    <n v="66563.972798000003"/>
    <n v="0"/>
  </r>
  <r>
    <x v="0"/>
    <x v="0"/>
    <x v="20"/>
    <x v="0"/>
    <x v="8"/>
    <x v="3"/>
    <x v="1"/>
    <x v="13"/>
    <x v="7"/>
    <x v="7"/>
    <n v="10351"/>
    <n v="12837.245245"/>
    <n v="23188.245244999998"/>
    <x v="0"/>
    <n v="23188.245244999998"/>
    <n v="3365.6295660000001"/>
    <n v="5893.39876"/>
    <n v="0"/>
  </r>
  <r>
    <x v="0"/>
    <x v="0"/>
    <x v="20"/>
    <x v="0"/>
    <x v="8"/>
    <x v="3"/>
    <x v="1"/>
    <x v="13"/>
    <x v="8"/>
    <x v="8"/>
    <n v="102404.129"/>
    <n v="-13037.409428999999"/>
    <n v="89366.719570999994"/>
    <x v="0"/>
    <n v="89366.719570999994"/>
    <n v="26525.132613000002"/>
    <n v="47872.626027999999"/>
    <n v="0"/>
  </r>
  <r>
    <x v="0"/>
    <x v="0"/>
    <x v="20"/>
    <x v="0"/>
    <x v="8"/>
    <x v="3"/>
    <x v="1"/>
    <x v="13"/>
    <x v="11"/>
    <x v="11"/>
    <n v="29959.684000000001"/>
    <n v="28.164183999999999"/>
    <n v="29987.848183999999"/>
    <x v="0"/>
    <n v="29987.848183999999"/>
    <n v="8113.5637020000004"/>
    <n v="12797.94801"/>
    <n v="0"/>
  </r>
  <r>
    <x v="0"/>
    <x v="0"/>
    <x v="20"/>
    <x v="0"/>
    <x v="8"/>
    <x v="3"/>
    <x v="1"/>
    <x v="13"/>
    <x v="14"/>
    <x v="13"/>
    <n v="171377.158"/>
    <n v="-172"/>
    <n v="171205.158"/>
    <x v="0"/>
    <n v="171205.158"/>
    <n v="52836.264823999998"/>
    <n v="86475.678243000002"/>
    <n v="0"/>
  </r>
  <r>
    <x v="0"/>
    <x v="0"/>
    <x v="21"/>
    <x v="0"/>
    <x v="8"/>
    <x v="3"/>
    <x v="1"/>
    <x v="0"/>
    <x v="0"/>
    <x v="0"/>
    <n v="11868.43"/>
    <n v="0"/>
    <n v="11868.43"/>
    <x v="0"/>
    <n v="11868.43"/>
    <n v="7030.8712400000004"/>
    <n v="7287.3281639999996"/>
    <n v="0"/>
  </r>
  <r>
    <x v="0"/>
    <x v="0"/>
    <x v="21"/>
    <x v="0"/>
    <x v="8"/>
    <x v="3"/>
    <x v="1"/>
    <x v="0"/>
    <x v="1"/>
    <x v="1"/>
    <n v="10108.23"/>
    <n v="0"/>
    <n v="10108.23"/>
    <x v="0"/>
    <n v="10108.23"/>
    <n v="6551.0921319999998"/>
    <n v="6595.5348320000003"/>
    <n v="0"/>
  </r>
  <r>
    <x v="0"/>
    <x v="0"/>
    <x v="21"/>
    <x v="0"/>
    <x v="8"/>
    <x v="3"/>
    <x v="1"/>
    <x v="0"/>
    <x v="2"/>
    <x v="2"/>
    <n v="1710"/>
    <n v="0"/>
    <n v="1710"/>
    <x v="0"/>
    <n v="1710"/>
    <n v="473.91634900000003"/>
    <n v="685.93057299999998"/>
    <n v="0"/>
  </r>
  <r>
    <x v="0"/>
    <x v="0"/>
    <x v="21"/>
    <x v="0"/>
    <x v="8"/>
    <x v="3"/>
    <x v="1"/>
    <x v="0"/>
    <x v="16"/>
    <x v="15"/>
    <n v="0.2"/>
    <n v="0"/>
    <n v="0.2"/>
    <x v="0"/>
    <n v="0.2"/>
    <n v="0.122"/>
    <n v="0.122"/>
    <n v="0"/>
  </r>
  <r>
    <x v="0"/>
    <x v="0"/>
    <x v="21"/>
    <x v="0"/>
    <x v="8"/>
    <x v="3"/>
    <x v="1"/>
    <x v="0"/>
    <x v="15"/>
    <x v="14"/>
    <n v="50"/>
    <n v="0"/>
    <n v="50"/>
    <x v="0"/>
    <n v="50"/>
    <n v="5.7407589999999997"/>
    <n v="5.7407589999999997"/>
    <n v="0"/>
  </r>
  <r>
    <x v="0"/>
    <x v="0"/>
    <x v="21"/>
    <x v="0"/>
    <x v="8"/>
    <x v="3"/>
    <x v="1"/>
    <x v="0"/>
    <x v="4"/>
    <x v="4"/>
    <n v="24677.62"/>
    <n v="-164"/>
    <n v="24513.62"/>
    <x v="0"/>
    <n v="24513.62"/>
    <n v="11178.981425"/>
    <n v="20672.728844000001"/>
    <n v="0"/>
  </r>
  <r>
    <x v="0"/>
    <x v="0"/>
    <x v="21"/>
    <x v="0"/>
    <x v="8"/>
    <x v="3"/>
    <x v="1"/>
    <x v="0"/>
    <x v="5"/>
    <x v="5"/>
    <n v="24677.62"/>
    <n v="-164"/>
    <n v="24513.62"/>
    <x v="0"/>
    <n v="24513.62"/>
    <n v="11178.981425"/>
    <n v="20672.728844000001"/>
    <n v="0"/>
  </r>
  <r>
    <x v="0"/>
    <x v="0"/>
    <x v="21"/>
    <x v="0"/>
    <x v="8"/>
    <x v="3"/>
    <x v="1"/>
    <x v="0"/>
    <x v="6"/>
    <x v="6"/>
    <n v="24677.62"/>
    <n v="-164"/>
    <n v="24513.62"/>
    <x v="0"/>
    <n v="24513.62"/>
    <n v="11178.981425"/>
    <n v="20672.728844000001"/>
    <n v="0"/>
  </r>
  <r>
    <x v="0"/>
    <x v="0"/>
    <x v="21"/>
    <x v="0"/>
    <x v="8"/>
    <x v="3"/>
    <x v="1"/>
    <x v="0"/>
    <x v="8"/>
    <x v="8"/>
    <n v="14321.22"/>
    <n v="-565"/>
    <n v="13756.22"/>
    <x v="0"/>
    <n v="13756.22"/>
    <n v="6415.6712829999997"/>
    <n v="12355.641148999999"/>
    <n v="0"/>
  </r>
  <r>
    <x v="0"/>
    <x v="0"/>
    <x v="21"/>
    <x v="0"/>
    <x v="8"/>
    <x v="3"/>
    <x v="1"/>
    <x v="0"/>
    <x v="11"/>
    <x v="11"/>
    <n v="10356.4"/>
    <n v="401"/>
    <n v="10757.4"/>
    <x v="0"/>
    <n v="10757.4"/>
    <n v="4763.3101420000003"/>
    <n v="8317.0876950000002"/>
    <n v="0"/>
  </r>
  <r>
    <x v="0"/>
    <x v="0"/>
    <x v="21"/>
    <x v="0"/>
    <x v="8"/>
    <x v="3"/>
    <x v="1"/>
    <x v="0"/>
    <x v="14"/>
    <x v="13"/>
    <n v="36546.050000000003"/>
    <n v="-164"/>
    <n v="36382.050000000003"/>
    <x v="0"/>
    <n v="36382.050000000003"/>
    <n v="18209.852664999999"/>
    <n v="27960.057008"/>
    <n v="0"/>
  </r>
  <r>
    <x v="0"/>
    <x v="0"/>
    <x v="22"/>
    <x v="0"/>
    <x v="8"/>
    <x v="3"/>
    <x v="0"/>
    <x v="0"/>
    <x v="0"/>
    <x v="0"/>
    <n v="3108.42"/>
    <n v="-348.48744199999999"/>
    <n v="2759.932558"/>
    <x v="0"/>
    <n v="2759.932558"/>
    <n v="1445.712757"/>
    <n v="2485.1459249999998"/>
    <n v="0"/>
  </r>
  <r>
    <x v="0"/>
    <x v="0"/>
    <x v="22"/>
    <x v="0"/>
    <x v="8"/>
    <x v="3"/>
    <x v="0"/>
    <x v="0"/>
    <x v="1"/>
    <x v="1"/>
    <n v="855"/>
    <n v="0"/>
    <n v="855"/>
    <x v="0"/>
    <n v="855"/>
    <n v="546.55020400000001"/>
    <n v="842.4"/>
    <n v="0"/>
  </r>
  <r>
    <x v="0"/>
    <x v="0"/>
    <x v="22"/>
    <x v="0"/>
    <x v="8"/>
    <x v="3"/>
    <x v="0"/>
    <x v="0"/>
    <x v="2"/>
    <x v="2"/>
    <n v="1385"/>
    <n v="0"/>
    <n v="1385"/>
    <x v="0"/>
    <n v="1385"/>
    <n v="555.39490799999999"/>
    <n v="1142.316939"/>
    <n v="0"/>
  </r>
  <r>
    <x v="0"/>
    <x v="0"/>
    <x v="22"/>
    <x v="0"/>
    <x v="8"/>
    <x v="3"/>
    <x v="0"/>
    <x v="0"/>
    <x v="3"/>
    <x v="3"/>
    <n v="868.42"/>
    <n v="-348.48744199999999"/>
    <n v="519.93255799999997"/>
    <x v="0"/>
    <n v="519.93255799999997"/>
    <n v="343.76764500000002"/>
    <n v="500.42898600000001"/>
    <n v="0"/>
  </r>
  <r>
    <x v="0"/>
    <x v="0"/>
    <x v="22"/>
    <x v="0"/>
    <x v="8"/>
    <x v="3"/>
    <x v="0"/>
    <x v="0"/>
    <x v="4"/>
    <x v="4"/>
    <n v="39695.065999999999"/>
    <n v="-5769.2333140000001"/>
    <n v="33925.832686000002"/>
    <x v="0"/>
    <n v="33925.832686000002"/>
    <n v="9101.8261600000005"/>
    <n v="28320.911012"/>
    <n v="0"/>
  </r>
  <r>
    <x v="0"/>
    <x v="0"/>
    <x v="22"/>
    <x v="0"/>
    <x v="8"/>
    <x v="3"/>
    <x v="0"/>
    <x v="0"/>
    <x v="5"/>
    <x v="5"/>
    <n v="13317.275"/>
    <n v="0"/>
    <n v="13317.275"/>
    <x v="0"/>
    <n v="13317.275"/>
    <n v="4551.8529669999998"/>
    <n v="7735.8001260000001"/>
    <n v="0"/>
  </r>
  <r>
    <x v="0"/>
    <x v="0"/>
    <x v="22"/>
    <x v="0"/>
    <x v="8"/>
    <x v="3"/>
    <x v="0"/>
    <x v="0"/>
    <x v="6"/>
    <x v="6"/>
    <n v="13317.275"/>
    <n v="0"/>
    <n v="13317.275"/>
    <x v="0"/>
    <n v="13317.275"/>
    <n v="4551.8529669999998"/>
    <n v="7735.8001260000001"/>
    <n v="0"/>
  </r>
  <r>
    <x v="0"/>
    <x v="0"/>
    <x v="22"/>
    <x v="0"/>
    <x v="8"/>
    <x v="3"/>
    <x v="0"/>
    <x v="0"/>
    <x v="7"/>
    <x v="7"/>
    <n v="5457.5590000000002"/>
    <n v="-666.94799999999998"/>
    <n v="4790.6109999999999"/>
    <x v="0"/>
    <n v="4790.6109999999999"/>
    <n v="2580.5930699999999"/>
    <n v="4084.811972"/>
    <n v="0"/>
  </r>
  <r>
    <x v="0"/>
    <x v="0"/>
    <x v="22"/>
    <x v="0"/>
    <x v="8"/>
    <x v="3"/>
    <x v="0"/>
    <x v="0"/>
    <x v="8"/>
    <x v="8"/>
    <n v="2254.8739999999998"/>
    <n v="0"/>
    <n v="2254.8739999999998"/>
    <x v="0"/>
    <n v="2254.8739999999998"/>
    <n v="138.63763299999999"/>
    <n v="318.40655400000003"/>
    <n v="0"/>
  </r>
  <r>
    <x v="0"/>
    <x v="0"/>
    <x v="22"/>
    <x v="0"/>
    <x v="8"/>
    <x v="3"/>
    <x v="0"/>
    <x v="0"/>
    <x v="9"/>
    <x v="9"/>
    <n v="1766.6780000000001"/>
    <n v="151.22666699999999"/>
    <n v="1917.904667"/>
    <x v="0"/>
    <n v="1917.904667"/>
    <n v="255.27783199999999"/>
    <n v="480.72133400000001"/>
    <n v="0"/>
  </r>
  <r>
    <x v="0"/>
    <x v="0"/>
    <x v="22"/>
    <x v="0"/>
    <x v="8"/>
    <x v="3"/>
    <x v="0"/>
    <x v="0"/>
    <x v="10"/>
    <x v="10"/>
    <n v="1203.3389999999999"/>
    <n v="0"/>
    <n v="1203.3389999999999"/>
    <x v="0"/>
    <n v="1203.3389999999999"/>
    <n v="28.126667000000001"/>
    <n v="67.599999999999994"/>
    <n v="0"/>
  </r>
  <r>
    <x v="0"/>
    <x v="0"/>
    <x v="22"/>
    <x v="0"/>
    <x v="8"/>
    <x v="3"/>
    <x v="0"/>
    <x v="0"/>
    <x v="11"/>
    <x v="11"/>
    <n v="2634.8249999999998"/>
    <n v="515.72133299999996"/>
    <n v="3150.5463329999998"/>
    <x v="0"/>
    <n v="3150.5463329999998"/>
    <n v="1549.2177650000001"/>
    <n v="2784.2602659999998"/>
    <n v="0"/>
  </r>
  <r>
    <x v="0"/>
    <x v="0"/>
    <x v="22"/>
    <x v="0"/>
    <x v="8"/>
    <x v="3"/>
    <x v="0"/>
    <x v="0"/>
    <x v="12"/>
    <x v="3"/>
    <n v="26377.791000000001"/>
    <n v="-5769.2333140000001"/>
    <n v="20608.557686"/>
    <x v="0"/>
    <n v="20608.557686"/>
    <n v="4549.9731929999998"/>
    <n v="20585.110885999999"/>
    <n v="0"/>
  </r>
  <r>
    <x v="0"/>
    <x v="0"/>
    <x v="22"/>
    <x v="0"/>
    <x v="8"/>
    <x v="3"/>
    <x v="0"/>
    <x v="0"/>
    <x v="13"/>
    <x v="12"/>
    <n v="0"/>
    <n v="6117.7207559999997"/>
    <n v="6117.7207559999997"/>
    <x v="0"/>
    <n v="6117.7207559999997"/>
    <n v="0"/>
    <n v="0"/>
    <n v="0"/>
  </r>
  <r>
    <x v="0"/>
    <x v="0"/>
    <x v="22"/>
    <x v="0"/>
    <x v="8"/>
    <x v="3"/>
    <x v="0"/>
    <x v="0"/>
    <x v="14"/>
    <x v="13"/>
    <n v="42803.485999999997"/>
    <n v="0"/>
    <n v="42803.485999999997"/>
    <x v="0"/>
    <n v="42803.485999999997"/>
    <n v="10547.538917"/>
    <n v="30806.056937000001"/>
    <n v="0"/>
  </r>
  <r>
    <x v="0"/>
    <x v="0"/>
    <x v="23"/>
    <x v="0"/>
    <x v="8"/>
    <x v="3"/>
    <x v="1"/>
    <x v="14"/>
    <x v="0"/>
    <x v="0"/>
    <n v="72881.36"/>
    <n v="-557"/>
    <n v="72324.36"/>
    <x v="0"/>
    <n v="72324.36"/>
    <n v="48786.399060000003"/>
    <n v="51984.528101000004"/>
    <n v="0"/>
  </r>
  <r>
    <x v="0"/>
    <x v="0"/>
    <x v="23"/>
    <x v="0"/>
    <x v="8"/>
    <x v="3"/>
    <x v="1"/>
    <x v="14"/>
    <x v="1"/>
    <x v="1"/>
    <n v="59684.311000000002"/>
    <n v="0"/>
    <n v="59684.311000000002"/>
    <x v="0"/>
    <n v="59684.311000000002"/>
    <n v="43198.036518000001"/>
    <n v="43467.570694000002"/>
    <n v="0"/>
  </r>
  <r>
    <x v="0"/>
    <x v="0"/>
    <x v="23"/>
    <x v="0"/>
    <x v="8"/>
    <x v="3"/>
    <x v="1"/>
    <x v="14"/>
    <x v="2"/>
    <x v="2"/>
    <n v="9394.1990000000005"/>
    <n v="-557"/>
    <n v="8837.1990000000005"/>
    <x v="0"/>
    <n v="8837.1990000000005"/>
    <n v="2846.8207149999998"/>
    <n v="5666.9953750000004"/>
    <n v="0"/>
  </r>
  <r>
    <x v="0"/>
    <x v="0"/>
    <x v="23"/>
    <x v="0"/>
    <x v="8"/>
    <x v="3"/>
    <x v="1"/>
    <x v="14"/>
    <x v="16"/>
    <x v="15"/>
    <n v="2.85"/>
    <n v="0"/>
    <n v="2.85"/>
    <x v="0"/>
    <n v="2.85"/>
    <n v="0.68630800000000003"/>
    <n v="0.68630800000000003"/>
    <n v="0"/>
  </r>
  <r>
    <x v="0"/>
    <x v="0"/>
    <x v="23"/>
    <x v="0"/>
    <x v="8"/>
    <x v="3"/>
    <x v="1"/>
    <x v="14"/>
    <x v="15"/>
    <x v="14"/>
    <n v="3800"/>
    <n v="0"/>
    <n v="3800"/>
    <x v="0"/>
    <n v="3800"/>
    <n v="2740.8555190000002"/>
    <n v="2849.2757240000001"/>
    <n v="0"/>
  </r>
  <r>
    <x v="0"/>
    <x v="0"/>
    <x v="23"/>
    <x v="0"/>
    <x v="8"/>
    <x v="3"/>
    <x v="1"/>
    <x v="14"/>
    <x v="4"/>
    <x v="4"/>
    <n v="56000"/>
    <n v="-8043"/>
    <n v="47957"/>
    <x v="0"/>
    <n v="47957"/>
    <n v="16174.052444000001"/>
    <n v="29581.084298000002"/>
    <n v="0"/>
  </r>
  <r>
    <x v="0"/>
    <x v="0"/>
    <x v="23"/>
    <x v="0"/>
    <x v="8"/>
    <x v="3"/>
    <x v="1"/>
    <x v="14"/>
    <x v="5"/>
    <x v="5"/>
    <n v="56000"/>
    <n v="-8043"/>
    <n v="47957"/>
    <x v="0"/>
    <n v="47957"/>
    <n v="16174.052444000001"/>
    <n v="29581.084298000002"/>
    <n v="0"/>
  </r>
  <r>
    <x v="0"/>
    <x v="0"/>
    <x v="23"/>
    <x v="0"/>
    <x v="8"/>
    <x v="3"/>
    <x v="1"/>
    <x v="14"/>
    <x v="6"/>
    <x v="6"/>
    <n v="56000"/>
    <n v="-8043"/>
    <n v="47957"/>
    <x v="0"/>
    <n v="47957"/>
    <n v="16174.052444000001"/>
    <n v="29581.084298000002"/>
    <n v="0"/>
  </r>
  <r>
    <x v="0"/>
    <x v="0"/>
    <x v="23"/>
    <x v="0"/>
    <x v="8"/>
    <x v="3"/>
    <x v="1"/>
    <x v="14"/>
    <x v="8"/>
    <x v="8"/>
    <n v="39327"/>
    <n v="-5731"/>
    <n v="33596"/>
    <x v="0"/>
    <n v="33596"/>
    <n v="9584.1843939999999"/>
    <n v="19424.706511"/>
    <n v="0"/>
  </r>
  <r>
    <x v="0"/>
    <x v="0"/>
    <x v="23"/>
    <x v="0"/>
    <x v="8"/>
    <x v="3"/>
    <x v="1"/>
    <x v="14"/>
    <x v="11"/>
    <x v="11"/>
    <n v="16673"/>
    <n v="-2312"/>
    <n v="14361"/>
    <x v="0"/>
    <n v="14361"/>
    <n v="6589.86805"/>
    <n v="10156.377786999999"/>
    <n v="0"/>
  </r>
  <r>
    <x v="0"/>
    <x v="0"/>
    <x v="23"/>
    <x v="0"/>
    <x v="8"/>
    <x v="3"/>
    <x v="1"/>
    <x v="14"/>
    <x v="14"/>
    <x v="13"/>
    <n v="128881.36"/>
    <n v="-8600"/>
    <n v="120281.36"/>
    <x v="0"/>
    <n v="120281.36"/>
    <n v="64960.451503999997"/>
    <n v="81565.612399000005"/>
    <n v="0"/>
  </r>
  <r>
    <x v="0"/>
    <x v="0"/>
    <x v="24"/>
    <x v="0"/>
    <x v="8"/>
    <x v="3"/>
    <x v="1"/>
    <x v="15"/>
    <x v="0"/>
    <x v="0"/>
    <n v="23481.627"/>
    <n v="0"/>
    <n v="23481.627"/>
    <x v="0"/>
    <n v="23481.627"/>
    <n v="14548.296345999999"/>
    <n v="16109.657475"/>
    <n v="0"/>
  </r>
  <r>
    <x v="0"/>
    <x v="0"/>
    <x v="24"/>
    <x v="0"/>
    <x v="8"/>
    <x v="3"/>
    <x v="1"/>
    <x v="15"/>
    <x v="1"/>
    <x v="1"/>
    <n v="19223.187999999998"/>
    <n v="0"/>
    <n v="19223.187999999998"/>
    <x v="0"/>
    <n v="19223.187999999998"/>
    <n v="12543.045700000001"/>
    <n v="12655.063303999999"/>
    <n v="0"/>
  </r>
  <r>
    <x v="0"/>
    <x v="0"/>
    <x v="24"/>
    <x v="0"/>
    <x v="8"/>
    <x v="3"/>
    <x v="1"/>
    <x v="15"/>
    <x v="2"/>
    <x v="2"/>
    <n v="4258.2290000000003"/>
    <n v="0"/>
    <n v="4258.2290000000003"/>
    <x v="0"/>
    <n v="4258.2290000000003"/>
    <n v="2005.067646"/>
    <n v="3454.4111710000002"/>
    <n v="0"/>
  </r>
  <r>
    <x v="0"/>
    <x v="0"/>
    <x v="24"/>
    <x v="0"/>
    <x v="8"/>
    <x v="3"/>
    <x v="1"/>
    <x v="15"/>
    <x v="16"/>
    <x v="15"/>
    <n v="0.21"/>
    <n v="0"/>
    <n v="0.21"/>
    <x v="0"/>
    <n v="0.21"/>
    <n v="0.183"/>
    <n v="0.183"/>
    <n v="0"/>
  </r>
  <r>
    <x v="0"/>
    <x v="0"/>
    <x v="24"/>
    <x v="0"/>
    <x v="8"/>
    <x v="3"/>
    <x v="1"/>
    <x v="15"/>
    <x v="4"/>
    <x v="4"/>
    <n v="9583.17"/>
    <n v="0"/>
    <n v="9583.17"/>
    <x v="0"/>
    <n v="9583.17"/>
    <n v="6150.3945890000005"/>
    <n v="8731.0781900000002"/>
    <n v="0"/>
  </r>
  <r>
    <x v="0"/>
    <x v="0"/>
    <x v="24"/>
    <x v="0"/>
    <x v="8"/>
    <x v="3"/>
    <x v="1"/>
    <x v="15"/>
    <x v="5"/>
    <x v="5"/>
    <n v="9583.17"/>
    <n v="0"/>
    <n v="9583.17"/>
    <x v="0"/>
    <n v="9583.17"/>
    <n v="6150.3945890000005"/>
    <n v="8731.0781900000002"/>
    <n v="0"/>
  </r>
  <r>
    <x v="0"/>
    <x v="0"/>
    <x v="24"/>
    <x v="0"/>
    <x v="8"/>
    <x v="3"/>
    <x v="1"/>
    <x v="15"/>
    <x v="6"/>
    <x v="6"/>
    <n v="9583.17"/>
    <n v="0"/>
    <n v="9583.17"/>
    <x v="0"/>
    <n v="9583.17"/>
    <n v="6150.3945890000005"/>
    <n v="8731.0781900000002"/>
    <n v="0"/>
  </r>
  <r>
    <x v="0"/>
    <x v="0"/>
    <x v="24"/>
    <x v="0"/>
    <x v="8"/>
    <x v="3"/>
    <x v="1"/>
    <x v="15"/>
    <x v="11"/>
    <x v="11"/>
    <n v="9583.17"/>
    <n v="0"/>
    <n v="9583.17"/>
    <x v="0"/>
    <n v="9583.17"/>
    <n v="6150.3945890000005"/>
    <n v="8731.0781900000002"/>
    <n v="0"/>
  </r>
  <r>
    <x v="0"/>
    <x v="0"/>
    <x v="24"/>
    <x v="0"/>
    <x v="8"/>
    <x v="3"/>
    <x v="1"/>
    <x v="15"/>
    <x v="14"/>
    <x v="13"/>
    <n v="33064.796999999999"/>
    <n v="0"/>
    <n v="33064.796999999999"/>
    <x v="0"/>
    <n v="33064.796999999999"/>
    <n v="20698.690934999999"/>
    <n v="24840.735665"/>
    <n v="0"/>
  </r>
  <r>
    <x v="0"/>
    <x v="0"/>
    <x v="25"/>
    <x v="0"/>
    <x v="8"/>
    <x v="3"/>
    <x v="1"/>
    <x v="14"/>
    <x v="0"/>
    <x v="0"/>
    <n v="81994.327999999994"/>
    <n v="-2200"/>
    <n v="79794.327999999994"/>
    <x v="0"/>
    <n v="79794.327999999994"/>
    <n v="46969.679205"/>
    <n v="55246.610998999997"/>
    <n v="0"/>
  </r>
  <r>
    <x v="0"/>
    <x v="0"/>
    <x v="25"/>
    <x v="0"/>
    <x v="8"/>
    <x v="3"/>
    <x v="1"/>
    <x v="14"/>
    <x v="1"/>
    <x v="1"/>
    <n v="67324.634999999995"/>
    <n v="-2443.2542319999998"/>
    <n v="64881.380768000003"/>
    <x v="0"/>
    <n v="64881.380768000003"/>
    <n v="41714.799142000003"/>
    <n v="42029.944022000003"/>
    <n v="0"/>
  </r>
  <r>
    <x v="0"/>
    <x v="0"/>
    <x v="25"/>
    <x v="0"/>
    <x v="8"/>
    <x v="3"/>
    <x v="1"/>
    <x v="14"/>
    <x v="2"/>
    <x v="2"/>
    <n v="14663.465"/>
    <n v="0"/>
    <n v="14663.465"/>
    <x v="0"/>
    <n v="14663.465"/>
    <n v="5011.6258310000003"/>
    <n v="12973.412745"/>
    <n v="0"/>
  </r>
  <r>
    <x v="0"/>
    <x v="0"/>
    <x v="25"/>
    <x v="0"/>
    <x v="8"/>
    <x v="3"/>
    <x v="1"/>
    <x v="14"/>
    <x v="16"/>
    <x v="15"/>
    <n v="6.2279999999999998"/>
    <n v="0"/>
    <n v="6.2279999999999998"/>
    <x v="0"/>
    <n v="6.2279999999999998"/>
    <n v="0"/>
    <n v="0"/>
    <n v="0"/>
  </r>
  <r>
    <x v="0"/>
    <x v="0"/>
    <x v="25"/>
    <x v="0"/>
    <x v="8"/>
    <x v="3"/>
    <x v="1"/>
    <x v="14"/>
    <x v="15"/>
    <x v="14"/>
    <n v="0"/>
    <n v="243.254232"/>
    <n v="243.254232"/>
    <x v="0"/>
    <n v="243.254232"/>
    <n v="243.254232"/>
    <n v="243.254232"/>
    <n v="0"/>
  </r>
  <r>
    <x v="0"/>
    <x v="0"/>
    <x v="25"/>
    <x v="0"/>
    <x v="8"/>
    <x v="3"/>
    <x v="1"/>
    <x v="14"/>
    <x v="4"/>
    <x v="4"/>
    <n v="505548.86900000001"/>
    <n v="-5163"/>
    <n v="500385.86900000001"/>
    <x v="0"/>
    <n v="500385.86900000001"/>
    <n v="107093.63446299999"/>
    <n v="284702.578606"/>
    <n v="0"/>
  </r>
  <r>
    <x v="0"/>
    <x v="0"/>
    <x v="25"/>
    <x v="0"/>
    <x v="8"/>
    <x v="3"/>
    <x v="1"/>
    <x v="14"/>
    <x v="5"/>
    <x v="5"/>
    <n v="505548.86900000001"/>
    <n v="-5163"/>
    <n v="500385.86900000001"/>
    <x v="0"/>
    <n v="500385.86900000001"/>
    <n v="107093.63446299999"/>
    <n v="284702.578606"/>
    <n v="0"/>
  </r>
  <r>
    <x v="0"/>
    <x v="0"/>
    <x v="25"/>
    <x v="0"/>
    <x v="8"/>
    <x v="3"/>
    <x v="1"/>
    <x v="14"/>
    <x v="6"/>
    <x v="6"/>
    <n v="505548.86900000001"/>
    <n v="-5163"/>
    <n v="500385.86900000001"/>
    <x v="0"/>
    <n v="500385.86900000001"/>
    <n v="107093.63446299999"/>
    <n v="284702.578606"/>
    <n v="0"/>
  </r>
  <r>
    <x v="0"/>
    <x v="0"/>
    <x v="25"/>
    <x v="0"/>
    <x v="8"/>
    <x v="3"/>
    <x v="1"/>
    <x v="14"/>
    <x v="9"/>
    <x v="9"/>
    <n v="480646.29200000002"/>
    <n v="-5163"/>
    <n v="475483.29200000002"/>
    <x v="0"/>
    <n v="475483.29200000002"/>
    <n v="97538.958215000006"/>
    <n v="263342.26020000002"/>
    <n v="0"/>
  </r>
  <r>
    <x v="0"/>
    <x v="0"/>
    <x v="25"/>
    <x v="0"/>
    <x v="8"/>
    <x v="3"/>
    <x v="1"/>
    <x v="14"/>
    <x v="11"/>
    <x v="11"/>
    <n v="24902.577000000001"/>
    <n v="0"/>
    <n v="24902.577000000001"/>
    <x v="0"/>
    <n v="24902.577000000001"/>
    <n v="9554.6762479999998"/>
    <n v="21360.318405999999"/>
    <n v="0"/>
  </r>
  <r>
    <x v="0"/>
    <x v="0"/>
    <x v="25"/>
    <x v="0"/>
    <x v="8"/>
    <x v="3"/>
    <x v="1"/>
    <x v="14"/>
    <x v="14"/>
    <x v="13"/>
    <n v="587543.19700000004"/>
    <n v="-7363"/>
    <n v="580180.19700000004"/>
    <x v="0"/>
    <n v="580180.19700000004"/>
    <n v="154063.31366799999"/>
    <n v="339949.18960500002"/>
    <n v="0"/>
  </r>
  <r>
    <x v="0"/>
    <x v="0"/>
    <x v="26"/>
    <x v="0"/>
    <x v="8"/>
    <x v="3"/>
    <x v="0"/>
    <x v="0"/>
    <x v="0"/>
    <x v="0"/>
    <n v="3441.8919999999998"/>
    <n v="-387.95516600000002"/>
    <n v="3053.9368340000001"/>
    <x v="0"/>
    <n v="3053.9368340000001"/>
    <n v="1406.6697380000001"/>
    <n v="2293.316824"/>
    <n v="0"/>
  </r>
  <r>
    <x v="0"/>
    <x v="0"/>
    <x v="26"/>
    <x v="0"/>
    <x v="8"/>
    <x v="3"/>
    <x v="0"/>
    <x v="0"/>
    <x v="1"/>
    <x v="1"/>
    <n v="700"/>
    <n v="0"/>
    <n v="700"/>
    <x v="0"/>
    <n v="700"/>
    <n v="428.366848"/>
    <n v="700"/>
    <n v="0"/>
  </r>
  <r>
    <x v="0"/>
    <x v="0"/>
    <x v="26"/>
    <x v="0"/>
    <x v="8"/>
    <x v="3"/>
    <x v="0"/>
    <x v="0"/>
    <x v="2"/>
    <x v="2"/>
    <n v="1876"/>
    <n v="0"/>
    <n v="1876"/>
    <x v="0"/>
    <n v="1876"/>
    <n v="613.55321300000003"/>
    <n v="1116.270538"/>
    <n v="0"/>
  </r>
  <r>
    <x v="0"/>
    <x v="0"/>
    <x v="26"/>
    <x v="0"/>
    <x v="8"/>
    <x v="3"/>
    <x v="0"/>
    <x v="0"/>
    <x v="3"/>
    <x v="3"/>
    <n v="865.89200000000005"/>
    <n v="-387.95516600000002"/>
    <n v="477.93683399999998"/>
    <x v="0"/>
    <n v="477.93683399999998"/>
    <n v="364.74967700000002"/>
    <n v="477.04628600000001"/>
    <n v="0"/>
  </r>
  <r>
    <x v="0"/>
    <x v="0"/>
    <x v="26"/>
    <x v="0"/>
    <x v="8"/>
    <x v="3"/>
    <x v="0"/>
    <x v="0"/>
    <x v="4"/>
    <x v="4"/>
    <n v="33198.624000000003"/>
    <n v="5927.5088999999998"/>
    <n v="39126.132899999997"/>
    <x v="0"/>
    <n v="39126.132899999997"/>
    <n v="23460.791846"/>
    <n v="33536.860891999997"/>
    <n v="0"/>
  </r>
  <r>
    <x v="0"/>
    <x v="0"/>
    <x v="26"/>
    <x v="0"/>
    <x v="8"/>
    <x v="3"/>
    <x v="0"/>
    <x v="0"/>
    <x v="5"/>
    <x v="5"/>
    <n v="15716.297"/>
    <n v="10582.965812"/>
    <n v="26299.262812000001"/>
    <x v="0"/>
    <n v="26299.262812000001"/>
    <n v="16490.763027000001"/>
    <n v="20820.715678"/>
    <n v="0"/>
  </r>
  <r>
    <x v="0"/>
    <x v="0"/>
    <x v="26"/>
    <x v="0"/>
    <x v="8"/>
    <x v="3"/>
    <x v="0"/>
    <x v="0"/>
    <x v="6"/>
    <x v="6"/>
    <n v="15716.297"/>
    <n v="10582.965812"/>
    <n v="26299.262812000001"/>
    <x v="0"/>
    <n v="26299.262812000001"/>
    <n v="16490.763027000001"/>
    <n v="20820.715678"/>
    <n v="0"/>
  </r>
  <r>
    <x v="0"/>
    <x v="0"/>
    <x v="26"/>
    <x v="0"/>
    <x v="8"/>
    <x v="3"/>
    <x v="0"/>
    <x v="0"/>
    <x v="7"/>
    <x v="7"/>
    <n v="9802.4220000000005"/>
    <n v="-207.228126"/>
    <n v="9595.1938740000005"/>
    <x v="0"/>
    <n v="9595.1938740000005"/>
    <n v="3738.6818370000001"/>
    <n v="5945.5667579999999"/>
    <n v="0"/>
  </r>
  <r>
    <x v="0"/>
    <x v="0"/>
    <x v="26"/>
    <x v="0"/>
    <x v="8"/>
    <x v="3"/>
    <x v="0"/>
    <x v="0"/>
    <x v="8"/>
    <x v="8"/>
    <n v="1212.8320000000001"/>
    <n v="0"/>
    <n v="1212.8320000000001"/>
    <x v="0"/>
    <n v="1212.8320000000001"/>
    <n v="47.214700000000001"/>
    <n v="866.95264299999997"/>
    <n v="0"/>
  </r>
  <r>
    <x v="0"/>
    <x v="0"/>
    <x v="26"/>
    <x v="0"/>
    <x v="8"/>
    <x v="3"/>
    <x v="0"/>
    <x v="0"/>
    <x v="9"/>
    <x v="9"/>
    <n v="1248.5070000000001"/>
    <n v="0"/>
    <n v="1248.5070000000001"/>
    <x v="0"/>
    <n v="1248.5070000000001"/>
    <n v="161.90799899999999"/>
    <n v="992.47201800000005"/>
    <n v="0"/>
  </r>
  <r>
    <x v="0"/>
    <x v="0"/>
    <x v="26"/>
    <x v="0"/>
    <x v="8"/>
    <x v="3"/>
    <x v="0"/>
    <x v="0"/>
    <x v="10"/>
    <x v="10"/>
    <n v="793.14200000000005"/>
    <n v="0"/>
    <n v="793.14200000000005"/>
    <x v="0"/>
    <n v="793.14200000000005"/>
    <n v="49.716366000000001"/>
    <n v="63.88"/>
    <n v="0"/>
  </r>
  <r>
    <x v="0"/>
    <x v="0"/>
    <x v="26"/>
    <x v="0"/>
    <x v="8"/>
    <x v="3"/>
    <x v="0"/>
    <x v="0"/>
    <x v="11"/>
    <x v="11"/>
    <n v="2659.3939999999998"/>
    <n v="10790.193938"/>
    <n v="13449.587938000001"/>
    <x v="0"/>
    <n v="13449.587938000001"/>
    <n v="12493.242125000001"/>
    <n v="12951.844259"/>
    <n v="0"/>
  </r>
  <r>
    <x v="0"/>
    <x v="0"/>
    <x v="26"/>
    <x v="0"/>
    <x v="8"/>
    <x v="3"/>
    <x v="0"/>
    <x v="0"/>
    <x v="12"/>
    <x v="3"/>
    <n v="17482.327000000001"/>
    <n v="-4655.4569119999996"/>
    <n v="12826.870088"/>
    <x v="0"/>
    <n v="12826.870088"/>
    <n v="6970.0288190000001"/>
    <n v="12716.145214"/>
    <n v="0"/>
  </r>
  <r>
    <x v="0"/>
    <x v="0"/>
    <x v="26"/>
    <x v="0"/>
    <x v="8"/>
    <x v="3"/>
    <x v="0"/>
    <x v="0"/>
    <x v="13"/>
    <x v="12"/>
    <n v="0"/>
    <n v="0"/>
    <n v="0"/>
    <x v="0"/>
    <n v="0"/>
    <n v="0"/>
    <n v="0"/>
    <n v="0"/>
  </r>
  <r>
    <x v="0"/>
    <x v="0"/>
    <x v="26"/>
    <x v="0"/>
    <x v="8"/>
    <x v="3"/>
    <x v="0"/>
    <x v="0"/>
    <x v="14"/>
    <x v="13"/>
    <n v="36640.516000000003"/>
    <n v="5539.5537340000001"/>
    <n v="42180.069733999997"/>
    <x v="0"/>
    <n v="42180.069733999997"/>
    <n v="24867.461584000001"/>
    <n v="35830.177715999998"/>
    <n v="0"/>
  </r>
  <r>
    <x v="0"/>
    <x v="0"/>
    <x v="27"/>
    <x v="0"/>
    <x v="8"/>
    <x v="3"/>
    <x v="0"/>
    <x v="0"/>
    <x v="0"/>
    <x v="0"/>
    <n v="2144.473"/>
    <n v="0"/>
    <n v="2144.473"/>
    <x v="0"/>
    <n v="2144.473"/>
    <n v="1267.2632940000001"/>
    <n v="1870.558691"/>
    <n v="0"/>
  </r>
  <r>
    <x v="0"/>
    <x v="0"/>
    <x v="27"/>
    <x v="0"/>
    <x v="8"/>
    <x v="3"/>
    <x v="0"/>
    <x v="0"/>
    <x v="1"/>
    <x v="1"/>
    <n v="700"/>
    <n v="0"/>
    <n v="700"/>
    <x v="0"/>
    <n v="700"/>
    <n v="435.85891500000002"/>
    <n v="650.99999500000001"/>
    <n v="0"/>
  </r>
  <r>
    <x v="0"/>
    <x v="0"/>
    <x v="27"/>
    <x v="0"/>
    <x v="8"/>
    <x v="3"/>
    <x v="0"/>
    <x v="0"/>
    <x v="2"/>
    <x v="2"/>
    <n v="912"/>
    <n v="25.631864"/>
    <n v="937.63186399999995"/>
    <x v="0"/>
    <n v="937.63186399999995"/>
    <n v="386.59096599999998"/>
    <n v="712.71756000000005"/>
    <n v="0"/>
  </r>
  <r>
    <x v="0"/>
    <x v="0"/>
    <x v="27"/>
    <x v="0"/>
    <x v="8"/>
    <x v="3"/>
    <x v="0"/>
    <x v="0"/>
    <x v="3"/>
    <x v="3"/>
    <n v="532.47299999999996"/>
    <n v="-25.631864"/>
    <n v="506.84113600000001"/>
    <x v="0"/>
    <n v="506.84113600000001"/>
    <n v="444.81341300000003"/>
    <n v="506.84113600000001"/>
    <n v="0"/>
  </r>
  <r>
    <x v="0"/>
    <x v="0"/>
    <x v="27"/>
    <x v="0"/>
    <x v="8"/>
    <x v="3"/>
    <x v="0"/>
    <x v="0"/>
    <x v="4"/>
    <x v="4"/>
    <n v="30394.475999999999"/>
    <n v="0"/>
    <n v="30394.475999999999"/>
    <x v="0"/>
    <n v="30394.475999999999"/>
    <n v="13064.384948000001"/>
    <n v="23577.971661"/>
    <n v="0"/>
  </r>
  <r>
    <x v="0"/>
    <x v="0"/>
    <x v="27"/>
    <x v="0"/>
    <x v="8"/>
    <x v="3"/>
    <x v="0"/>
    <x v="0"/>
    <x v="5"/>
    <x v="5"/>
    <n v="14703.072"/>
    <n v="0"/>
    <n v="14703.072"/>
    <x v="0"/>
    <n v="14703.072"/>
    <n v="6207.9931749999996"/>
    <n v="8370.1642049999991"/>
    <n v="0"/>
  </r>
  <r>
    <x v="0"/>
    <x v="0"/>
    <x v="27"/>
    <x v="0"/>
    <x v="8"/>
    <x v="3"/>
    <x v="0"/>
    <x v="0"/>
    <x v="6"/>
    <x v="6"/>
    <n v="14703.072"/>
    <n v="0"/>
    <n v="14703.072"/>
    <x v="0"/>
    <n v="14703.072"/>
    <n v="6207.9931749999996"/>
    <n v="8370.1642049999991"/>
    <n v="0"/>
  </r>
  <r>
    <x v="0"/>
    <x v="0"/>
    <x v="27"/>
    <x v="0"/>
    <x v="8"/>
    <x v="3"/>
    <x v="0"/>
    <x v="0"/>
    <x v="7"/>
    <x v="7"/>
    <n v="8794.1039999999994"/>
    <n v="0"/>
    <n v="8794.1039999999994"/>
    <x v="0"/>
    <n v="8794.1039999999994"/>
    <n v="4295.5206399999997"/>
    <n v="5452.7822589999996"/>
    <n v="0"/>
  </r>
  <r>
    <x v="0"/>
    <x v="0"/>
    <x v="27"/>
    <x v="0"/>
    <x v="8"/>
    <x v="3"/>
    <x v="0"/>
    <x v="0"/>
    <x v="8"/>
    <x v="8"/>
    <n v="784"/>
    <n v="0"/>
    <n v="784"/>
    <x v="0"/>
    <n v="784"/>
    <n v="113.00273"/>
    <n v="182.95189999999999"/>
    <n v="0"/>
  </r>
  <r>
    <x v="0"/>
    <x v="0"/>
    <x v="27"/>
    <x v="0"/>
    <x v="8"/>
    <x v="3"/>
    <x v="0"/>
    <x v="0"/>
    <x v="9"/>
    <x v="9"/>
    <n v="667.86800000000005"/>
    <n v="0"/>
    <n v="667.86800000000005"/>
    <x v="0"/>
    <n v="667.86800000000005"/>
    <n v="49.278199999999998"/>
    <n v="125.652"/>
    <n v="0"/>
  </r>
  <r>
    <x v="0"/>
    <x v="0"/>
    <x v="27"/>
    <x v="0"/>
    <x v="8"/>
    <x v="3"/>
    <x v="0"/>
    <x v="0"/>
    <x v="10"/>
    <x v="10"/>
    <n v="1777.3"/>
    <n v="0"/>
    <n v="1777.3"/>
    <x v="0"/>
    <n v="1777.3"/>
    <n v="212.0754"/>
    <n v="357.1884"/>
    <n v="0"/>
  </r>
  <r>
    <x v="0"/>
    <x v="0"/>
    <x v="27"/>
    <x v="0"/>
    <x v="8"/>
    <x v="3"/>
    <x v="0"/>
    <x v="0"/>
    <x v="11"/>
    <x v="11"/>
    <n v="2679.8"/>
    <n v="0"/>
    <n v="2679.8"/>
    <x v="0"/>
    <n v="2679.8"/>
    <n v="1538.116205"/>
    <n v="2251.5896459999999"/>
    <n v="0"/>
  </r>
  <r>
    <x v="0"/>
    <x v="0"/>
    <x v="27"/>
    <x v="0"/>
    <x v="8"/>
    <x v="3"/>
    <x v="0"/>
    <x v="0"/>
    <x v="12"/>
    <x v="3"/>
    <n v="15691.404"/>
    <n v="0"/>
    <n v="15691.404"/>
    <x v="0"/>
    <n v="15691.404"/>
    <n v="6856.3917730000003"/>
    <n v="15207.807456"/>
    <n v="0"/>
  </r>
  <r>
    <x v="0"/>
    <x v="0"/>
    <x v="27"/>
    <x v="0"/>
    <x v="8"/>
    <x v="3"/>
    <x v="0"/>
    <x v="0"/>
    <x v="13"/>
    <x v="12"/>
    <n v="0"/>
    <n v="0"/>
    <n v="0"/>
    <x v="0"/>
    <n v="0"/>
    <n v="0"/>
    <n v="0"/>
    <n v="0"/>
  </r>
  <r>
    <x v="0"/>
    <x v="0"/>
    <x v="27"/>
    <x v="0"/>
    <x v="8"/>
    <x v="3"/>
    <x v="0"/>
    <x v="0"/>
    <x v="14"/>
    <x v="13"/>
    <n v="32538.949000000001"/>
    <n v="0"/>
    <n v="32538.949000000001"/>
    <x v="0"/>
    <n v="32538.949000000001"/>
    <n v="14331.648241999999"/>
    <n v="25448.530352000002"/>
    <n v="0"/>
  </r>
  <r>
    <x v="0"/>
    <x v="0"/>
    <x v="28"/>
    <x v="0"/>
    <x v="8"/>
    <x v="3"/>
    <x v="0"/>
    <x v="0"/>
    <x v="0"/>
    <x v="0"/>
    <n v="2651.6080000000002"/>
    <n v="-121.034018"/>
    <n v="2530.5739819999999"/>
    <x v="0"/>
    <n v="2530.5739819999999"/>
    <n v="1469.864777"/>
    <n v="2224.9367630000002"/>
    <n v="0"/>
  </r>
  <r>
    <x v="0"/>
    <x v="0"/>
    <x v="28"/>
    <x v="0"/>
    <x v="8"/>
    <x v="3"/>
    <x v="0"/>
    <x v="0"/>
    <x v="1"/>
    <x v="1"/>
    <n v="1050"/>
    <n v="-40"/>
    <n v="1010"/>
    <x v="0"/>
    <n v="1010"/>
    <n v="673.14790400000004"/>
    <n v="1009.721856"/>
    <n v="0"/>
  </r>
  <r>
    <x v="0"/>
    <x v="0"/>
    <x v="28"/>
    <x v="0"/>
    <x v="8"/>
    <x v="3"/>
    <x v="0"/>
    <x v="0"/>
    <x v="2"/>
    <x v="2"/>
    <n v="1150.923"/>
    <n v="40"/>
    <n v="1190.923"/>
    <x v="0"/>
    <n v="1190.923"/>
    <n v="491.60932700000001"/>
    <n v="906.893237"/>
    <n v="0"/>
  </r>
  <r>
    <x v="0"/>
    <x v="0"/>
    <x v="28"/>
    <x v="0"/>
    <x v="8"/>
    <x v="3"/>
    <x v="0"/>
    <x v="0"/>
    <x v="16"/>
    <x v="15"/>
    <n v="6.077"/>
    <n v="0"/>
    <n v="6.077"/>
    <x v="0"/>
    <n v="6.077"/>
    <n v="0"/>
    <n v="0"/>
    <n v="0"/>
  </r>
  <r>
    <x v="0"/>
    <x v="0"/>
    <x v="28"/>
    <x v="0"/>
    <x v="8"/>
    <x v="3"/>
    <x v="0"/>
    <x v="0"/>
    <x v="3"/>
    <x v="3"/>
    <n v="444.608"/>
    <n v="-121.034018"/>
    <n v="323.573982"/>
    <x v="0"/>
    <n v="323.573982"/>
    <n v="305.10754600000001"/>
    <n v="308.32166999999998"/>
    <n v="0"/>
  </r>
  <r>
    <x v="0"/>
    <x v="0"/>
    <x v="28"/>
    <x v="0"/>
    <x v="8"/>
    <x v="3"/>
    <x v="0"/>
    <x v="0"/>
    <x v="4"/>
    <x v="4"/>
    <n v="60254.838000000003"/>
    <n v="-6586.0828680000004"/>
    <n v="53668.755131999998"/>
    <x v="0"/>
    <n v="53668.755131999998"/>
    <n v="29285.259035999999"/>
    <n v="45742.669569999998"/>
    <n v="0"/>
  </r>
  <r>
    <x v="0"/>
    <x v="0"/>
    <x v="28"/>
    <x v="0"/>
    <x v="8"/>
    <x v="3"/>
    <x v="0"/>
    <x v="0"/>
    <x v="5"/>
    <x v="5"/>
    <n v="26255.236000000001"/>
    <n v="112.142917"/>
    <n v="26367.378916999998"/>
    <x v="0"/>
    <n v="26367.378916999998"/>
    <n v="12510.608962"/>
    <n v="18810.499878999999"/>
    <n v="0"/>
  </r>
  <r>
    <x v="0"/>
    <x v="0"/>
    <x v="28"/>
    <x v="0"/>
    <x v="8"/>
    <x v="3"/>
    <x v="0"/>
    <x v="0"/>
    <x v="6"/>
    <x v="6"/>
    <n v="26255.236000000001"/>
    <n v="112.142917"/>
    <n v="26367.378916999998"/>
    <x v="0"/>
    <n v="26367.378916999998"/>
    <n v="12510.608962"/>
    <n v="18810.499878999999"/>
    <n v="0"/>
  </r>
  <r>
    <x v="0"/>
    <x v="0"/>
    <x v="28"/>
    <x v="0"/>
    <x v="8"/>
    <x v="3"/>
    <x v="0"/>
    <x v="0"/>
    <x v="7"/>
    <x v="7"/>
    <n v="15223.026"/>
    <n v="112.142917"/>
    <n v="15335.168917000001"/>
    <x v="0"/>
    <n v="15335.168917000001"/>
    <n v="8861.2183160000004"/>
    <n v="12266.352212"/>
    <n v="0"/>
  </r>
  <r>
    <x v="0"/>
    <x v="0"/>
    <x v="28"/>
    <x v="0"/>
    <x v="8"/>
    <x v="3"/>
    <x v="0"/>
    <x v="0"/>
    <x v="8"/>
    <x v="8"/>
    <n v="1292.2560000000001"/>
    <n v="0"/>
    <n v="1292.2560000000001"/>
    <x v="0"/>
    <n v="1292.2560000000001"/>
    <n v="78.752262000000002"/>
    <n v="210.80933300000001"/>
    <n v="0"/>
  </r>
  <r>
    <x v="0"/>
    <x v="0"/>
    <x v="28"/>
    <x v="0"/>
    <x v="8"/>
    <x v="3"/>
    <x v="0"/>
    <x v="0"/>
    <x v="9"/>
    <x v="9"/>
    <n v="1838.047"/>
    <n v="0"/>
    <n v="1838.047"/>
    <x v="0"/>
    <n v="1838.047"/>
    <n v="450.52317299999999"/>
    <n v="1339.390705"/>
    <n v="0"/>
  </r>
  <r>
    <x v="0"/>
    <x v="0"/>
    <x v="28"/>
    <x v="0"/>
    <x v="8"/>
    <x v="3"/>
    <x v="0"/>
    <x v="0"/>
    <x v="10"/>
    <x v="10"/>
    <n v="1989.279"/>
    <n v="0"/>
    <n v="1989.279"/>
    <x v="0"/>
    <n v="1989.279"/>
    <n v="144.206399"/>
    <n v="199.14266699999999"/>
    <n v="0"/>
  </r>
  <r>
    <x v="0"/>
    <x v="0"/>
    <x v="28"/>
    <x v="0"/>
    <x v="8"/>
    <x v="3"/>
    <x v="0"/>
    <x v="0"/>
    <x v="11"/>
    <x v="11"/>
    <n v="5912.6279999999997"/>
    <n v="0"/>
    <n v="5912.6279999999997"/>
    <x v="0"/>
    <n v="5912.6279999999997"/>
    <n v="2975.9088120000001"/>
    <n v="4794.8049620000002"/>
    <n v="0"/>
  </r>
  <r>
    <x v="0"/>
    <x v="0"/>
    <x v="28"/>
    <x v="0"/>
    <x v="8"/>
    <x v="3"/>
    <x v="0"/>
    <x v="0"/>
    <x v="12"/>
    <x v="3"/>
    <n v="33999.601999999999"/>
    <n v="-6698.2257849999996"/>
    <n v="27301.376215"/>
    <x v="0"/>
    <n v="27301.376215"/>
    <n v="16774.650074000001"/>
    <n v="26932.169690999999"/>
    <n v="0"/>
  </r>
  <r>
    <x v="0"/>
    <x v="0"/>
    <x v="28"/>
    <x v="0"/>
    <x v="8"/>
    <x v="3"/>
    <x v="0"/>
    <x v="0"/>
    <x v="13"/>
    <x v="12"/>
    <n v="0"/>
    <n v="0"/>
    <n v="0"/>
    <x v="0"/>
    <n v="0"/>
    <n v="0"/>
    <n v="0"/>
    <n v="0"/>
  </r>
  <r>
    <x v="0"/>
    <x v="0"/>
    <x v="28"/>
    <x v="0"/>
    <x v="8"/>
    <x v="3"/>
    <x v="0"/>
    <x v="0"/>
    <x v="14"/>
    <x v="13"/>
    <n v="62906.446000000004"/>
    <n v="-6707.1168859999998"/>
    <n v="56199.329114"/>
    <x v="0"/>
    <n v="56199.329114"/>
    <n v="30755.123812999998"/>
    <n v="47967.606333000003"/>
    <n v="0"/>
  </r>
  <r>
    <x v="0"/>
    <x v="0"/>
    <x v="29"/>
    <x v="0"/>
    <x v="8"/>
    <x v="3"/>
    <x v="0"/>
    <x v="0"/>
    <x v="0"/>
    <x v="0"/>
    <n v="3224.1570000000002"/>
    <n v="-699.86745099999996"/>
    <n v="2524.2895490000001"/>
    <x v="0"/>
    <n v="2524.2895490000001"/>
    <n v="1553.927128"/>
    <n v="1935.3240089999999"/>
    <n v="0"/>
  </r>
  <r>
    <x v="0"/>
    <x v="0"/>
    <x v="29"/>
    <x v="0"/>
    <x v="8"/>
    <x v="3"/>
    <x v="0"/>
    <x v="0"/>
    <x v="1"/>
    <x v="1"/>
    <n v="679"/>
    <n v="0"/>
    <n v="679"/>
    <x v="0"/>
    <n v="679"/>
    <n v="428.36259200000001"/>
    <n v="428.36259200000001"/>
    <n v="0"/>
  </r>
  <r>
    <x v="0"/>
    <x v="0"/>
    <x v="29"/>
    <x v="0"/>
    <x v="8"/>
    <x v="3"/>
    <x v="0"/>
    <x v="0"/>
    <x v="2"/>
    <x v="2"/>
    <n v="1485"/>
    <n v="0"/>
    <n v="1485"/>
    <x v="0"/>
    <n v="1485"/>
    <n v="801.14666999999997"/>
    <n v="1166.7101250000001"/>
    <n v="0"/>
  </r>
  <r>
    <x v="0"/>
    <x v="0"/>
    <x v="29"/>
    <x v="0"/>
    <x v="8"/>
    <x v="3"/>
    <x v="0"/>
    <x v="0"/>
    <x v="3"/>
    <x v="3"/>
    <n v="1060.1569999999999"/>
    <n v="-699.86745099999996"/>
    <n v="360.28954900000002"/>
    <x v="0"/>
    <n v="360.28954900000002"/>
    <n v="324.417866"/>
    <n v="340.25129199999998"/>
    <n v="0"/>
  </r>
  <r>
    <x v="0"/>
    <x v="0"/>
    <x v="29"/>
    <x v="0"/>
    <x v="8"/>
    <x v="3"/>
    <x v="0"/>
    <x v="0"/>
    <x v="4"/>
    <x v="4"/>
    <n v="26676.312999999998"/>
    <n v="-5985.0547589999996"/>
    <n v="20691.258241"/>
    <x v="0"/>
    <n v="20691.258241"/>
    <n v="11982.446977"/>
    <n v="17788.037273999998"/>
    <n v="0"/>
  </r>
  <r>
    <x v="0"/>
    <x v="0"/>
    <x v="29"/>
    <x v="0"/>
    <x v="8"/>
    <x v="3"/>
    <x v="0"/>
    <x v="0"/>
    <x v="5"/>
    <x v="5"/>
    <n v="10711.313"/>
    <n v="106.326756"/>
    <n v="10817.639756"/>
    <x v="0"/>
    <n v="10817.639756"/>
    <n v="5385.2519110000003"/>
    <n v="7953.7896710000005"/>
    <n v="0"/>
  </r>
  <r>
    <x v="0"/>
    <x v="0"/>
    <x v="29"/>
    <x v="0"/>
    <x v="8"/>
    <x v="3"/>
    <x v="0"/>
    <x v="0"/>
    <x v="6"/>
    <x v="6"/>
    <n v="10711.313"/>
    <n v="106.326756"/>
    <n v="10817.639756"/>
    <x v="0"/>
    <n v="10817.639756"/>
    <n v="5385.2519110000003"/>
    <n v="7953.7896710000005"/>
    <n v="0"/>
  </r>
  <r>
    <x v="0"/>
    <x v="0"/>
    <x v="29"/>
    <x v="0"/>
    <x v="8"/>
    <x v="3"/>
    <x v="0"/>
    <x v="0"/>
    <x v="7"/>
    <x v="7"/>
    <n v="7332.0140000000001"/>
    <n v="106.326756"/>
    <n v="7438.3407559999996"/>
    <x v="0"/>
    <n v="7438.3407559999996"/>
    <n v="4071.56088"/>
    <n v="5459.9657390000002"/>
    <n v="0"/>
  </r>
  <r>
    <x v="0"/>
    <x v="0"/>
    <x v="29"/>
    <x v="0"/>
    <x v="8"/>
    <x v="3"/>
    <x v="0"/>
    <x v="0"/>
    <x v="8"/>
    <x v="8"/>
    <n v="182.97200000000001"/>
    <n v="0"/>
    <n v="182.97200000000001"/>
    <x v="0"/>
    <n v="182.97200000000001"/>
    <n v="39.0334"/>
    <n v="145.6686"/>
    <n v="0"/>
  </r>
  <r>
    <x v="0"/>
    <x v="0"/>
    <x v="29"/>
    <x v="0"/>
    <x v="8"/>
    <x v="3"/>
    <x v="0"/>
    <x v="0"/>
    <x v="9"/>
    <x v="9"/>
    <n v="892.1"/>
    <n v="0"/>
    <n v="892.1"/>
    <x v="0"/>
    <n v="892.1"/>
    <n v="198.073534"/>
    <n v="437.80536999999998"/>
    <n v="0"/>
  </r>
  <r>
    <x v="0"/>
    <x v="0"/>
    <x v="29"/>
    <x v="0"/>
    <x v="8"/>
    <x v="3"/>
    <x v="0"/>
    <x v="0"/>
    <x v="10"/>
    <x v="10"/>
    <n v="506.11200000000002"/>
    <n v="0"/>
    <n v="506.11200000000002"/>
    <x v="0"/>
    <n v="506.11200000000002"/>
    <n v="110.042198"/>
    <n v="198.88033300000001"/>
    <n v="0"/>
  </r>
  <r>
    <x v="0"/>
    <x v="0"/>
    <x v="29"/>
    <x v="0"/>
    <x v="8"/>
    <x v="3"/>
    <x v="0"/>
    <x v="0"/>
    <x v="11"/>
    <x v="11"/>
    <n v="1798.115"/>
    <n v="0"/>
    <n v="1798.115"/>
    <x v="0"/>
    <n v="1798.115"/>
    <n v="966.54189899999994"/>
    <n v="1711.4696289999999"/>
    <n v="0"/>
  </r>
  <r>
    <x v="0"/>
    <x v="0"/>
    <x v="29"/>
    <x v="0"/>
    <x v="8"/>
    <x v="3"/>
    <x v="0"/>
    <x v="0"/>
    <x v="12"/>
    <x v="3"/>
    <n v="15965"/>
    <n v="-6091.381515"/>
    <n v="9873.6184850000009"/>
    <x v="0"/>
    <n v="9873.6184850000009"/>
    <n v="6597.1950660000002"/>
    <n v="9834.2476029999998"/>
    <n v="0"/>
  </r>
  <r>
    <x v="0"/>
    <x v="0"/>
    <x v="29"/>
    <x v="0"/>
    <x v="8"/>
    <x v="3"/>
    <x v="0"/>
    <x v="0"/>
    <x v="13"/>
    <x v="12"/>
    <n v="0"/>
    <n v="0"/>
    <n v="0"/>
    <x v="0"/>
    <n v="0"/>
    <n v="0"/>
    <n v="0"/>
    <n v="0"/>
  </r>
  <r>
    <x v="0"/>
    <x v="0"/>
    <x v="29"/>
    <x v="0"/>
    <x v="8"/>
    <x v="3"/>
    <x v="0"/>
    <x v="0"/>
    <x v="14"/>
    <x v="13"/>
    <n v="29900.47"/>
    <n v="-6684.9222099999997"/>
    <n v="23215.547790000001"/>
    <x v="0"/>
    <n v="23215.547790000001"/>
    <n v="13536.374105000001"/>
    <n v="19723.361282999998"/>
    <n v="0"/>
  </r>
  <r>
    <x v="0"/>
    <x v="0"/>
    <x v="30"/>
    <x v="0"/>
    <x v="8"/>
    <x v="3"/>
    <x v="0"/>
    <x v="0"/>
    <x v="0"/>
    <x v="0"/>
    <n v="3927.413"/>
    <n v="-463.305407"/>
    <n v="3464.1075930000002"/>
    <x v="0"/>
    <n v="3464.1075930000002"/>
    <n v="1828.3169889999999"/>
    <n v="2916.9328529999998"/>
    <n v="0"/>
  </r>
  <r>
    <x v="0"/>
    <x v="0"/>
    <x v="30"/>
    <x v="0"/>
    <x v="8"/>
    <x v="3"/>
    <x v="0"/>
    <x v="0"/>
    <x v="1"/>
    <x v="1"/>
    <n v="1044.45"/>
    <n v="0"/>
    <n v="1044.45"/>
    <x v="0"/>
    <n v="1044.45"/>
    <n v="720.70269199999996"/>
    <n v="1044.45"/>
    <n v="0"/>
  </r>
  <r>
    <x v="0"/>
    <x v="0"/>
    <x v="30"/>
    <x v="0"/>
    <x v="8"/>
    <x v="3"/>
    <x v="0"/>
    <x v="0"/>
    <x v="2"/>
    <x v="2"/>
    <n v="1703.55"/>
    <n v="0"/>
    <n v="1703.55"/>
    <x v="0"/>
    <n v="1703.55"/>
    <n v="544.45997599999998"/>
    <n v="1186.129876"/>
    <n v="0"/>
  </r>
  <r>
    <x v="0"/>
    <x v="0"/>
    <x v="30"/>
    <x v="0"/>
    <x v="8"/>
    <x v="3"/>
    <x v="0"/>
    <x v="0"/>
    <x v="3"/>
    <x v="3"/>
    <n v="1179.413"/>
    <n v="-463.305407"/>
    <n v="716.10759299999995"/>
    <x v="0"/>
    <n v="716.10759299999995"/>
    <n v="563.15432099999998"/>
    <n v="686.35297700000001"/>
    <n v="0"/>
  </r>
  <r>
    <x v="0"/>
    <x v="0"/>
    <x v="30"/>
    <x v="0"/>
    <x v="8"/>
    <x v="3"/>
    <x v="0"/>
    <x v="0"/>
    <x v="4"/>
    <x v="4"/>
    <n v="105732.492"/>
    <n v="-6334.4276799999998"/>
    <n v="99398.064320000005"/>
    <x v="0"/>
    <n v="99398.064320000005"/>
    <n v="52799.149986999997"/>
    <n v="82135.768767000001"/>
    <n v="0"/>
  </r>
  <r>
    <x v="0"/>
    <x v="0"/>
    <x v="30"/>
    <x v="0"/>
    <x v="8"/>
    <x v="3"/>
    <x v="0"/>
    <x v="0"/>
    <x v="5"/>
    <x v="5"/>
    <n v="54032.771999999997"/>
    <n v="10005.278807000001"/>
    <n v="64038.050807"/>
    <x v="0"/>
    <n v="64038.050807"/>
    <n v="29686.528028000001"/>
    <n v="46952.106831999998"/>
    <n v="0"/>
  </r>
  <r>
    <x v="0"/>
    <x v="0"/>
    <x v="30"/>
    <x v="0"/>
    <x v="8"/>
    <x v="3"/>
    <x v="0"/>
    <x v="0"/>
    <x v="6"/>
    <x v="6"/>
    <n v="54032.771999999997"/>
    <n v="10005.278807000001"/>
    <n v="64038.050807"/>
    <x v="0"/>
    <n v="64038.050807"/>
    <n v="29686.528028000001"/>
    <n v="46952.106831999998"/>
    <n v="0"/>
  </r>
  <r>
    <x v="0"/>
    <x v="0"/>
    <x v="30"/>
    <x v="0"/>
    <x v="8"/>
    <x v="3"/>
    <x v="0"/>
    <x v="0"/>
    <x v="7"/>
    <x v="7"/>
    <n v="28302.777999999998"/>
    <n v="10005.278807000001"/>
    <n v="38308.056807000001"/>
    <x v="0"/>
    <n v="38308.056807000001"/>
    <n v="24117.033675999999"/>
    <n v="31068.659119"/>
    <n v="0"/>
  </r>
  <r>
    <x v="0"/>
    <x v="0"/>
    <x v="30"/>
    <x v="0"/>
    <x v="8"/>
    <x v="3"/>
    <x v="0"/>
    <x v="0"/>
    <x v="8"/>
    <x v="8"/>
    <n v="7572.43"/>
    <n v="0"/>
    <n v="7572.43"/>
    <x v="0"/>
    <n v="7572.43"/>
    <n v="10.333333"/>
    <n v="1940.932"/>
    <n v="0"/>
  </r>
  <r>
    <x v="0"/>
    <x v="0"/>
    <x v="30"/>
    <x v="0"/>
    <x v="8"/>
    <x v="3"/>
    <x v="0"/>
    <x v="0"/>
    <x v="9"/>
    <x v="9"/>
    <n v="3444.7939999999999"/>
    <n v="0"/>
    <n v="3444.7939999999999"/>
    <x v="0"/>
    <n v="3444.7939999999999"/>
    <n v="761.80483000000004"/>
    <n v="2943.9979939999998"/>
    <n v="0"/>
  </r>
  <r>
    <x v="0"/>
    <x v="0"/>
    <x v="30"/>
    <x v="0"/>
    <x v="8"/>
    <x v="3"/>
    <x v="0"/>
    <x v="0"/>
    <x v="10"/>
    <x v="10"/>
    <n v="3044.2130000000002"/>
    <n v="0"/>
    <n v="3044.2130000000002"/>
    <x v="0"/>
    <n v="3044.2130000000002"/>
    <n v="0"/>
    <n v="3044.2130000000002"/>
    <n v="0"/>
  </r>
  <r>
    <x v="0"/>
    <x v="0"/>
    <x v="30"/>
    <x v="0"/>
    <x v="8"/>
    <x v="3"/>
    <x v="0"/>
    <x v="0"/>
    <x v="11"/>
    <x v="11"/>
    <n v="11668.557000000001"/>
    <n v="0"/>
    <n v="11668.557000000001"/>
    <x v="0"/>
    <n v="11668.557000000001"/>
    <n v="4797.3561890000001"/>
    <n v="7954.3047189999997"/>
    <n v="0"/>
  </r>
  <r>
    <x v="0"/>
    <x v="0"/>
    <x v="30"/>
    <x v="0"/>
    <x v="8"/>
    <x v="3"/>
    <x v="0"/>
    <x v="0"/>
    <x v="12"/>
    <x v="3"/>
    <n v="51699.72"/>
    <n v="-16339.706486999999"/>
    <n v="35360.013512999998"/>
    <x v="0"/>
    <n v="35360.013512999998"/>
    <n v="23112.621959"/>
    <n v="35183.661934999996"/>
    <n v="0"/>
  </r>
  <r>
    <x v="0"/>
    <x v="0"/>
    <x v="30"/>
    <x v="0"/>
    <x v="8"/>
    <x v="3"/>
    <x v="0"/>
    <x v="0"/>
    <x v="13"/>
    <x v="12"/>
    <n v="0"/>
    <n v="0"/>
    <n v="0"/>
    <x v="0"/>
    <n v="0"/>
    <n v="0"/>
    <n v="0"/>
    <n v="0"/>
  </r>
  <r>
    <x v="0"/>
    <x v="0"/>
    <x v="30"/>
    <x v="0"/>
    <x v="8"/>
    <x v="3"/>
    <x v="0"/>
    <x v="0"/>
    <x v="14"/>
    <x v="13"/>
    <n v="109659.905"/>
    <n v="-6797.7330869999996"/>
    <n v="102862.171913"/>
    <x v="0"/>
    <n v="102862.171913"/>
    <n v="54627.466976000003"/>
    <n v="85052.701620000007"/>
    <n v="0"/>
  </r>
  <r>
    <x v="0"/>
    <x v="0"/>
    <x v="31"/>
    <x v="0"/>
    <x v="8"/>
    <x v="3"/>
    <x v="0"/>
    <x v="0"/>
    <x v="0"/>
    <x v="0"/>
    <n v="6379.0169999999998"/>
    <n v="-1355.0546429999999"/>
    <n v="5023.9623570000003"/>
    <x v="0"/>
    <n v="5023.9623570000003"/>
    <n v="2794.5638819999999"/>
    <n v="4540.9623670000001"/>
    <n v="0"/>
  </r>
  <r>
    <x v="0"/>
    <x v="0"/>
    <x v="31"/>
    <x v="0"/>
    <x v="8"/>
    <x v="3"/>
    <x v="0"/>
    <x v="0"/>
    <x v="1"/>
    <x v="1"/>
    <n v="1048.2909999999999"/>
    <n v="0"/>
    <n v="1048.2909999999999"/>
    <x v="0"/>
    <n v="1048.2909999999999"/>
    <n v="669.70489299999997"/>
    <n v="1048.2909999999999"/>
    <n v="0"/>
  </r>
  <r>
    <x v="0"/>
    <x v="0"/>
    <x v="31"/>
    <x v="0"/>
    <x v="8"/>
    <x v="3"/>
    <x v="0"/>
    <x v="0"/>
    <x v="2"/>
    <x v="2"/>
    <n v="3078.7089999999998"/>
    <n v="0"/>
    <n v="3078.7089999999998"/>
    <x v="0"/>
    <n v="3078.7089999999998"/>
    <n v="1428.1053810000001"/>
    <n v="2595.7101389999998"/>
    <n v="0"/>
  </r>
  <r>
    <x v="0"/>
    <x v="0"/>
    <x v="31"/>
    <x v="0"/>
    <x v="8"/>
    <x v="3"/>
    <x v="0"/>
    <x v="0"/>
    <x v="3"/>
    <x v="3"/>
    <n v="2252.0169999999998"/>
    <n v="-1355.0546429999999"/>
    <n v="896.962357"/>
    <x v="0"/>
    <n v="896.962357"/>
    <n v="696.75360799999999"/>
    <n v="896.96122800000001"/>
    <n v="0"/>
  </r>
  <r>
    <x v="0"/>
    <x v="0"/>
    <x v="31"/>
    <x v="0"/>
    <x v="8"/>
    <x v="3"/>
    <x v="0"/>
    <x v="0"/>
    <x v="4"/>
    <x v="4"/>
    <n v="219080.329"/>
    <n v="-28542.333803000001"/>
    <n v="190537.99519700001"/>
    <x v="0"/>
    <n v="190537.99519700001"/>
    <n v="82284.397305000006"/>
    <n v="143164.67201800001"/>
    <n v="0"/>
  </r>
  <r>
    <x v="0"/>
    <x v="0"/>
    <x v="31"/>
    <x v="0"/>
    <x v="8"/>
    <x v="3"/>
    <x v="0"/>
    <x v="0"/>
    <x v="5"/>
    <x v="5"/>
    <n v="98962.426999999996"/>
    <n v="11785.323184000001"/>
    <n v="110747.750184"/>
    <x v="0"/>
    <n v="110747.750184"/>
    <n v="47494.353087000003"/>
    <n v="63835.619559999999"/>
    <n v="0"/>
  </r>
  <r>
    <x v="0"/>
    <x v="0"/>
    <x v="31"/>
    <x v="0"/>
    <x v="8"/>
    <x v="3"/>
    <x v="0"/>
    <x v="0"/>
    <x v="6"/>
    <x v="6"/>
    <n v="98962.426999999996"/>
    <n v="11785.323184000001"/>
    <n v="110747.750184"/>
    <x v="0"/>
    <n v="110747.750184"/>
    <n v="47494.353087000003"/>
    <n v="63835.619559999999"/>
    <n v="0"/>
  </r>
  <r>
    <x v="0"/>
    <x v="0"/>
    <x v="31"/>
    <x v="0"/>
    <x v="8"/>
    <x v="3"/>
    <x v="0"/>
    <x v="0"/>
    <x v="7"/>
    <x v="7"/>
    <n v="54371.345999999998"/>
    <n v="9633.1346950000006"/>
    <n v="64004.480694999998"/>
    <x v="0"/>
    <n v="64004.480694999998"/>
    <n v="39046.827075000001"/>
    <n v="48729.16272"/>
    <n v="0"/>
  </r>
  <r>
    <x v="0"/>
    <x v="0"/>
    <x v="31"/>
    <x v="0"/>
    <x v="8"/>
    <x v="3"/>
    <x v="0"/>
    <x v="0"/>
    <x v="8"/>
    <x v="8"/>
    <n v="8291.768"/>
    <n v="352.188489"/>
    <n v="8643.9564890000001"/>
    <x v="0"/>
    <n v="8643.9564890000001"/>
    <n v="2.2400000000000002"/>
    <n v="1410.709527"/>
    <n v="0"/>
  </r>
  <r>
    <x v="0"/>
    <x v="0"/>
    <x v="31"/>
    <x v="0"/>
    <x v="8"/>
    <x v="3"/>
    <x v="0"/>
    <x v="0"/>
    <x v="9"/>
    <x v="9"/>
    <n v="4220.9690000000001"/>
    <n v="1800"/>
    <n v="6020.9690000000001"/>
    <x v="0"/>
    <n v="6020.9690000000001"/>
    <n v="11.72"/>
    <n v="704.21921399999997"/>
    <n v="0"/>
  </r>
  <r>
    <x v="0"/>
    <x v="0"/>
    <x v="31"/>
    <x v="0"/>
    <x v="8"/>
    <x v="3"/>
    <x v="0"/>
    <x v="0"/>
    <x v="10"/>
    <x v="10"/>
    <n v="12585.790999999999"/>
    <n v="0"/>
    <n v="12585.790999999999"/>
    <x v="0"/>
    <n v="12585.790999999999"/>
    <n v="248.1876"/>
    <n v="312.94459999999998"/>
    <n v="0"/>
  </r>
  <r>
    <x v="0"/>
    <x v="0"/>
    <x v="31"/>
    <x v="0"/>
    <x v="8"/>
    <x v="3"/>
    <x v="0"/>
    <x v="0"/>
    <x v="11"/>
    <x v="11"/>
    <n v="19492.553"/>
    <n v="0"/>
    <n v="19492.553"/>
    <x v="0"/>
    <n v="19492.553"/>
    <n v="8185.378412"/>
    <n v="12678.583499"/>
    <n v="0"/>
  </r>
  <r>
    <x v="0"/>
    <x v="0"/>
    <x v="31"/>
    <x v="0"/>
    <x v="8"/>
    <x v="3"/>
    <x v="0"/>
    <x v="0"/>
    <x v="12"/>
    <x v="3"/>
    <n v="120117.902"/>
    <n v="-40327.656987000002"/>
    <n v="79790.245013000007"/>
    <x v="0"/>
    <n v="79790.245013000007"/>
    <n v="34790.044218000003"/>
    <n v="79329.052458000006"/>
    <n v="0"/>
  </r>
  <r>
    <x v="0"/>
    <x v="0"/>
    <x v="31"/>
    <x v="0"/>
    <x v="8"/>
    <x v="3"/>
    <x v="0"/>
    <x v="0"/>
    <x v="13"/>
    <x v="12"/>
    <n v="0"/>
    <n v="0"/>
    <n v="0"/>
    <x v="0"/>
    <n v="0"/>
    <n v="0"/>
    <n v="0"/>
    <n v="0"/>
  </r>
  <r>
    <x v="0"/>
    <x v="0"/>
    <x v="31"/>
    <x v="0"/>
    <x v="8"/>
    <x v="3"/>
    <x v="0"/>
    <x v="0"/>
    <x v="14"/>
    <x v="13"/>
    <n v="225459.34599999999"/>
    <n v="-29897.388446000001"/>
    <n v="195561.95755399999"/>
    <x v="0"/>
    <n v="195561.95755399999"/>
    <n v="85078.961186999994"/>
    <n v="147705.63438500001"/>
    <n v="0"/>
  </r>
  <r>
    <x v="0"/>
    <x v="0"/>
    <x v="32"/>
    <x v="0"/>
    <x v="8"/>
    <x v="3"/>
    <x v="0"/>
    <x v="0"/>
    <x v="0"/>
    <x v="0"/>
    <n v="3559.7379999999998"/>
    <n v="-662.37218099999996"/>
    <n v="2897.3658190000001"/>
    <x v="0"/>
    <n v="2897.3658190000001"/>
    <n v="1388.0294590000001"/>
    <n v="2299.0030200000001"/>
    <n v="0"/>
  </r>
  <r>
    <x v="0"/>
    <x v="0"/>
    <x v="32"/>
    <x v="0"/>
    <x v="8"/>
    <x v="3"/>
    <x v="0"/>
    <x v="0"/>
    <x v="1"/>
    <x v="1"/>
    <n v="673.79200000000003"/>
    <n v="0"/>
    <n v="673.79200000000003"/>
    <x v="0"/>
    <n v="673.79200000000003"/>
    <n v="428.366848"/>
    <n v="642.55027199999995"/>
    <n v="0"/>
  </r>
  <r>
    <x v="0"/>
    <x v="0"/>
    <x v="32"/>
    <x v="0"/>
    <x v="8"/>
    <x v="3"/>
    <x v="0"/>
    <x v="0"/>
    <x v="2"/>
    <x v="2"/>
    <n v="1544.2080000000001"/>
    <n v="-22.625824000000001"/>
    <n v="1521.5821759999999"/>
    <x v="0"/>
    <n v="1521.5821759999999"/>
    <n v="448.13396499999999"/>
    <n v="993.79592200000002"/>
    <n v="0"/>
  </r>
  <r>
    <x v="0"/>
    <x v="0"/>
    <x v="32"/>
    <x v="0"/>
    <x v="8"/>
    <x v="3"/>
    <x v="0"/>
    <x v="0"/>
    <x v="16"/>
    <x v="15"/>
    <n v="0"/>
    <n v="0.90365099999999998"/>
    <n v="0.90365099999999998"/>
    <x v="0"/>
    <n v="0.90365099999999998"/>
    <n v="0"/>
    <n v="0"/>
    <n v="0"/>
  </r>
  <r>
    <x v="0"/>
    <x v="0"/>
    <x v="32"/>
    <x v="0"/>
    <x v="8"/>
    <x v="3"/>
    <x v="0"/>
    <x v="0"/>
    <x v="15"/>
    <x v="14"/>
    <n v="0"/>
    <n v="21.722173000000002"/>
    <n v="21.722173000000002"/>
    <x v="0"/>
    <n v="21.722173000000002"/>
    <n v="21.548137000000001"/>
    <n v="21.548137000000001"/>
    <n v="0"/>
  </r>
  <r>
    <x v="0"/>
    <x v="0"/>
    <x v="32"/>
    <x v="0"/>
    <x v="8"/>
    <x v="3"/>
    <x v="0"/>
    <x v="0"/>
    <x v="3"/>
    <x v="3"/>
    <n v="1341.7380000000001"/>
    <n v="-662.37218099999996"/>
    <n v="679.36581899999999"/>
    <x v="0"/>
    <n v="679.36581899999999"/>
    <n v="489.98050899999998"/>
    <n v="641.10868900000003"/>
    <n v="0"/>
  </r>
  <r>
    <x v="0"/>
    <x v="0"/>
    <x v="32"/>
    <x v="0"/>
    <x v="8"/>
    <x v="3"/>
    <x v="0"/>
    <x v="0"/>
    <x v="4"/>
    <x v="4"/>
    <n v="42547.175999999999"/>
    <n v="-3953.2214269999999"/>
    <n v="38593.954573000003"/>
    <x v="0"/>
    <n v="38593.954573000003"/>
    <n v="18800.733561000001"/>
    <n v="31307.089377"/>
    <n v="0"/>
  </r>
  <r>
    <x v="0"/>
    <x v="0"/>
    <x v="32"/>
    <x v="0"/>
    <x v="8"/>
    <x v="3"/>
    <x v="0"/>
    <x v="0"/>
    <x v="5"/>
    <x v="5"/>
    <n v="15888.914000000001"/>
    <n v="923"/>
    <n v="16811.914000000001"/>
    <x v="0"/>
    <n v="16811.914000000001"/>
    <n v="6202.5128210000003"/>
    <n v="9601.9856689999997"/>
    <n v="0"/>
  </r>
  <r>
    <x v="0"/>
    <x v="0"/>
    <x v="32"/>
    <x v="0"/>
    <x v="8"/>
    <x v="3"/>
    <x v="0"/>
    <x v="0"/>
    <x v="6"/>
    <x v="6"/>
    <n v="15888.914000000001"/>
    <n v="923"/>
    <n v="16811.914000000001"/>
    <x v="0"/>
    <n v="16811.914000000001"/>
    <n v="6202.5128210000003"/>
    <n v="9601.9856689999997"/>
    <n v="0"/>
  </r>
  <r>
    <x v="0"/>
    <x v="0"/>
    <x v="32"/>
    <x v="0"/>
    <x v="8"/>
    <x v="3"/>
    <x v="0"/>
    <x v="0"/>
    <x v="7"/>
    <x v="7"/>
    <n v="7710.66"/>
    <n v="-300.25419599999998"/>
    <n v="7410.405804"/>
    <x v="0"/>
    <n v="7410.405804"/>
    <n v="4176.2908209999996"/>
    <n v="6044.7382660000003"/>
    <n v="0"/>
  </r>
  <r>
    <x v="0"/>
    <x v="0"/>
    <x v="32"/>
    <x v="0"/>
    <x v="8"/>
    <x v="3"/>
    <x v="0"/>
    <x v="0"/>
    <x v="8"/>
    <x v="8"/>
    <n v="1944.925"/>
    <n v="300.25419599999998"/>
    <n v="2245.179196"/>
    <x v="0"/>
    <n v="2245.179196"/>
    <n v="126.13"/>
    <n v="229.15"/>
    <n v="0"/>
  </r>
  <r>
    <x v="0"/>
    <x v="0"/>
    <x v="32"/>
    <x v="0"/>
    <x v="8"/>
    <x v="3"/>
    <x v="0"/>
    <x v="0"/>
    <x v="9"/>
    <x v="9"/>
    <n v="1453.4"/>
    <n v="200"/>
    <n v="1653.4"/>
    <x v="0"/>
    <n v="1653.4"/>
    <n v="256.86933299999998"/>
    <n v="407.85050000000001"/>
    <n v="0"/>
  </r>
  <r>
    <x v="0"/>
    <x v="0"/>
    <x v="32"/>
    <x v="0"/>
    <x v="8"/>
    <x v="3"/>
    <x v="0"/>
    <x v="0"/>
    <x v="10"/>
    <x v="10"/>
    <n v="1840.912"/>
    <n v="723"/>
    <n v="2563.9119999999998"/>
    <x v="0"/>
    <n v="2563.9119999999998"/>
    <n v="156.4341"/>
    <n v="240.053933"/>
    <n v="0"/>
  </r>
  <r>
    <x v="0"/>
    <x v="0"/>
    <x v="32"/>
    <x v="0"/>
    <x v="8"/>
    <x v="3"/>
    <x v="0"/>
    <x v="0"/>
    <x v="11"/>
    <x v="11"/>
    <n v="2939.0169999999998"/>
    <n v="0"/>
    <n v="2939.0169999999998"/>
    <x v="0"/>
    <n v="2939.0169999999998"/>
    <n v="1486.7885670000001"/>
    <n v="2680.1929700000001"/>
    <n v="0"/>
  </r>
  <r>
    <x v="0"/>
    <x v="0"/>
    <x v="32"/>
    <x v="0"/>
    <x v="8"/>
    <x v="3"/>
    <x v="0"/>
    <x v="0"/>
    <x v="12"/>
    <x v="3"/>
    <n v="26658.261999999999"/>
    <n v="-4876.2214270000004"/>
    <n v="21782.040572999998"/>
    <x v="0"/>
    <n v="21782.040572999998"/>
    <n v="12598.220740000001"/>
    <n v="21705.103707999999"/>
    <n v="0"/>
  </r>
  <r>
    <x v="0"/>
    <x v="0"/>
    <x v="32"/>
    <x v="0"/>
    <x v="8"/>
    <x v="3"/>
    <x v="0"/>
    <x v="0"/>
    <x v="13"/>
    <x v="12"/>
    <n v="0"/>
    <n v="0"/>
    <n v="0"/>
    <x v="0"/>
    <n v="0"/>
    <n v="0"/>
    <n v="0"/>
    <n v="0"/>
  </r>
  <r>
    <x v="0"/>
    <x v="0"/>
    <x v="32"/>
    <x v="0"/>
    <x v="8"/>
    <x v="3"/>
    <x v="0"/>
    <x v="0"/>
    <x v="14"/>
    <x v="13"/>
    <n v="46106.913999999997"/>
    <n v="-4615.5936080000001"/>
    <n v="41491.320392000001"/>
    <x v="0"/>
    <n v="41491.320392000001"/>
    <n v="20188.763019999999"/>
    <n v="33606.092397"/>
    <n v="0"/>
  </r>
  <r>
    <x v="0"/>
    <x v="0"/>
    <x v="33"/>
    <x v="0"/>
    <x v="8"/>
    <x v="3"/>
    <x v="0"/>
    <x v="0"/>
    <x v="0"/>
    <x v="0"/>
    <n v="2789.9560000000001"/>
    <n v="0"/>
    <n v="2789.9560000000001"/>
    <x v="0"/>
    <n v="2789.9560000000001"/>
    <n v="1547.6092060000001"/>
    <n v="2381.695459"/>
    <n v="0"/>
  </r>
  <r>
    <x v="0"/>
    <x v="0"/>
    <x v="33"/>
    <x v="0"/>
    <x v="8"/>
    <x v="3"/>
    <x v="0"/>
    <x v="0"/>
    <x v="1"/>
    <x v="1"/>
    <n v="644"/>
    <n v="0"/>
    <n v="644"/>
    <x v="0"/>
    <n v="644"/>
    <n v="480.458282"/>
    <n v="480.458282"/>
    <n v="0"/>
  </r>
  <r>
    <x v="0"/>
    <x v="0"/>
    <x v="33"/>
    <x v="0"/>
    <x v="8"/>
    <x v="3"/>
    <x v="0"/>
    <x v="0"/>
    <x v="2"/>
    <x v="2"/>
    <n v="1549"/>
    <n v="-160"/>
    <n v="1389"/>
    <x v="0"/>
    <n v="1389"/>
    <n v="641.45814099999996"/>
    <n v="1160.8633030000001"/>
    <n v="0"/>
  </r>
  <r>
    <x v="0"/>
    <x v="0"/>
    <x v="33"/>
    <x v="0"/>
    <x v="8"/>
    <x v="3"/>
    <x v="0"/>
    <x v="0"/>
    <x v="3"/>
    <x v="3"/>
    <n v="596.95600000000002"/>
    <n v="160"/>
    <n v="756.95600000000002"/>
    <x v="0"/>
    <n v="756.95600000000002"/>
    <n v="425.69278300000002"/>
    <n v="740.373874"/>
    <n v="0"/>
  </r>
  <r>
    <x v="0"/>
    <x v="0"/>
    <x v="33"/>
    <x v="0"/>
    <x v="8"/>
    <x v="3"/>
    <x v="0"/>
    <x v="0"/>
    <x v="4"/>
    <x v="4"/>
    <n v="71077.486000000004"/>
    <n v="-10939.581901"/>
    <n v="60137.904098999999"/>
    <x v="0"/>
    <n v="60137.904098999999"/>
    <n v="17664.571848"/>
    <n v="48979.483633999997"/>
    <n v="0"/>
  </r>
  <r>
    <x v="0"/>
    <x v="0"/>
    <x v="33"/>
    <x v="0"/>
    <x v="8"/>
    <x v="3"/>
    <x v="0"/>
    <x v="0"/>
    <x v="5"/>
    <x v="5"/>
    <n v="31207.766"/>
    <n v="0"/>
    <n v="31207.766"/>
    <x v="0"/>
    <n v="31207.766"/>
    <n v="6718.4341000000004"/>
    <n v="20260.934756999999"/>
    <n v="0"/>
  </r>
  <r>
    <x v="0"/>
    <x v="0"/>
    <x v="33"/>
    <x v="0"/>
    <x v="8"/>
    <x v="3"/>
    <x v="0"/>
    <x v="0"/>
    <x v="6"/>
    <x v="6"/>
    <n v="31207.766"/>
    <n v="0"/>
    <n v="31207.766"/>
    <x v="0"/>
    <n v="31207.766"/>
    <n v="6718.4341000000004"/>
    <n v="20260.934756999999"/>
    <n v="0"/>
  </r>
  <r>
    <x v="0"/>
    <x v="0"/>
    <x v="33"/>
    <x v="0"/>
    <x v="8"/>
    <x v="3"/>
    <x v="0"/>
    <x v="0"/>
    <x v="7"/>
    <x v="7"/>
    <n v="15682.288"/>
    <n v="0"/>
    <n v="15682.288"/>
    <x v="0"/>
    <n v="15682.288"/>
    <n v="3774.4095579999998"/>
    <n v="11787.69608"/>
    <n v="0"/>
  </r>
  <r>
    <x v="0"/>
    <x v="0"/>
    <x v="33"/>
    <x v="0"/>
    <x v="8"/>
    <x v="3"/>
    <x v="0"/>
    <x v="0"/>
    <x v="8"/>
    <x v="8"/>
    <n v="3994.8150000000001"/>
    <n v="0"/>
    <n v="3994.8150000000001"/>
    <x v="0"/>
    <n v="3994.8150000000001"/>
    <n v="171.940977"/>
    <n v="880.95368499999995"/>
    <n v="0"/>
  </r>
  <r>
    <x v="0"/>
    <x v="0"/>
    <x v="33"/>
    <x v="0"/>
    <x v="8"/>
    <x v="3"/>
    <x v="0"/>
    <x v="0"/>
    <x v="9"/>
    <x v="9"/>
    <n v="1992.5060000000001"/>
    <n v="0"/>
    <n v="1992.5060000000001"/>
    <x v="0"/>
    <n v="1992.5060000000001"/>
    <n v="124.89949799999999"/>
    <n v="397.42833300000001"/>
    <n v="0"/>
  </r>
  <r>
    <x v="0"/>
    <x v="0"/>
    <x v="33"/>
    <x v="0"/>
    <x v="8"/>
    <x v="3"/>
    <x v="0"/>
    <x v="0"/>
    <x v="10"/>
    <x v="10"/>
    <n v="2610.9380000000001"/>
    <n v="0"/>
    <n v="2610.9380000000001"/>
    <x v="0"/>
    <n v="2610.9380000000001"/>
    <n v="162.025553"/>
    <n v="1724.5673790000001"/>
    <n v="0"/>
  </r>
  <r>
    <x v="0"/>
    <x v="0"/>
    <x v="33"/>
    <x v="0"/>
    <x v="8"/>
    <x v="3"/>
    <x v="0"/>
    <x v="0"/>
    <x v="11"/>
    <x v="11"/>
    <n v="6927.2190000000001"/>
    <n v="0"/>
    <n v="6927.2190000000001"/>
    <x v="0"/>
    <n v="6927.2190000000001"/>
    <n v="2485.1585140000002"/>
    <n v="5470.28928"/>
    <n v="0"/>
  </r>
  <r>
    <x v="0"/>
    <x v="0"/>
    <x v="33"/>
    <x v="0"/>
    <x v="8"/>
    <x v="3"/>
    <x v="0"/>
    <x v="0"/>
    <x v="12"/>
    <x v="3"/>
    <n v="39869.72"/>
    <n v="-10939.581901"/>
    <n v="28930.138099"/>
    <x v="0"/>
    <n v="28930.138099"/>
    <n v="10946.137747999999"/>
    <n v="28718.548877000001"/>
    <n v="0"/>
  </r>
  <r>
    <x v="0"/>
    <x v="0"/>
    <x v="33"/>
    <x v="0"/>
    <x v="8"/>
    <x v="3"/>
    <x v="0"/>
    <x v="0"/>
    <x v="13"/>
    <x v="12"/>
    <n v="0"/>
    <n v="0"/>
    <n v="0"/>
    <x v="0"/>
    <n v="0"/>
    <n v="0"/>
    <n v="0"/>
    <n v="0"/>
  </r>
  <r>
    <x v="0"/>
    <x v="0"/>
    <x v="33"/>
    <x v="0"/>
    <x v="8"/>
    <x v="3"/>
    <x v="0"/>
    <x v="0"/>
    <x v="14"/>
    <x v="13"/>
    <n v="73867.441999999995"/>
    <n v="-10939.581901"/>
    <n v="62927.860098999998"/>
    <x v="0"/>
    <n v="62927.860098999998"/>
    <n v="19212.181054000001"/>
    <n v="51361.179092999999"/>
    <n v="0"/>
  </r>
  <r>
    <x v="0"/>
    <x v="0"/>
    <x v="34"/>
    <x v="0"/>
    <x v="8"/>
    <x v="3"/>
    <x v="2"/>
    <x v="7"/>
    <x v="0"/>
    <x v="0"/>
    <n v="14337.097"/>
    <n v="0"/>
    <n v="14337.097"/>
    <x v="0"/>
    <n v="14337.097"/>
    <n v="8517.5629730000001"/>
    <n v="9615.4358530000009"/>
    <n v="0"/>
  </r>
  <r>
    <x v="0"/>
    <x v="0"/>
    <x v="34"/>
    <x v="0"/>
    <x v="8"/>
    <x v="3"/>
    <x v="2"/>
    <x v="7"/>
    <x v="1"/>
    <x v="1"/>
    <n v="11154.591"/>
    <n v="-30.597746000000001"/>
    <n v="11123.993254000001"/>
    <x v="0"/>
    <n v="11123.993254000001"/>
    <n v="6827.7993969999998"/>
    <n v="6827.7993969999998"/>
    <n v="0"/>
  </r>
  <r>
    <x v="0"/>
    <x v="0"/>
    <x v="34"/>
    <x v="0"/>
    <x v="8"/>
    <x v="3"/>
    <x v="2"/>
    <x v="7"/>
    <x v="2"/>
    <x v="2"/>
    <n v="3182.3760000000002"/>
    <n v="0"/>
    <n v="3182.3760000000002"/>
    <x v="0"/>
    <n v="3182.3760000000002"/>
    <n v="1659.1658299999999"/>
    <n v="2757.0387099999998"/>
    <n v="0"/>
  </r>
  <r>
    <x v="0"/>
    <x v="0"/>
    <x v="34"/>
    <x v="0"/>
    <x v="8"/>
    <x v="3"/>
    <x v="2"/>
    <x v="7"/>
    <x v="16"/>
    <x v="15"/>
    <n v="0.13"/>
    <n v="0"/>
    <n v="0.13"/>
    <x v="0"/>
    <n v="0.13"/>
    <n v="0"/>
    <n v="0"/>
    <n v="0"/>
  </r>
  <r>
    <x v="0"/>
    <x v="0"/>
    <x v="34"/>
    <x v="0"/>
    <x v="8"/>
    <x v="3"/>
    <x v="2"/>
    <x v="7"/>
    <x v="15"/>
    <x v="14"/>
    <n v="0"/>
    <n v="30.597746000000001"/>
    <n v="30.597746000000001"/>
    <x v="0"/>
    <n v="30.597746000000001"/>
    <n v="30.597746000000001"/>
    <n v="30.597746000000001"/>
    <n v="0"/>
  </r>
  <r>
    <x v="0"/>
    <x v="0"/>
    <x v="34"/>
    <x v="0"/>
    <x v="8"/>
    <x v="3"/>
    <x v="2"/>
    <x v="7"/>
    <x v="4"/>
    <x v="4"/>
    <n v="48550.09"/>
    <n v="-2209"/>
    <n v="46341.09"/>
    <x v="0"/>
    <n v="46341.09"/>
    <n v="23365.677411000001"/>
    <n v="38883.256418999998"/>
    <n v="0"/>
  </r>
  <r>
    <x v="0"/>
    <x v="0"/>
    <x v="34"/>
    <x v="0"/>
    <x v="8"/>
    <x v="3"/>
    <x v="2"/>
    <x v="7"/>
    <x v="5"/>
    <x v="5"/>
    <n v="48550.09"/>
    <n v="-2209"/>
    <n v="46341.09"/>
    <x v="0"/>
    <n v="46341.09"/>
    <n v="23365.677411000001"/>
    <n v="38883.256418999998"/>
    <n v="0"/>
  </r>
  <r>
    <x v="0"/>
    <x v="0"/>
    <x v="34"/>
    <x v="0"/>
    <x v="8"/>
    <x v="3"/>
    <x v="2"/>
    <x v="7"/>
    <x v="6"/>
    <x v="6"/>
    <n v="48550.09"/>
    <n v="-2209"/>
    <n v="46341.09"/>
    <x v="0"/>
    <n v="46341.09"/>
    <n v="23365.677411000001"/>
    <n v="38883.256418999998"/>
    <n v="0"/>
  </r>
  <r>
    <x v="0"/>
    <x v="0"/>
    <x v="34"/>
    <x v="0"/>
    <x v="8"/>
    <x v="3"/>
    <x v="2"/>
    <x v="7"/>
    <x v="7"/>
    <x v="7"/>
    <n v="26456.850999999999"/>
    <n v="-968.75300000000004"/>
    <n v="25488.098000000002"/>
    <x v="0"/>
    <n v="25488.098000000002"/>
    <n v="11762.405823999999"/>
    <n v="19597.738778999999"/>
    <n v="0"/>
  </r>
  <r>
    <x v="0"/>
    <x v="0"/>
    <x v="34"/>
    <x v="0"/>
    <x v="8"/>
    <x v="3"/>
    <x v="2"/>
    <x v="7"/>
    <x v="9"/>
    <x v="9"/>
    <n v="9794.67"/>
    <n v="-319"/>
    <n v="9475.67"/>
    <x v="0"/>
    <n v="9475.67"/>
    <n v="4975.275533"/>
    <n v="8562.2828919999993"/>
    <n v="0"/>
  </r>
  <r>
    <x v="0"/>
    <x v="0"/>
    <x v="34"/>
    <x v="0"/>
    <x v="8"/>
    <x v="3"/>
    <x v="2"/>
    <x v="7"/>
    <x v="11"/>
    <x v="11"/>
    <n v="12298.569"/>
    <n v="-921.24699999999996"/>
    <n v="11377.322"/>
    <x v="0"/>
    <n v="11377.322"/>
    <n v="6627.9960540000002"/>
    <n v="10723.234748000001"/>
    <n v="0"/>
  </r>
  <r>
    <x v="0"/>
    <x v="0"/>
    <x v="34"/>
    <x v="0"/>
    <x v="8"/>
    <x v="3"/>
    <x v="2"/>
    <x v="7"/>
    <x v="14"/>
    <x v="13"/>
    <n v="62887.186999999998"/>
    <n v="-2209"/>
    <n v="60678.186999999998"/>
    <x v="0"/>
    <n v="60678.186999999998"/>
    <n v="31883.240384000001"/>
    <n v="48498.692272"/>
    <n v="0"/>
  </r>
  <r>
    <x v="0"/>
    <x v="0"/>
    <x v="35"/>
    <x v="0"/>
    <x v="8"/>
    <x v="3"/>
    <x v="2"/>
    <x v="6"/>
    <x v="0"/>
    <x v="0"/>
    <n v="21272.260999999999"/>
    <n v="0"/>
    <n v="21272.260999999999"/>
    <x v="0"/>
    <n v="21272.260999999999"/>
    <n v="9624.6646560000008"/>
    <n v="13444.666386999999"/>
    <n v="0"/>
  </r>
  <r>
    <x v="0"/>
    <x v="0"/>
    <x v="35"/>
    <x v="0"/>
    <x v="8"/>
    <x v="3"/>
    <x v="2"/>
    <x v="6"/>
    <x v="2"/>
    <x v="2"/>
    <n v="17197.994999999999"/>
    <n v="0"/>
    <n v="17197.994999999999"/>
    <x v="0"/>
    <n v="17197.994999999999"/>
    <n v="7018.0562609999997"/>
    <n v="10836.848843"/>
    <n v="0"/>
  </r>
  <r>
    <x v="0"/>
    <x v="0"/>
    <x v="35"/>
    <x v="0"/>
    <x v="8"/>
    <x v="3"/>
    <x v="2"/>
    <x v="6"/>
    <x v="16"/>
    <x v="15"/>
    <n v="1.266"/>
    <n v="0"/>
    <n v="1.266"/>
    <x v="0"/>
    <n v="1.266"/>
    <n v="1.0369999999999999"/>
    <n v="1.0369999999999999"/>
    <n v="0"/>
  </r>
  <r>
    <x v="0"/>
    <x v="0"/>
    <x v="35"/>
    <x v="0"/>
    <x v="8"/>
    <x v="3"/>
    <x v="2"/>
    <x v="6"/>
    <x v="15"/>
    <x v="14"/>
    <n v="4073"/>
    <n v="0"/>
    <n v="4073"/>
    <x v="0"/>
    <n v="4073"/>
    <n v="2605.5713949999999"/>
    <n v="2606.7805440000002"/>
    <n v="0"/>
  </r>
  <r>
    <x v="0"/>
    <x v="0"/>
    <x v="35"/>
    <x v="0"/>
    <x v="8"/>
    <x v="3"/>
    <x v="2"/>
    <x v="6"/>
    <x v="4"/>
    <x v="4"/>
    <n v="3387632.9130000002"/>
    <n v="100000"/>
    <n v="3487632.9130000002"/>
    <x v="0"/>
    <n v="3487632.9130000002"/>
    <n v="2047794.1395330001"/>
    <n v="2331949.8628449999"/>
    <n v="0"/>
  </r>
  <r>
    <x v="0"/>
    <x v="0"/>
    <x v="35"/>
    <x v="0"/>
    <x v="8"/>
    <x v="3"/>
    <x v="2"/>
    <x v="6"/>
    <x v="5"/>
    <x v="5"/>
    <n v="3385717.0440000002"/>
    <n v="98698"/>
    <n v="3484415.0440000002"/>
    <x v="0"/>
    <n v="3484415.0440000002"/>
    <n v="2046506.4286539999"/>
    <n v="2330147.0717890002"/>
    <n v="0"/>
  </r>
  <r>
    <x v="0"/>
    <x v="0"/>
    <x v="35"/>
    <x v="0"/>
    <x v="8"/>
    <x v="3"/>
    <x v="2"/>
    <x v="6"/>
    <x v="6"/>
    <x v="6"/>
    <n v="3385717.0440000002"/>
    <n v="98698"/>
    <n v="3484415.0440000002"/>
    <x v="0"/>
    <n v="3484415.0440000002"/>
    <n v="2046506.4286539999"/>
    <n v="2330147.0717890002"/>
    <n v="0"/>
  </r>
  <r>
    <x v="0"/>
    <x v="0"/>
    <x v="35"/>
    <x v="0"/>
    <x v="8"/>
    <x v="3"/>
    <x v="2"/>
    <x v="6"/>
    <x v="7"/>
    <x v="7"/>
    <n v="3248271.37"/>
    <n v="95637.863452000005"/>
    <n v="3343909.2334520002"/>
    <x v="0"/>
    <n v="3343909.2334520002"/>
    <n v="2007898.318367"/>
    <n v="2255299.8027900001"/>
    <n v="0"/>
  </r>
  <r>
    <x v="0"/>
    <x v="0"/>
    <x v="35"/>
    <x v="0"/>
    <x v="8"/>
    <x v="3"/>
    <x v="2"/>
    <x v="6"/>
    <x v="8"/>
    <x v="8"/>
    <n v="55774.896000000001"/>
    <n v="680"/>
    <n v="56454.896000000001"/>
    <x v="0"/>
    <n v="56454.896000000001"/>
    <n v="20920.522632"/>
    <n v="35739.432276"/>
    <n v="0"/>
  </r>
  <r>
    <x v="0"/>
    <x v="0"/>
    <x v="35"/>
    <x v="0"/>
    <x v="8"/>
    <x v="3"/>
    <x v="2"/>
    <x v="6"/>
    <x v="9"/>
    <x v="9"/>
    <n v="27581.71"/>
    <n v="-5289.7479999999996"/>
    <n v="22291.962"/>
    <x v="0"/>
    <n v="22291.962"/>
    <n v="3872.1342949999998"/>
    <n v="6050.7052999999996"/>
    <n v="0"/>
  </r>
  <r>
    <x v="0"/>
    <x v="0"/>
    <x v="35"/>
    <x v="0"/>
    <x v="8"/>
    <x v="3"/>
    <x v="2"/>
    <x v="6"/>
    <x v="11"/>
    <x v="11"/>
    <n v="54089.067999999999"/>
    <n v="7669.884548"/>
    <n v="61758.952548000001"/>
    <x v="0"/>
    <n v="61758.952548000001"/>
    <n v="13815.45336"/>
    <n v="33057.131422999999"/>
    <n v="0"/>
  </r>
  <r>
    <x v="0"/>
    <x v="0"/>
    <x v="35"/>
    <x v="0"/>
    <x v="8"/>
    <x v="3"/>
    <x v="2"/>
    <x v="6"/>
    <x v="26"/>
    <x v="25"/>
    <n v="1915.8689999999999"/>
    <n v="1302"/>
    <n v="3217.8690000000001"/>
    <x v="0"/>
    <n v="3217.8690000000001"/>
    <n v="1287.710879"/>
    <n v="1802.791056"/>
    <n v="0"/>
  </r>
  <r>
    <x v="0"/>
    <x v="0"/>
    <x v="35"/>
    <x v="0"/>
    <x v="8"/>
    <x v="3"/>
    <x v="2"/>
    <x v="6"/>
    <x v="14"/>
    <x v="13"/>
    <n v="3408905.1740000001"/>
    <n v="100000"/>
    <n v="3508905.1740000001"/>
    <x v="0"/>
    <n v="3508905.1740000001"/>
    <n v="2057418.804189"/>
    <n v="2345394.529232"/>
    <n v="0"/>
  </r>
  <r>
    <x v="0"/>
    <x v="0"/>
    <x v="36"/>
    <x v="0"/>
    <x v="8"/>
    <x v="3"/>
    <x v="2"/>
    <x v="13"/>
    <x v="0"/>
    <x v="0"/>
    <n v="19504.782999999999"/>
    <n v="0"/>
    <n v="19504.782999999999"/>
    <x v="0"/>
    <n v="19504.782999999999"/>
    <n v="11713.595832999999"/>
    <n v="12222.744047"/>
    <n v="0"/>
  </r>
  <r>
    <x v="0"/>
    <x v="0"/>
    <x v="36"/>
    <x v="0"/>
    <x v="8"/>
    <x v="3"/>
    <x v="2"/>
    <x v="13"/>
    <x v="1"/>
    <x v="1"/>
    <n v="17415.782999999999"/>
    <n v="0"/>
    <n v="17415.782999999999"/>
    <x v="0"/>
    <n v="17415.782999999999"/>
    <n v="10830.047355999999"/>
    <n v="10830.047355999999"/>
    <n v="0"/>
  </r>
  <r>
    <x v="0"/>
    <x v="0"/>
    <x v="36"/>
    <x v="0"/>
    <x v="8"/>
    <x v="3"/>
    <x v="2"/>
    <x v="13"/>
    <x v="2"/>
    <x v="2"/>
    <n v="2089"/>
    <n v="-1.159"/>
    <n v="2087.8409999999999"/>
    <x v="0"/>
    <n v="2087.8409999999999"/>
    <n v="882.38947700000006"/>
    <n v="1391.537691"/>
    <n v="0"/>
  </r>
  <r>
    <x v="0"/>
    <x v="0"/>
    <x v="36"/>
    <x v="0"/>
    <x v="8"/>
    <x v="3"/>
    <x v="2"/>
    <x v="13"/>
    <x v="16"/>
    <x v="15"/>
    <n v="0"/>
    <n v="1.159"/>
    <n v="1.159"/>
    <x v="0"/>
    <n v="1.159"/>
    <n v="1.159"/>
    <n v="1.159"/>
    <n v="0"/>
  </r>
  <r>
    <x v="0"/>
    <x v="0"/>
    <x v="36"/>
    <x v="0"/>
    <x v="8"/>
    <x v="3"/>
    <x v="2"/>
    <x v="13"/>
    <x v="4"/>
    <x v="4"/>
    <n v="22286.937000000002"/>
    <n v="-1505"/>
    <n v="20781.937000000002"/>
    <x v="0"/>
    <n v="20781.937000000002"/>
    <n v="6503.6677959999997"/>
    <n v="13589.093263000001"/>
    <n v="0"/>
  </r>
  <r>
    <x v="0"/>
    <x v="0"/>
    <x v="36"/>
    <x v="0"/>
    <x v="8"/>
    <x v="3"/>
    <x v="2"/>
    <x v="13"/>
    <x v="5"/>
    <x v="5"/>
    <n v="22286.937000000002"/>
    <n v="-1505"/>
    <n v="20781.937000000002"/>
    <x v="0"/>
    <n v="20781.937000000002"/>
    <n v="6503.6677959999997"/>
    <n v="13589.093263000001"/>
    <n v="0"/>
  </r>
  <r>
    <x v="0"/>
    <x v="0"/>
    <x v="36"/>
    <x v="0"/>
    <x v="8"/>
    <x v="3"/>
    <x v="2"/>
    <x v="13"/>
    <x v="6"/>
    <x v="6"/>
    <n v="22286.937000000002"/>
    <n v="-1505"/>
    <n v="20781.937000000002"/>
    <x v="0"/>
    <n v="20781.937000000002"/>
    <n v="6503.6677959999997"/>
    <n v="13589.093263000001"/>
    <n v="0"/>
  </r>
  <r>
    <x v="0"/>
    <x v="0"/>
    <x v="36"/>
    <x v="0"/>
    <x v="8"/>
    <x v="3"/>
    <x v="2"/>
    <x v="13"/>
    <x v="8"/>
    <x v="8"/>
    <n v="15665.504000000001"/>
    <n v="-1505"/>
    <n v="14160.504000000001"/>
    <x v="0"/>
    <n v="14160.504000000001"/>
    <n v="3292.7428759999998"/>
    <n v="8117.9978289999999"/>
    <n v="0"/>
  </r>
  <r>
    <x v="0"/>
    <x v="0"/>
    <x v="36"/>
    <x v="0"/>
    <x v="8"/>
    <x v="3"/>
    <x v="2"/>
    <x v="13"/>
    <x v="11"/>
    <x v="11"/>
    <n v="6621.433"/>
    <n v="0"/>
    <n v="6621.433"/>
    <x v="0"/>
    <n v="6621.433"/>
    <n v="3210.9249199999999"/>
    <n v="5471.0954339999998"/>
    <n v="0"/>
  </r>
  <r>
    <x v="0"/>
    <x v="0"/>
    <x v="36"/>
    <x v="0"/>
    <x v="8"/>
    <x v="3"/>
    <x v="2"/>
    <x v="13"/>
    <x v="14"/>
    <x v="13"/>
    <n v="41791.72"/>
    <n v="-1505"/>
    <n v="40286.720000000001"/>
    <x v="0"/>
    <n v="40286.720000000001"/>
    <n v="18217.263629000001"/>
    <n v="25811.837309999999"/>
    <n v="0"/>
  </r>
  <r>
    <x v="0"/>
    <x v="0"/>
    <x v="37"/>
    <x v="0"/>
    <x v="8"/>
    <x v="3"/>
    <x v="2"/>
    <x v="5"/>
    <x v="0"/>
    <x v="0"/>
    <n v="72781.216"/>
    <n v="-2589"/>
    <n v="70192.216"/>
    <x v="0"/>
    <n v="70192.216"/>
    <n v="37598.866983"/>
    <n v="41846.54363"/>
    <n v="0"/>
  </r>
  <r>
    <x v="0"/>
    <x v="0"/>
    <x v="37"/>
    <x v="0"/>
    <x v="8"/>
    <x v="3"/>
    <x v="2"/>
    <x v="5"/>
    <x v="1"/>
    <x v="1"/>
    <n v="57714.216"/>
    <n v="-2589"/>
    <n v="55125.216"/>
    <x v="0"/>
    <n v="55125.216"/>
    <n v="34160.306122000002"/>
    <n v="34164.077136"/>
    <n v="0"/>
  </r>
  <r>
    <x v="0"/>
    <x v="0"/>
    <x v="37"/>
    <x v="0"/>
    <x v="8"/>
    <x v="3"/>
    <x v="2"/>
    <x v="5"/>
    <x v="2"/>
    <x v="2"/>
    <n v="15060.35"/>
    <n v="0"/>
    <n v="15060.35"/>
    <x v="0"/>
    <n v="15060.35"/>
    <n v="3435.575061"/>
    <n v="7679.4806939999999"/>
    <n v="0"/>
  </r>
  <r>
    <x v="0"/>
    <x v="0"/>
    <x v="37"/>
    <x v="0"/>
    <x v="8"/>
    <x v="3"/>
    <x v="2"/>
    <x v="5"/>
    <x v="16"/>
    <x v="15"/>
    <n v="3.8"/>
    <n v="0"/>
    <n v="3.8"/>
    <x v="0"/>
    <n v="3.8"/>
    <n v="2.379"/>
    <n v="2.379"/>
    <n v="0"/>
  </r>
  <r>
    <x v="0"/>
    <x v="0"/>
    <x v="37"/>
    <x v="0"/>
    <x v="8"/>
    <x v="3"/>
    <x v="2"/>
    <x v="5"/>
    <x v="15"/>
    <x v="14"/>
    <n v="2.85"/>
    <n v="0"/>
    <n v="2.85"/>
    <x v="0"/>
    <n v="2.85"/>
    <n v="0.60680000000000001"/>
    <n v="0.60680000000000001"/>
    <n v="0"/>
  </r>
  <r>
    <x v="0"/>
    <x v="0"/>
    <x v="37"/>
    <x v="0"/>
    <x v="8"/>
    <x v="3"/>
    <x v="2"/>
    <x v="5"/>
    <x v="4"/>
    <x v="4"/>
    <n v="2617039.7719999999"/>
    <n v="-364772.23651100002"/>
    <n v="2252267.5354889999"/>
    <x v="0"/>
    <n v="2252267.5354889999"/>
    <n v="333350.93741700001"/>
    <n v="600444.29609199998"/>
    <n v="0"/>
  </r>
  <r>
    <x v="0"/>
    <x v="0"/>
    <x v="37"/>
    <x v="0"/>
    <x v="8"/>
    <x v="3"/>
    <x v="2"/>
    <x v="5"/>
    <x v="5"/>
    <x v="5"/>
    <n v="2615039.7719999999"/>
    <n v="-364772.23651100002"/>
    <n v="2250267.5354889999"/>
    <x v="0"/>
    <n v="2250267.5354889999"/>
    <n v="333350.93741700001"/>
    <n v="600444.29609199998"/>
    <n v="0"/>
  </r>
  <r>
    <x v="0"/>
    <x v="0"/>
    <x v="37"/>
    <x v="0"/>
    <x v="8"/>
    <x v="3"/>
    <x v="2"/>
    <x v="5"/>
    <x v="6"/>
    <x v="6"/>
    <n v="2615039.7719999999"/>
    <n v="-364772.23651100002"/>
    <n v="2250267.5354889999"/>
    <x v="0"/>
    <n v="2250267.5354889999"/>
    <n v="333350.93741700001"/>
    <n v="600444.29609199998"/>
    <n v="0"/>
  </r>
  <r>
    <x v="0"/>
    <x v="0"/>
    <x v="37"/>
    <x v="0"/>
    <x v="8"/>
    <x v="3"/>
    <x v="2"/>
    <x v="5"/>
    <x v="8"/>
    <x v="8"/>
    <n v="476146.38400000002"/>
    <n v="-95654.073285999999"/>
    <n v="380492.31071400002"/>
    <x v="0"/>
    <n v="380492.31071400002"/>
    <n v="43447.720179999997"/>
    <n v="78733.994732000006"/>
    <n v="0"/>
  </r>
  <r>
    <x v="0"/>
    <x v="0"/>
    <x v="37"/>
    <x v="0"/>
    <x v="8"/>
    <x v="3"/>
    <x v="2"/>
    <x v="5"/>
    <x v="10"/>
    <x v="10"/>
    <n v="1991141.159"/>
    <n v="-277924.62280399998"/>
    <n v="1713216.5361959999"/>
    <x v="0"/>
    <n v="1713216.5361959999"/>
    <n v="224206.804454"/>
    <n v="392537.07383800001"/>
    <n v="0"/>
  </r>
  <r>
    <x v="0"/>
    <x v="0"/>
    <x v="37"/>
    <x v="0"/>
    <x v="8"/>
    <x v="3"/>
    <x v="2"/>
    <x v="5"/>
    <x v="11"/>
    <x v="11"/>
    <n v="147752.22899999999"/>
    <n v="8806.4595790000003"/>
    <n v="156558.68857900001"/>
    <x v="0"/>
    <n v="156558.68857900001"/>
    <n v="65696.412783000007"/>
    <n v="129173.227522"/>
    <n v="0"/>
  </r>
  <r>
    <x v="0"/>
    <x v="0"/>
    <x v="37"/>
    <x v="0"/>
    <x v="8"/>
    <x v="3"/>
    <x v="2"/>
    <x v="5"/>
    <x v="26"/>
    <x v="25"/>
    <n v="2000"/>
    <n v="0"/>
    <n v="2000"/>
    <x v="0"/>
    <n v="2000"/>
    <n v="0"/>
    <n v="0"/>
    <n v="0"/>
  </r>
  <r>
    <x v="0"/>
    <x v="0"/>
    <x v="37"/>
    <x v="0"/>
    <x v="8"/>
    <x v="3"/>
    <x v="2"/>
    <x v="5"/>
    <x v="14"/>
    <x v="13"/>
    <n v="2689820.9879999999"/>
    <n v="-367361.23651100002"/>
    <n v="2322459.7514889999"/>
    <x v="0"/>
    <n v="2322459.7514889999"/>
    <n v="370949.80440000002"/>
    <n v="642290.83972199995"/>
    <n v="0"/>
  </r>
  <r>
    <x v="0"/>
    <x v="0"/>
    <x v="38"/>
    <x v="0"/>
    <x v="8"/>
    <x v="3"/>
    <x v="2"/>
    <x v="3"/>
    <x v="0"/>
    <x v="0"/>
    <n v="525343.32700000005"/>
    <n v="-397"/>
    <n v="524946.32700000005"/>
    <x v="0"/>
    <n v="524946.32700000005"/>
    <n v="167054.39870799999"/>
    <n v="171188.988835"/>
    <n v="0"/>
  </r>
  <r>
    <x v="0"/>
    <x v="0"/>
    <x v="38"/>
    <x v="0"/>
    <x v="8"/>
    <x v="3"/>
    <x v="2"/>
    <x v="3"/>
    <x v="1"/>
    <x v="1"/>
    <n v="9187.4339999999993"/>
    <n v="0"/>
    <n v="9187.4339999999993"/>
    <x v="0"/>
    <n v="9187.4339999999993"/>
    <n v="5748.7309359999999"/>
    <n v="5748.7309359999999"/>
    <n v="0"/>
  </r>
  <r>
    <x v="0"/>
    <x v="0"/>
    <x v="38"/>
    <x v="0"/>
    <x v="8"/>
    <x v="3"/>
    <x v="2"/>
    <x v="3"/>
    <x v="2"/>
    <x v="2"/>
    <n v="12743.573"/>
    <n v="-192.8"/>
    <n v="12550.772999999999"/>
    <x v="0"/>
    <n v="12550.772999999999"/>
    <n v="6089.2020620000003"/>
    <n v="10223.792189"/>
    <n v="0"/>
  </r>
  <r>
    <x v="0"/>
    <x v="0"/>
    <x v="38"/>
    <x v="0"/>
    <x v="8"/>
    <x v="3"/>
    <x v="2"/>
    <x v="3"/>
    <x v="16"/>
    <x v="15"/>
    <n v="236.21199999999999"/>
    <n v="-204.2"/>
    <n v="32.012"/>
    <x v="0"/>
    <n v="32.012"/>
    <n v="26.686191000000001"/>
    <n v="26.686191000000001"/>
    <n v="0"/>
  </r>
  <r>
    <x v="0"/>
    <x v="0"/>
    <x v="38"/>
    <x v="0"/>
    <x v="8"/>
    <x v="3"/>
    <x v="2"/>
    <x v="3"/>
    <x v="15"/>
    <x v="14"/>
    <n v="412153.19"/>
    <n v="0"/>
    <n v="412153.19"/>
    <x v="0"/>
    <n v="412153.19"/>
    <n v="139968.595352"/>
    <n v="139968.595352"/>
    <n v="0"/>
  </r>
  <r>
    <x v="0"/>
    <x v="0"/>
    <x v="38"/>
    <x v="0"/>
    <x v="8"/>
    <x v="3"/>
    <x v="2"/>
    <x v="3"/>
    <x v="17"/>
    <x v="16"/>
    <n v="95639.482000000004"/>
    <n v="0"/>
    <n v="95639.482000000004"/>
    <x v="0"/>
    <n v="95639.482000000004"/>
    <n v="47083.830999999998"/>
    <n v="47083.830999999998"/>
    <n v="0"/>
  </r>
  <r>
    <x v="0"/>
    <x v="0"/>
    <x v="38"/>
    <x v="0"/>
    <x v="8"/>
    <x v="3"/>
    <x v="2"/>
    <x v="3"/>
    <x v="22"/>
    <x v="21"/>
    <n v="95639.482000000004"/>
    <n v="0"/>
    <n v="95639.482000000004"/>
    <x v="0"/>
    <n v="95639.482000000004"/>
    <n v="47083.830999999998"/>
    <n v="47083.830999999998"/>
    <n v="0"/>
  </r>
  <r>
    <x v="0"/>
    <x v="0"/>
    <x v="38"/>
    <x v="0"/>
    <x v="8"/>
    <x v="3"/>
    <x v="2"/>
    <x v="3"/>
    <x v="27"/>
    <x v="26"/>
    <n v="95639.482000000004"/>
    <n v="0"/>
    <n v="95639.482000000004"/>
    <x v="0"/>
    <n v="95639.482000000004"/>
    <n v="47083.830999999998"/>
    <n v="47083.830999999998"/>
    <n v="0"/>
  </r>
  <r>
    <x v="0"/>
    <x v="0"/>
    <x v="38"/>
    <x v="0"/>
    <x v="8"/>
    <x v="3"/>
    <x v="2"/>
    <x v="3"/>
    <x v="4"/>
    <x v="4"/>
    <n v="5466.9780000000001"/>
    <n v="0"/>
    <n v="5466.9780000000001"/>
    <x v="0"/>
    <n v="5466.9780000000001"/>
    <n v="740.37869999999998"/>
    <n v="2787.4353019999999"/>
    <n v="0"/>
  </r>
  <r>
    <x v="0"/>
    <x v="0"/>
    <x v="38"/>
    <x v="0"/>
    <x v="8"/>
    <x v="3"/>
    <x v="2"/>
    <x v="3"/>
    <x v="5"/>
    <x v="5"/>
    <n v="5466.9780000000001"/>
    <n v="0"/>
    <n v="5466.9780000000001"/>
    <x v="0"/>
    <n v="5466.9780000000001"/>
    <n v="740.37869999999998"/>
    <n v="2787.4353019999999"/>
    <n v="0"/>
  </r>
  <r>
    <x v="0"/>
    <x v="0"/>
    <x v="38"/>
    <x v="0"/>
    <x v="8"/>
    <x v="3"/>
    <x v="2"/>
    <x v="3"/>
    <x v="6"/>
    <x v="6"/>
    <n v="5466.9780000000001"/>
    <n v="0"/>
    <n v="5466.9780000000001"/>
    <x v="0"/>
    <n v="5466.9780000000001"/>
    <n v="740.37869999999998"/>
    <n v="2787.4353019999999"/>
    <n v="0"/>
  </r>
  <r>
    <x v="0"/>
    <x v="0"/>
    <x v="38"/>
    <x v="0"/>
    <x v="8"/>
    <x v="3"/>
    <x v="2"/>
    <x v="3"/>
    <x v="11"/>
    <x v="11"/>
    <n v="5466.9780000000001"/>
    <n v="0"/>
    <n v="5466.9780000000001"/>
    <x v="0"/>
    <n v="5466.9780000000001"/>
    <n v="740.37869999999998"/>
    <n v="2787.4353019999999"/>
    <n v="0"/>
  </r>
  <r>
    <x v="0"/>
    <x v="0"/>
    <x v="38"/>
    <x v="0"/>
    <x v="8"/>
    <x v="3"/>
    <x v="2"/>
    <x v="3"/>
    <x v="14"/>
    <x v="13"/>
    <n v="626449.78700000001"/>
    <n v="-397"/>
    <n v="626052.78700000001"/>
    <x v="0"/>
    <n v="626052.78700000001"/>
    <n v="214878.608408"/>
    <n v="221060.255137"/>
    <n v="0"/>
  </r>
  <r>
    <x v="0"/>
    <x v="0"/>
    <x v="39"/>
    <x v="0"/>
    <x v="8"/>
    <x v="3"/>
    <x v="2"/>
    <x v="8"/>
    <x v="0"/>
    <x v="0"/>
    <n v="11766.415000000001"/>
    <n v="-224"/>
    <n v="11542.415000000001"/>
    <x v="0"/>
    <n v="11542.415000000001"/>
    <n v="8194.9361250000002"/>
    <n v="8630.9929360000006"/>
    <n v="0"/>
  </r>
  <r>
    <x v="0"/>
    <x v="0"/>
    <x v="39"/>
    <x v="0"/>
    <x v="8"/>
    <x v="3"/>
    <x v="2"/>
    <x v="8"/>
    <x v="1"/>
    <x v="1"/>
    <n v="7919.4170000000004"/>
    <n v="0"/>
    <n v="7919.4170000000004"/>
    <x v="0"/>
    <n v="7919.4170000000004"/>
    <n v="5727.5372399999997"/>
    <n v="5730.1048620000001"/>
    <n v="0"/>
  </r>
  <r>
    <x v="0"/>
    <x v="0"/>
    <x v="39"/>
    <x v="0"/>
    <x v="8"/>
    <x v="3"/>
    <x v="2"/>
    <x v="8"/>
    <x v="2"/>
    <x v="2"/>
    <n v="3846.998"/>
    <n v="-224"/>
    <n v="3622.998"/>
    <x v="0"/>
    <n v="3622.998"/>
    <n v="2467.3988850000001"/>
    <n v="2900.888074"/>
    <n v="0"/>
  </r>
  <r>
    <x v="0"/>
    <x v="0"/>
    <x v="39"/>
    <x v="0"/>
    <x v="8"/>
    <x v="3"/>
    <x v="2"/>
    <x v="8"/>
    <x v="4"/>
    <x v="4"/>
    <n v="119580.962"/>
    <n v="-1390.666974"/>
    <n v="118190.29502600001"/>
    <x v="0"/>
    <n v="118190.29502600001"/>
    <n v="30719.431679000001"/>
    <n v="61550.625194"/>
    <n v="0"/>
  </r>
  <r>
    <x v="0"/>
    <x v="0"/>
    <x v="39"/>
    <x v="0"/>
    <x v="8"/>
    <x v="3"/>
    <x v="2"/>
    <x v="8"/>
    <x v="5"/>
    <x v="5"/>
    <n v="119580.962"/>
    <n v="-1390.666974"/>
    <n v="118190.29502600001"/>
    <x v="0"/>
    <n v="118190.29502600001"/>
    <n v="30719.431679000001"/>
    <n v="61550.625194"/>
    <n v="0"/>
  </r>
  <r>
    <x v="0"/>
    <x v="0"/>
    <x v="39"/>
    <x v="0"/>
    <x v="8"/>
    <x v="3"/>
    <x v="2"/>
    <x v="8"/>
    <x v="6"/>
    <x v="6"/>
    <n v="119580.962"/>
    <n v="-1390.666974"/>
    <n v="118190.29502600001"/>
    <x v="0"/>
    <n v="118190.29502600001"/>
    <n v="30719.431679000001"/>
    <n v="61550.625194"/>
    <n v="0"/>
  </r>
  <r>
    <x v="0"/>
    <x v="0"/>
    <x v="39"/>
    <x v="0"/>
    <x v="8"/>
    <x v="3"/>
    <x v="2"/>
    <x v="8"/>
    <x v="7"/>
    <x v="7"/>
    <n v="86545.093999999997"/>
    <n v="-914.58597399999996"/>
    <n v="85630.508025999996"/>
    <x v="0"/>
    <n v="85630.508025999996"/>
    <n v="16678.967015999999"/>
    <n v="41038.724148000001"/>
    <n v="0"/>
  </r>
  <r>
    <x v="0"/>
    <x v="0"/>
    <x v="39"/>
    <x v="0"/>
    <x v="8"/>
    <x v="3"/>
    <x v="2"/>
    <x v="8"/>
    <x v="8"/>
    <x v="8"/>
    <n v="24764.095000000001"/>
    <n v="-1100"/>
    <n v="23664.095000000001"/>
    <x v="0"/>
    <n v="23664.095000000001"/>
    <n v="10488.517546999999"/>
    <n v="13463.810493999999"/>
    <n v="0"/>
  </r>
  <r>
    <x v="0"/>
    <x v="0"/>
    <x v="39"/>
    <x v="0"/>
    <x v="8"/>
    <x v="3"/>
    <x v="2"/>
    <x v="8"/>
    <x v="11"/>
    <x v="11"/>
    <n v="8271.7729999999992"/>
    <n v="623.91899999999998"/>
    <n v="8895.6919999999991"/>
    <x v="0"/>
    <n v="8895.6919999999991"/>
    <n v="3551.9471159999998"/>
    <n v="7048.0905519999997"/>
    <n v="0"/>
  </r>
  <r>
    <x v="0"/>
    <x v="0"/>
    <x v="39"/>
    <x v="0"/>
    <x v="8"/>
    <x v="3"/>
    <x v="2"/>
    <x v="8"/>
    <x v="14"/>
    <x v="13"/>
    <n v="131347.37700000001"/>
    <n v="-1614.666974"/>
    <n v="129732.710026"/>
    <x v="0"/>
    <n v="129732.710026"/>
    <n v="38914.367804000001"/>
    <n v="70181.618130000003"/>
    <n v="0"/>
  </r>
  <r>
    <x v="0"/>
    <x v="0"/>
    <x v="40"/>
    <x v="0"/>
    <x v="8"/>
    <x v="3"/>
    <x v="2"/>
    <x v="9"/>
    <x v="0"/>
    <x v="0"/>
    <n v="36583.231"/>
    <n v="-349"/>
    <n v="36234.231"/>
    <x v="0"/>
    <n v="36234.231"/>
    <n v="21495.582545000001"/>
    <n v="24102.090358000001"/>
    <n v="0"/>
  </r>
  <r>
    <x v="0"/>
    <x v="0"/>
    <x v="40"/>
    <x v="0"/>
    <x v="8"/>
    <x v="3"/>
    <x v="2"/>
    <x v="9"/>
    <x v="1"/>
    <x v="1"/>
    <n v="29037.381000000001"/>
    <n v="0"/>
    <n v="29037.381000000001"/>
    <x v="0"/>
    <n v="29037.381000000001"/>
    <n v="18581.106970000001"/>
    <n v="19011.217568"/>
    <n v="0"/>
  </r>
  <r>
    <x v="0"/>
    <x v="0"/>
    <x v="40"/>
    <x v="0"/>
    <x v="8"/>
    <x v="3"/>
    <x v="2"/>
    <x v="9"/>
    <x v="2"/>
    <x v="2"/>
    <n v="7545.85"/>
    <n v="-349"/>
    <n v="7196.85"/>
    <x v="0"/>
    <n v="7196.85"/>
    <n v="2914.4755749999999"/>
    <n v="5090.8727900000004"/>
    <n v="0"/>
  </r>
  <r>
    <x v="0"/>
    <x v="0"/>
    <x v="40"/>
    <x v="0"/>
    <x v="8"/>
    <x v="3"/>
    <x v="2"/>
    <x v="9"/>
    <x v="4"/>
    <x v="4"/>
    <n v="337446.95400000003"/>
    <n v="-4881.7697340000004"/>
    <n v="332565.184266"/>
    <x v="0"/>
    <n v="332565.184266"/>
    <n v="134038.75287"/>
    <n v="204863.37604199999"/>
    <n v="0"/>
  </r>
  <r>
    <x v="0"/>
    <x v="0"/>
    <x v="40"/>
    <x v="0"/>
    <x v="8"/>
    <x v="3"/>
    <x v="2"/>
    <x v="9"/>
    <x v="5"/>
    <x v="5"/>
    <n v="337446.95400000003"/>
    <n v="-4881.7697340000004"/>
    <n v="332565.184266"/>
    <x v="0"/>
    <n v="332565.184266"/>
    <n v="134038.75287"/>
    <n v="204863.37604199999"/>
    <n v="0"/>
  </r>
  <r>
    <x v="0"/>
    <x v="0"/>
    <x v="40"/>
    <x v="0"/>
    <x v="8"/>
    <x v="3"/>
    <x v="2"/>
    <x v="9"/>
    <x v="6"/>
    <x v="6"/>
    <n v="337446.95400000003"/>
    <n v="-4881.7697340000004"/>
    <n v="332565.184266"/>
    <x v="0"/>
    <n v="332565.184266"/>
    <n v="134038.75287"/>
    <n v="204863.37604199999"/>
    <n v="0"/>
  </r>
  <r>
    <x v="0"/>
    <x v="0"/>
    <x v="40"/>
    <x v="0"/>
    <x v="8"/>
    <x v="3"/>
    <x v="2"/>
    <x v="9"/>
    <x v="7"/>
    <x v="7"/>
    <n v="180277.69099999999"/>
    <n v="8537.0809539999991"/>
    <n v="188814.771954"/>
    <x v="0"/>
    <n v="188814.771954"/>
    <n v="73806.922577999998"/>
    <n v="134931.30607799999"/>
    <n v="0"/>
  </r>
  <r>
    <x v="0"/>
    <x v="0"/>
    <x v="40"/>
    <x v="0"/>
    <x v="8"/>
    <x v="3"/>
    <x v="2"/>
    <x v="9"/>
    <x v="8"/>
    <x v="8"/>
    <n v="148076.80100000001"/>
    <n v="-13418.850688"/>
    <n v="134657.950312"/>
    <x v="0"/>
    <n v="134657.950312"/>
    <n v="56509.692133999997"/>
    <n v="62314.574539000001"/>
    <n v="0"/>
  </r>
  <r>
    <x v="0"/>
    <x v="0"/>
    <x v="40"/>
    <x v="0"/>
    <x v="8"/>
    <x v="3"/>
    <x v="2"/>
    <x v="9"/>
    <x v="11"/>
    <x v="11"/>
    <n v="9092.4619999999995"/>
    <n v="0"/>
    <n v="9092.4619999999995"/>
    <x v="0"/>
    <n v="9092.4619999999995"/>
    <n v="3722.1381580000002"/>
    <n v="7617.4954250000001"/>
    <n v="0"/>
  </r>
  <r>
    <x v="0"/>
    <x v="0"/>
    <x v="40"/>
    <x v="0"/>
    <x v="8"/>
    <x v="3"/>
    <x v="2"/>
    <x v="9"/>
    <x v="14"/>
    <x v="13"/>
    <n v="374030.185"/>
    <n v="-5230.7697340000004"/>
    <n v="368799.41526600003"/>
    <x v="0"/>
    <n v="368799.41526600003"/>
    <n v="155534.33541500001"/>
    <n v="228965.4664"/>
    <n v="0"/>
  </r>
  <r>
    <x v="0"/>
    <x v="0"/>
    <x v="41"/>
    <x v="0"/>
    <x v="8"/>
    <x v="3"/>
    <x v="2"/>
    <x v="9"/>
    <x v="0"/>
    <x v="0"/>
    <n v="6721.1379999999999"/>
    <n v="0"/>
    <n v="6721.1379999999999"/>
    <x v="0"/>
    <n v="6721.1379999999999"/>
    <n v="3946.624397"/>
    <n v="4507.2400809999999"/>
    <n v="0"/>
  </r>
  <r>
    <x v="0"/>
    <x v="0"/>
    <x v="41"/>
    <x v="0"/>
    <x v="8"/>
    <x v="3"/>
    <x v="2"/>
    <x v="9"/>
    <x v="1"/>
    <x v="1"/>
    <n v="4868.6369999999997"/>
    <n v="0"/>
    <n v="4868.6369999999997"/>
    <x v="0"/>
    <n v="4868.6369999999997"/>
    <n v="3172.5545120000002"/>
    <n v="3172.5545120000002"/>
    <n v="0"/>
  </r>
  <r>
    <x v="0"/>
    <x v="0"/>
    <x v="41"/>
    <x v="0"/>
    <x v="8"/>
    <x v="3"/>
    <x v="2"/>
    <x v="9"/>
    <x v="2"/>
    <x v="2"/>
    <n v="1852.501"/>
    <n v="0"/>
    <n v="1852.501"/>
    <x v="0"/>
    <n v="1852.501"/>
    <n v="774.069885"/>
    <n v="1334.685569"/>
    <n v="0"/>
  </r>
  <r>
    <x v="0"/>
    <x v="0"/>
    <x v="41"/>
    <x v="0"/>
    <x v="8"/>
    <x v="3"/>
    <x v="2"/>
    <x v="9"/>
    <x v="4"/>
    <x v="4"/>
    <n v="24304"/>
    <n v="777"/>
    <n v="25081"/>
    <x v="0"/>
    <n v="25081"/>
    <n v="12656.904057"/>
    <n v="21562.403891000002"/>
    <n v="0"/>
  </r>
  <r>
    <x v="0"/>
    <x v="0"/>
    <x v="41"/>
    <x v="0"/>
    <x v="8"/>
    <x v="3"/>
    <x v="2"/>
    <x v="9"/>
    <x v="5"/>
    <x v="5"/>
    <n v="24304"/>
    <n v="777"/>
    <n v="25081"/>
    <x v="0"/>
    <n v="25081"/>
    <n v="12656.904057"/>
    <n v="21562.403891000002"/>
    <n v="0"/>
  </r>
  <r>
    <x v="0"/>
    <x v="0"/>
    <x v="41"/>
    <x v="0"/>
    <x v="8"/>
    <x v="3"/>
    <x v="2"/>
    <x v="9"/>
    <x v="6"/>
    <x v="6"/>
    <n v="24304"/>
    <n v="777"/>
    <n v="25081"/>
    <x v="0"/>
    <n v="25081"/>
    <n v="12656.904057"/>
    <n v="21562.403891000002"/>
    <n v="0"/>
  </r>
  <r>
    <x v="0"/>
    <x v="0"/>
    <x v="41"/>
    <x v="0"/>
    <x v="8"/>
    <x v="3"/>
    <x v="2"/>
    <x v="9"/>
    <x v="7"/>
    <x v="7"/>
    <n v="11199"/>
    <n v="439"/>
    <n v="11638"/>
    <x v="0"/>
    <n v="11638"/>
    <n v="6415.0224040000003"/>
    <n v="10184.072812"/>
    <n v="0"/>
  </r>
  <r>
    <x v="0"/>
    <x v="0"/>
    <x v="41"/>
    <x v="0"/>
    <x v="8"/>
    <x v="3"/>
    <x v="2"/>
    <x v="9"/>
    <x v="8"/>
    <x v="8"/>
    <n v="6093"/>
    <n v="700"/>
    <n v="6793"/>
    <x v="0"/>
    <n v="6793"/>
    <n v="3124.4422140000001"/>
    <n v="5427.6805119999999"/>
    <n v="0"/>
  </r>
  <r>
    <x v="0"/>
    <x v="0"/>
    <x v="41"/>
    <x v="0"/>
    <x v="8"/>
    <x v="3"/>
    <x v="2"/>
    <x v="9"/>
    <x v="9"/>
    <x v="9"/>
    <n v="1679"/>
    <n v="-362"/>
    <n v="1317"/>
    <x v="0"/>
    <n v="1317"/>
    <n v="69.527173000000005"/>
    <n v="1028.9635499999999"/>
    <n v="0"/>
  </r>
  <r>
    <x v="0"/>
    <x v="0"/>
    <x v="41"/>
    <x v="0"/>
    <x v="8"/>
    <x v="3"/>
    <x v="2"/>
    <x v="9"/>
    <x v="11"/>
    <x v="11"/>
    <n v="5333"/>
    <n v="0"/>
    <n v="5333"/>
    <x v="0"/>
    <n v="5333"/>
    <n v="3047.9122659999998"/>
    <n v="4921.6870170000002"/>
    <n v="0"/>
  </r>
  <r>
    <x v="0"/>
    <x v="0"/>
    <x v="41"/>
    <x v="0"/>
    <x v="8"/>
    <x v="3"/>
    <x v="2"/>
    <x v="9"/>
    <x v="14"/>
    <x v="13"/>
    <n v="31025.137999999999"/>
    <n v="777"/>
    <n v="31802.137999999999"/>
    <x v="0"/>
    <n v="31802.137999999999"/>
    <n v="16603.528453999999"/>
    <n v="26069.643972000002"/>
    <n v="0"/>
  </r>
  <r>
    <x v="0"/>
    <x v="0"/>
    <x v="42"/>
    <x v="0"/>
    <x v="8"/>
    <x v="3"/>
    <x v="2"/>
    <x v="12"/>
    <x v="0"/>
    <x v="0"/>
    <n v="15407.682000000001"/>
    <n v="-131"/>
    <n v="15276.682000000001"/>
    <x v="0"/>
    <n v="15276.682000000001"/>
    <n v="9489.0614349999996"/>
    <n v="10106.678865"/>
    <n v="0"/>
  </r>
  <r>
    <x v="0"/>
    <x v="0"/>
    <x v="42"/>
    <x v="0"/>
    <x v="8"/>
    <x v="3"/>
    <x v="2"/>
    <x v="12"/>
    <x v="1"/>
    <x v="1"/>
    <n v="13245.6"/>
    <n v="0"/>
    <n v="13245.6"/>
    <x v="0"/>
    <n v="13245.6"/>
    <n v="8508.9449829999994"/>
    <n v="8508.9449829999994"/>
    <n v="0"/>
  </r>
  <r>
    <x v="0"/>
    <x v="0"/>
    <x v="42"/>
    <x v="0"/>
    <x v="8"/>
    <x v="3"/>
    <x v="2"/>
    <x v="12"/>
    <x v="2"/>
    <x v="2"/>
    <n v="2119.9"/>
    <n v="-164.8"/>
    <n v="1955.1"/>
    <x v="0"/>
    <n v="1955.1"/>
    <n v="919.440789"/>
    <n v="1537.022211"/>
    <n v="0"/>
  </r>
  <r>
    <x v="0"/>
    <x v="0"/>
    <x v="42"/>
    <x v="0"/>
    <x v="8"/>
    <x v="3"/>
    <x v="2"/>
    <x v="12"/>
    <x v="16"/>
    <x v="15"/>
    <n v="42.182000000000002"/>
    <n v="33.799999999999997"/>
    <n v="75.981999999999999"/>
    <x v="0"/>
    <n v="75.981999999999999"/>
    <n v="60.675663"/>
    <n v="60.711671000000003"/>
    <n v="0"/>
  </r>
  <r>
    <x v="0"/>
    <x v="0"/>
    <x v="42"/>
    <x v="0"/>
    <x v="8"/>
    <x v="3"/>
    <x v="2"/>
    <x v="12"/>
    <x v="4"/>
    <x v="4"/>
    <n v="84169.716"/>
    <n v="0"/>
    <n v="84169.716"/>
    <x v="0"/>
    <n v="84169.716"/>
    <n v="33461.408121"/>
    <n v="63666.372072999999"/>
    <n v="0"/>
  </r>
  <r>
    <x v="0"/>
    <x v="0"/>
    <x v="42"/>
    <x v="0"/>
    <x v="8"/>
    <x v="3"/>
    <x v="2"/>
    <x v="12"/>
    <x v="5"/>
    <x v="5"/>
    <n v="84169.716"/>
    <n v="0"/>
    <n v="84169.716"/>
    <x v="0"/>
    <n v="84169.716"/>
    <n v="33461.408121"/>
    <n v="63666.372072999999"/>
    <n v="0"/>
  </r>
  <r>
    <x v="0"/>
    <x v="0"/>
    <x v="42"/>
    <x v="0"/>
    <x v="8"/>
    <x v="3"/>
    <x v="2"/>
    <x v="12"/>
    <x v="6"/>
    <x v="6"/>
    <n v="84169.716"/>
    <n v="0"/>
    <n v="84169.716"/>
    <x v="0"/>
    <n v="84169.716"/>
    <n v="33461.408121"/>
    <n v="63666.372072999999"/>
    <n v="0"/>
  </r>
  <r>
    <x v="0"/>
    <x v="0"/>
    <x v="42"/>
    <x v="0"/>
    <x v="8"/>
    <x v="3"/>
    <x v="2"/>
    <x v="12"/>
    <x v="7"/>
    <x v="7"/>
    <n v="84169.716"/>
    <n v="0"/>
    <n v="84169.716"/>
    <x v="0"/>
    <n v="84169.716"/>
    <n v="33461.408121"/>
    <n v="63666.372072999999"/>
    <n v="0"/>
  </r>
  <r>
    <x v="0"/>
    <x v="0"/>
    <x v="42"/>
    <x v="0"/>
    <x v="8"/>
    <x v="3"/>
    <x v="2"/>
    <x v="12"/>
    <x v="14"/>
    <x v="13"/>
    <n v="99577.398000000001"/>
    <n v="-131"/>
    <n v="99446.398000000001"/>
    <x v="0"/>
    <n v="99446.398000000001"/>
    <n v="42950.469555999996"/>
    <n v="73773.050938"/>
    <n v="0"/>
  </r>
  <r>
    <x v="0"/>
    <x v="0"/>
    <x v="43"/>
    <x v="0"/>
    <x v="8"/>
    <x v="3"/>
    <x v="2"/>
    <x v="9"/>
    <x v="0"/>
    <x v="0"/>
    <n v="5181.2129999999997"/>
    <n v="-33"/>
    <n v="5148.2129999999997"/>
    <x v="0"/>
    <n v="5148.2129999999997"/>
    <n v="3003.915062"/>
    <n v="3275.92848"/>
    <n v="0"/>
  </r>
  <r>
    <x v="0"/>
    <x v="0"/>
    <x v="43"/>
    <x v="0"/>
    <x v="8"/>
    <x v="3"/>
    <x v="2"/>
    <x v="9"/>
    <x v="1"/>
    <x v="1"/>
    <n v="4041.2130000000002"/>
    <n v="-33"/>
    <n v="4008.2130000000002"/>
    <x v="0"/>
    <n v="4008.2130000000002"/>
    <n v="2550.9479529999999"/>
    <n v="2550.9479529999999"/>
    <n v="0"/>
  </r>
  <r>
    <x v="0"/>
    <x v="0"/>
    <x v="43"/>
    <x v="0"/>
    <x v="8"/>
    <x v="3"/>
    <x v="2"/>
    <x v="9"/>
    <x v="2"/>
    <x v="2"/>
    <n v="1140"/>
    <n v="-21.617999999999999"/>
    <n v="1118.3820000000001"/>
    <x v="0"/>
    <n v="1118.3820000000001"/>
    <n v="452.96710899999999"/>
    <n v="703.362527"/>
    <n v="0"/>
  </r>
  <r>
    <x v="0"/>
    <x v="0"/>
    <x v="43"/>
    <x v="0"/>
    <x v="8"/>
    <x v="3"/>
    <x v="2"/>
    <x v="9"/>
    <x v="16"/>
    <x v="15"/>
    <n v="0"/>
    <n v="21.617999999999999"/>
    <n v="21.617999999999999"/>
    <x v="0"/>
    <n v="21.617999999999999"/>
    <n v="0"/>
    <n v="21.617999999999999"/>
    <n v="0"/>
  </r>
  <r>
    <x v="0"/>
    <x v="0"/>
    <x v="43"/>
    <x v="0"/>
    <x v="8"/>
    <x v="3"/>
    <x v="2"/>
    <x v="9"/>
    <x v="4"/>
    <x v="4"/>
    <n v="9640.0669999999991"/>
    <n v="651.11468500000001"/>
    <n v="10291.181685"/>
    <x v="0"/>
    <n v="10291.181685"/>
    <n v="4853.8222139999998"/>
    <n v="8505.8312499999993"/>
    <n v="0"/>
  </r>
  <r>
    <x v="0"/>
    <x v="0"/>
    <x v="43"/>
    <x v="0"/>
    <x v="8"/>
    <x v="3"/>
    <x v="2"/>
    <x v="9"/>
    <x v="5"/>
    <x v="5"/>
    <n v="9640.0669999999991"/>
    <n v="651.11468500000001"/>
    <n v="10291.181685"/>
    <x v="0"/>
    <n v="10291.181685"/>
    <n v="4853.8222139999998"/>
    <n v="8505.8312499999993"/>
    <n v="0"/>
  </r>
  <r>
    <x v="0"/>
    <x v="0"/>
    <x v="43"/>
    <x v="0"/>
    <x v="8"/>
    <x v="3"/>
    <x v="2"/>
    <x v="9"/>
    <x v="6"/>
    <x v="6"/>
    <n v="9640.0669999999991"/>
    <n v="651.11468500000001"/>
    <n v="10291.181685"/>
    <x v="0"/>
    <n v="10291.181685"/>
    <n v="4853.8222139999998"/>
    <n v="8505.8312499999993"/>
    <n v="0"/>
  </r>
  <r>
    <x v="0"/>
    <x v="0"/>
    <x v="43"/>
    <x v="0"/>
    <x v="8"/>
    <x v="3"/>
    <x v="2"/>
    <x v="9"/>
    <x v="7"/>
    <x v="7"/>
    <n v="6590.067"/>
    <n v="567.76284399999997"/>
    <n v="7157.8298439999999"/>
    <x v="0"/>
    <n v="7157.8298439999999"/>
    <n v="3264.7029889999999"/>
    <n v="5515.3886640000001"/>
    <n v="0"/>
  </r>
  <r>
    <x v="0"/>
    <x v="0"/>
    <x v="43"/>
    <x v="0"/>
    <x v="8"/>
    <x v="3"/>
    <x v="2"/>
    <x v="9"/>
    <x v="9"/>
    <x v="9"/>
    <n v="600"/>
    <n v="83.351840999999993"/>
    <n v="683.35184100000004"/>
    <x v="0"/>
    <n v="683.35184100000004"/>
    <n v="287.22555399999999"/>
    <n v="663.21059500000001"/>
    <n v="0"/>
  </r>
  <r>
    <x v="0"/>
    <x v="0"/>
    <x v="43"/>
    <x v="0"/>
    <x v="8"/>
    <x v="3"/>
    <x v="2"/>
    <x v="9"/>
    <x v="11"/>
    <x v="11"/>
    <n v="2450"/>
    <n v="0"/>
    <n v="2450"/>
    <x v="0"/>
    <n v="2450"/>
    <n v="1301.893671"/>
    <n v="2327.2319910000001"/>
    <n v="0"/>
  </r>
  <r>
    <x v="0"/>
    <x v="0"/>
    <x v="43"/>
    <x v="0"/>
    <x v="8"/>
    <x v="3"/>
    <x v="2"/>
    <x v="9"/>
    <x v="14"/>
    <x v="13"/>
    <n v="14821.28"/>
    <n v="618.11468500000001"/>
    <n v="15439.394684999999"/>
    <x v="0"/>
    <n v="15439.394684999999"/>
    <n v="7857.7372759999998"/>
    <n v="11781.75973"/>
    <n v="0"/>
  </r>
  <r>
    <x v="0"/>
    <x v="0"/>
    <x v="44"/>
    <x v="0"/>
    <x v="8"/>
    <x v="3"/>
    <x v="2"/>
    <x v="9"/>
    <x v="0"/>
    <x v="0"/>
    <n v="28321.51"/>
    <n v="0"/>
    <n v="28321.51"/>
    <x v="0"/>
    <n v="28321.51"/>
    <n v="17227.526377999999"/>
    <n v="17973.339037999998"/>
    <n v="0"/>
  </r>
  <r>
    <x v="0"/>
    <x v="0"/>
    <x v="44"/>
    <x v="0"/>
    <x v="8"/>
    <x v="3"/>
    <x v="2"/>
    <x v="9"/>
    <x v="1"/>
    <x v="1"/>
    <n v="26469.01"/>
    <n v="0"/>
    <n v="26469.01"/>
    <x v="0"/>
    <n v="26469.01"/>
    <n v="16515.866727000001"/>
    <n v="16613.177806"/>
    <n v="0"/>
  </r>
  <r>
    <x v="0"/>
    <x v="0"/>
    <x v="44"/>
    <x v="0"/>
    <x v="8"/>
    <x v="3"/>
    <x v="2"/>
    <x v="9"/>
    <x v="2"/>
    <x v="2"/>
    <n v="1852.2940000000001"/>
    <n v="0"/>
    <n v="1852.2940000000001"/>
    <x v="0"/>
    <n v="1852.2940000000001"/>
    <n v="711.47665099999995"/>
    <n v="1359.9782319999999"/>
    <n v="0"/>
  </r>
  <r>
    <x v="0"/>
    <x v="0"/>
    <x v="44"/>
    <x v="0"/>
    <x v="8"/>
    <x v="3"/>
    <x v="2"/>
    <x v="9"/>
    <x v="16"/>
    <x v="15"/>
    <n v="0.20599999999999999"/>
    <n v="0"/>
    <n v="0.20599999999999999"/>
    <x v="0"/>
    <n v="0.20599999999999999"/>
    <n v="0.183"/>
    <n v="0.183"/>
    <n v="0"/>
  </r>
  <r>
    <x v="0"/>
    <x v="0"/>
    <x v="44"/>
    <x v="0"/>
    <x v="8"/>
    <x v="3"/>
    <x v="2"/>
    <x v="9"/>
    <x v="4"/>
    <x v="4"/>
    <n v="31446"/>
    <n v="-44"/>
    <n v="31402"/>
    <x v="0"/>
    <n v="31402"/>
    <n v="14180.960631"/>
    <n v="25432.587834999998"/>
    <n v="0"/>
  </r>
  <r>
    <x v="0"/>
    <x v="0"/>
    <x v="44"/>
    <x v="0"/>
    <x v="8"/>
    <x v="3"/>
    <x v="2"/>
    <x v="9"/>
    <x v="5"/>
    <x v="5"/>
    <n v="31446"/>
    <n v="-44"/>
    <n v="31402"/>
    <x v="0"/>
    <n v="31402"/>
    <n v="14180.960631"/>
    <n v="25432.587834999998"/>
    <n v="0"/>
  </r>
  <r>
    <x v="0"/>
    <x v="0"/>
    <x v="44"/>
    <x v="0"/>
    <x v="8"/>
    <x v="3"/>
    <x v="2"/>
    <x v="9"/>
    <x v="6"/>
    <x v="6"/>
    <n v="31446"/>
    <n v="-44"/>
    <n v="31402"/>
    <x v="0"/>
    <n v="31402"/>
    <n v="14180.960631"/>
    <n v="25432.587834999998"/>
    <n v="0"/>
  </r>
  <r>
    <x v="0"/>
    <x v="0"/>
    <x v="44"/>
    <x v="0"/>
    <x v="8"/>
    <x v="3"/>
    <x v="2"/>
    <x v="9"/>
    <x v="7"/>
    <x v="7"/>
    <n v="28818.701000000001"/>
    <n v="-40.323999999999998"/>
    <n v="28778.377"/>
    <x v="0"/>
    <n v="28778.377"/>
    <n v="13333.087024"/>
    <n v="23986.874821000001"/>
    <n v="0"/>
  </r>
  <r>
    <x v="0"/>
    <x v="0"/>
    <x v="44"/>
    <x v="0"/>
    <x v="8"/>
    <x v="3"/>
    <x v="2"/>
    <x v="9"/>
    <x v="11"/>
    <x v="11"/>
    <n v="2627.299"/>
    <n v="-3.6760000000000002"/>
    <n v="2623.623"/>
    <x v="0"/>
    <n v="2623.623"/>
    <n v="847.87360699999999"/>
    <n v="1445.7130139999999"/>
    <n v="0"/>
  </r>
  <r>
    <x v="0"/>
    <x v="0"/>
    <x v="44"/>
    <x v="0"/>
    <x v="8"/>
    <x v="3"/>
    <x v="2"/>
    <x v="9"/>
    <x v="14"/>
    <x v="13"/>
    <n v="59767.51"/>
    <n v="-44"/>
    <n v="59723.51"/>
    <x v="0"/>
    <n v="59723.51"/>
    <n v="31408.487009"/>
    <n v="43405.926872999997"/>
    <n v="0"/>
  </r>
  <r>
    <x v="0"/>
    <x v="0"/>
    <x v="45"/>
    <x v="0"/>
    <x v="8"/>
    <x v="3"/>
    <x v="2"/>
    <x v="13"/>
    <x v="0"/>
    <x v="0"/>
    <n v="8079.9970000000003"/>
    <n v="-200"/>
    <n v="7879.9970000000003"/>
    <x v="0"/>
    <n v="7879.9970000000003"/>
    <n v="4403.4268419999999"/>
    <n v="5044.9671980000003"/>
    <n v="0"/>
  </r>
  <r>
    <x v="0"/>
    <x v="0"/>
    <x v="45"/>
    <x v="0"/>
    <x v="8"/>
    <x v="3"/>
    <x v="2"/>
    <x v="13"/>
    <x v="1"/>
    <x v="1"/>
    <n v="5894.9960000000001"/>
    <n v="26.208098"/>
    <n v="5921.2040980000002"/>
    <x v="0"/>
    <n v="5921.2040980000002"/>
    <n v="3617.3909429999999"/>
    <n v="3617.3909429999999"/>
    <n v="0"/>
  </r>
  <r>
    <x v="0"/>
    <x v="0"/>
    <x v="45"/>
    <x v="0"/>
    <x v="8"/>
    <x v="3"/>
    <x v="2"/>
    <x v="13"/>
    <x v="2"/>
    <x v="2"/>
    <n v="2182.5729999999999"/>
    <n v="-240.652558"/>
    <n v="1941.9204420000001"/>
    <x v="0"/>
    <n v="1941.9204420000001"/>
    <n v="771.16443900000002"/>
    <n v="1412.7047950000001"/>
    <n v="0"/>
  </r>
  <r>
    <x v="0"/>
    <x v="0"/>
    <x v="45"/>
    <x v="0"/>
    <x v="8"/>
    <x v="3"/>
    <x v="2"/>
    <x v="13"/>
    <x v="16"/>
    <x v="15"/>
    <n v="2.4279999999999999"/>
    <n v="0"/>
    <n v="2.4279999999999999"/>
    <x v="0"/>
    <n v="2.4279999999999999"/>
    <n v="0.42699999999999999"/>
    <n v="0.42699999999999999"/>
    <n v="0"/>
  </r>
  <r>
    <x v="0"/>
    <x v="0"/>
    <x v="45"/>
    <x v="0"/>
    <x v="8"/>
    <x v="3"/>
    <x v="2"/>
    <x v="13"/>
    <x v="15"/>
    <x v="14"/>
    <n v="0"/>
    <n v="14.444459999999999"/>
    <n v="14.444459999999999"/>
    <x v="0"/>
    <n v="14.444459999999999"/>
    <n v="14.444459999999999"/>
    <n v="14.444459999999999"/>
    <n v="0"/>
  </r>
  <r>
    <x v="0"/>
    <x v="0"/>
    <x v="45"/>
    <x v="0"/>
    <x v="8"/>
    <x v="3"/>
    <x v="2"/>
    <x v="13"/>
    <x v="4"/>
    <x v="4"/>
    <n v="53181"/>
    <n v="-1579"/>
    <n v="51602"/>
    <x v="0"/>
    <n v="51602"/>
    <n v="14180.090634"/>
    <n v="33260.262988000002"/>
    <n v="0"/>
  </r>
  <r>
    <x v="0"/>
    <x v="0"/>
    <x v="45"/>
    <x v="0"/>
    <x v="8"/>
    <x v="3"/>
    <x v="2"/>
    <x v="13"/>
    <x v="5"/>
    <x v="5"/>
    <n v="53181"/>
    <n v="-1579"/>
    <n v="51602"/>
    <x v="0"/>
    <n v="51602"/>
    <n v="14180.090634"/>
    <n v="33260.262988000002"/>
    <n v="0"/>
  </r>
  <r>
    <x v="0"/>
    <x v="0"/>
    <x v="45"/>
    <x v="0"/>
    <x v="8"/>
    <x v="3"/>
    <x v="2"/>
    <x v="13"/>
    <x v="6"/>
    <x v="6"/>
    <n v="53181"/>
    <n v="-1579"/>
    <n v="51602"/>
    <x v="0"/>
    <n v="51602"/>
    <n v="14180.090634"/>
    <n v="33260.262988000002"/>
    <n v="0"/>
  </r>
  <r>
    <x v="0"/>
    <x v="0"/>
    <x v="45"/>
    <x v="0"/>
    <x v="8"/>
    <x v="3"/>
    <x v="2"/>
    <x v="13"/>
    <x v="7"/>
    <x v="7"/>
    <n v="5459.04"/>
    <n v="1682.0451869999999"/>
    <n v="7141.0851869999997"/>
    <x v="0"/>
    <n v="7141.0851869999997"/>
    <n v="2815.6669910000001"/>
    <n v="5061.0237980000002"/>
    <n v="0"/>
  </r>
  <r>
    <x v="0"/>
    <x v="0"/>
    <x v="45"/>
    <x v="0"/>
    <x v="8"/>
    <x v="3"/>
    <x v="2"/>
    <x v="13"/>
    <x v="8"/>
    <x v="8"/>
    <n v="34128.300999999999"/>
    <n v="-5606.1077310000001"/>
    <n v="28522.193268999999"/>
    <x v="0"/>
    <n v="28522.193268999999"/>
    <n v="6084.8492020000003"/>
    <n v="18209.839660000001"/>
    <n v="0"/>
  </r>
  <r>
    <x v="0"/>
    <x v="0"/>
    <x v="45"/>
    <x v="0"/>
    <x v="8"/>
    <x v="3"/>
    <x v="2"/>
    <x v="13"/>
    <x v="11"/>
    <x v="11"/>
    <n v="13593.659"/>
    <n v="2345.0625439999999"/>
    <n v="15938.721544"/>
    <x v="0"/>
    <n v="15938.721544"/>
    <n v="5279.5744409999998"/>
    <n v="9989.3995300000006"/>
    <n v="0"/>
  </r>
  <r>
    <x v="0"/>
    <x v="0"/>
    <x v="45"/>
    <x v="0"/>
    <x v="8"/>
    <x v="3"/>
    <x v="2"/>
    <x v="13"/>
    <x v="14"/>
    <x v="13"/>
    <n v="61260.997000000003"/>
    <n v="-1779"/>
    <n v="59481.997000000003"/>
    <x v="0"/>
    <n v="59481.997000000003"/>
    <n v="18583.517476000001"/>
    <n v="38305.230186000001"/>
    <n v="0"/>
  </r>
  <r>
    <x v="0"/>
    <x v="0"/>
    <x v="46"/>
    <x v="0"/>
    <x v="8"/>
    <x v="3"/>
    <x v="2"/>
    <x v="4"/>
    <x v="0"/>
    <x v="0"/>
    <n v="6743.5249999999996"/>
    <n v="0"/>
    <n v="6743.5249999999996"/>
    <x v="0"/>
    <n v="6743.5249999999996"/>
    <n v="4220.1243919999997"/>
    <n v="4446.8983900000003"/>
    <n v="0"/>
  </r>
  <r>
    <x v="0"/>
    <x v="0"/>
    <x v="46"/>
    <x v="0"/>
    <x v="8"/>
    <x v="3"/>
    <x v="2"/>
    <x v="4"/>
    <x v="1"/>
    <x v="1"/>
    <n v="5765.1670000000004"/>
    <n v="0"/>
    <n v="5765.1670000000004"/>
    <x v="0"/>
    <n v="5765.1670000000004"/>
    <n v="3661.7753509999998"/>
    <n v="3661.7753509999998"/>
    <n v="0"/>
  </r>
  <r>
    <x v="0"/>
    <x v="0"/>
    <x v="46"/>
    <x v="0"/>
    <x v="8"/>
    <x v="3"/>
    <x v="2"/>
    <x v="4"/>
    <x v="2"/>
    <x v="2"/>
    <n v="978.22400000000005"/>
    <n v="0"/>
    <n v="978.22400000000005"/>
    <x v="0"/>
    <n v="978.22400000000005"/>
    <n v="558.22704099999999"/>
    <n v="785.00103899999999"/>
    <n v="0"/>
  </r>
  <r>
    <x v="0"/>
    <x v="0"/>
    <x v="46"/>
    <x v="0"/>
    <x v="8"/>
    <x v="3"/>
    <x v="2"/>
    <x v="4"/>
    <x v="16"/>
    <x v="15"/>
    <n v="0.13400000000000001"/>
    <n v="0"/>
    <n v="0.13400000000000001"/>
    <x v="0"/>
    <n v="0.13400000000000001"/>
    <n v="0.122"/>
    <n v="0.122"/>
    <n v="0"/>
  </r>
  <r>
    <x v="0"/>
    <x v="0"/>
    <x v="46"/>
    <x v="0"/>
    <x v="8"/>
    <x v="3"/>
    <x v="2"/>
    <x v="4"/>
    <x v="4"/>
    <x v="4"/>
    <n v="5704"/>
    <n v="0"/>
    <n v="5704"/>
    <x v="0"/>
    <n v="5704"/>
    <n v="2220.3405929999999"/>
    <n v="4531.8928370000003"/>
    <n v="0"/>
  </r>
  <r>
    <x v="0"/>
    <x v="0"/>
    <x v="46"/>
    <x v="0"/>
    <x v="8"/>
    <x v="3"/>
    <x v="2"/>
    <x v="4"/>
    <x v="5"/>
    <x v="5"/>
    <n v="5704"/>
    <n v="0"/>
    <n v="5704"/>
    <x v="0"/>
    <n v="5704"/>
    <n v="2220.3405929999999"/>
    <n v="4531.8928370000003"/>
    <n v="0"/>
  </r>
  <r>
    <x v="0"/>
    <x v="0"/>
    <x v="46"/>
    <x v="0"/>
    <x v="8"/>
    <x v="3"/>
    <x v="2"/>
    <x v="4"/>
    <x v="6"/>
    <x v="6"/>
    <n v="5704"/>
    <n v="0"/>
    <n v="5704"/>
    <x v="0"/>
    <n v="5704"/>
    <n v="2220.3405929999999"/>
    <n v="4531.8928370000003"/>
    <n v="0"/>
  </r>
  <r>
    <x v="0"/>
    <x v="0"/>
    <x v="46"/>
    <x v="0"/>
    <x v="8"/>
    <x v="3"/>
    <x v="2"/>
    <x v="4"/>
    <x v="7"/>
    <x v="7"/>
    <n v="5704"/>
    <n v="0"/>
    <n v="5704"/>
    <x v="0"/>
    <n v="5704"/>
    <n v="2220.3405929999999"/>
    <n v="4531.8928370000003"/>
    <n v="0"/>
  </r>
  <r>
    <x v="0"/>
    <x v="0"/>
    <x v="46"/>
    <x v="0"/>
    <x v="8"/>
    <x v="3"/>
    <x v="2"/>
    <x v="4"/>
    <x v="14"/>
    <x v="13"/>
    <n v="12447.525"/>
    <n v="0"/>
    <n v="12447.525"/>
    <x v="0"/>
    <n v="12447.525"/>
    <n v="6440.4649849999996"/>
    <n v="8978.7912269999997"/>
    <n v="0"/>
  </r>
  <r>
    <x v="0"/>
    <x v="0"/>
    <x v="47"/>
    <x v="0"/>
    <x v="8"/>
    <x v="3"/>
    <x v="2"/>
    <x v="0"/>
    <x v="0"/>
    <x v="0"/>
    <n v="16643.757000000001"/>
    <n v="-17"/>
    <n v="16626.757000000001"/>
    <x v="0"/>
    <n v="16626.757000000001"/>
    <n v="9001.9840330000006"/>
    <n v="10551.236137"/>
    <n v="0"/>
  </r>
  <r>
    <x v="0"/>
    <x v="0"/>
    <x v="47"/>
    <x v="0"/>
    <x v="8"/>
    <x v="3"/>
    <x v="2"/>
    <x v="0"/>
    <x v="1"/>
    <x v="1"/>
    <n v="12046.706"/>
    <n v="-17"/>
    <n v="12029.706"/>
    <x v="0"/>
    <n v="12029.706"/>
    <n v="7621.6280429999997"/>
    <n v="7621.6280429999997"/>
    <n v="0"/>
  </r>
  <r>
    <x v="0"/>
    <x v="0"/>
    <x v="47"/>
    <x v="0"/>
    <x v="8"/>
    <x v="3"/>
    <x v="2"/>
    <x v="0"/>
    <x v="2"/>
    <x v="2"/>
    <n v="4583.7510000000002"/>
    <n v="0"/>
    <n v="4583.7510000000002"/>
    <x v="0"/>
    <n v="4583.7510000000002"/>
    <n v="1374.5490030000001"/>
    <n v="2923.8011069999998"/>
    <n v="0"/>
  </r>
  <r>
    <x v="0"/>
    <x v="0"/>
    <x v="47"/>
    <x v="0"/>
    <x v="8"/>
    <x v="3"/>
    <x v="2"/>
    <x v="0"/>
    <x v="16"/>
    <x v="15"/>
    <n v="13.3"/>
    <n v="0"/>
    <n v="13.3"/>
    <x v="0"/>
    <n v="13.3"/>
    <n v="5.8069870000000003"/>
    <n v="5.8069870000000003"/>
    <n v="0"/>
  </r>
  <r>
    <x v="0"/>
    <x v="0"/>
    <x v="47"/>
    <x v="0"/>
    <x v="8"/>
    <x v="3"/>
    <x v="2"/>
    <x v="0"/>
    <x v="4"/>
    <x v="4"/>
    <n v="21664"/>
    <n v="210.418218"/>
    <n v="21874.418217999999"/>
    <x v="0"/>
    <n v="21874.418217999999"/>
    <n v="10194.086730000001"/>
    <n v="17835.695376"/>
    <n v="0"/>
  </r>
  <r>
    <x v="0"/>
    <x v="0"/>
    <x v="47"/>
    <x v="0"/>
    <x v="8"/>
    <x v="3"/>
    <x v="2"/>
    <x v="0"/>
    <x v="5"/>
    <x v="5"/>
    <n v="21664"/>
    <n v="210.418218"/>
    <n v="21874.418217999999"/>
    <x v="0"/>
    <n v="21874.418217999999"/>
    <n v="10194.086730000001"/>
    <n v="17835.695376"/>
    <n v="0"/>
  </r>
  <r>
    <x v="0"/>
    <x v="0"/>
    <x v="47"/>
    <x v="0"/>
    <x v="8"/>
    <x v="3"/>
    <x v="2"/>
    <x v="0"/>
    <x v="6"/>
    <x v="6"/>
    <n v="21664"/>
    <n v="210.418218"/>
    <n v="21874.418217999999"/>
    <x v="0"/>
    <n v="21874.418217999999"/>
    <n v="10194.086730000001"/>
    <n v="17835.695376"/>
    <n v="0"/>
  </r>
  <r>
    <x v="0"/>
    <x v="0"/>
    <x v="47"/>
    <x v="0"/>
    <x v="8"/>
    <x v="3"/>
    <x v="2"/>
    <x v="0"/>
    <x v="7"/>
    <x v="7"/>
    <n v="200"/>
    <n v="0"/>
    <n v="200"/>
    <x v="0"/>
    <n v="200"/>
    <n v="75.566479999999999"/>
    <n v="157.111333"/>
    <n v="0"/>
  </r>
  <r>
    <x v="0"/>
    <x v="0"/>
    <x v="47"/>
    <x v="0"/>
    <x v="8"/>
    <x v="3"/>
    <x v="2"/>
    <x v="0"/>
    <x v="9"/>
    <x v="9"/>
    <n v="6229"/>
    <n v="159.29541499999999"/>
    <n v="6388.2954149999996"/>
    <x v="0"/>
    <n v="6388.2954149999996"/>
    <n v="2495.1674280000002"/>
    <n v="5040.7358190000004"/>
    <n v="0"/>
  </r>
  <r>
    <x v="0"/>
    <x v="0"/>
    <x v="47"/>
    <x v="0"/>
    <x v="8"/>
    <x v="3"/>
    <x v="2"/>
    <x v="0"/>
    <x v="11"/>
    <x v="11"/>
    <n v="15235"/>
    <n v="51.122802999999998"/>
    <n v="15286.122803"/>
    <x v="0"/>
    <n v="15286.122803"/>
    <n v="7623.3528219999998"/>
    <n v="12637.848223999999"/>
    <n v="0"/>
  </r>
  <r>
    <x v="0"/>
    <x v="0"/>
    <x v="47"/>
    <x v="0"/>
    <x v="8"/>
    <x v="3"/>
    <x v="2"/>
    <x v="0"/>
    <x v="14"/>
    <x v="13"/>
    <n v="38307.756999999998"/>
    <n v="193.418218"/>
    <n v="38501.175217999997"/>
    <x v="0"/>
    <n v="38501.175217999997"/>
    <n v="19196.070763"/>
    <n v="28386.931513"/>
    <n v="0"/>
  </r>
  <r>
    <x v="0"/>
    <x v="0"/>
    <x v="48"/>
    <x v="0"/>
    <x v="8"/>
    <x v="3"/>
    <x v="2"/>
    <x v="7"/>
    <x v="0"/>
    <x v="0"/>
    <n v="7766.402"/>
    <n v="0"/>
    <n v="7766.402"/>
    <x v="0"/>
    <n v="7766.402"/>
    <n v="5036.3591939999997"/>
    <n v="5503.2028460000001"/>
    <n v="0"/>
  </r>
  <r>
    <x v="0"/>
    <x v="0"/>
    <x v="48"/>
    <x v="0"/>
    <x v="8"/>
    <x v="3"/>
    <x v="2"/>
    <x v="7"/>
    <x v="1"/>
    <x v="1"/>
    <n v="6279.6419999999998"/>
    <n v="0"/>
    <n v="6279.6419999999998"/>
    <x v="0"/>
    <n v="6279.6419999999998"/>
    <n v="4174.0675739999997"/>
    <n v="4174.0675739999997"/>
    <n v="0"/>
  </r>
  <r>
    <x v="0"/>
    <x v="0"/>
    <x v="48"/>
    <x v="0"/>
    <x v="8"/>
    <x v="3"/>
    <x v="2"/>
    <x v="7"/>
    <x v="2"/>
    <x v="2"/>
    <n v="1486.56"/>
    <n v="0"/>
    <n v="1486.56"/>
    <x v="0"/>
    <n v="1486.56"/>
    <n v="862.09162000000003"/>
    <n v="1328.9352719999999"/>
    <n v="0"/>
  </r>
  <r>
    <x v="0"/>
    <x v="0"/>
    <x v="48"/>
    <x v="0"/>
    <x v="8"/>
    <x v="3"/>
    <x v="2"/>
    <x v="7"/>
    <x v="16"/>
    <x v="15"/>
    <n v="0.2"/>
    <n v="0"/>
    <n v="0.2"/>
    <x v="0"/>
    <n v="0.2"/>
    <n v="0.2"/>
    <n v="0.2"/>
    <n v="0"/>
  </r>
  <r>
    <x v="0"/>
    <x v="0"/>
    <x v="48"/>
    <x v="0"/>
    <x v="8"/>
    <x v="3"/>
    <x v="2"/>
    <x v="7"/>
    <x v="4"/>
    <x v="4"/>
    <n v="24809.041000000001"/>
    <n v="40.286000000000001"/>
    <n v="24849.327000000001"/>
    <x v="0"/>
    <n v="24849.327000000001"/>
    <n v="8557.2434950000006"/>
    <n v="17031.908095999999"/>
    <n v="0"/>
  </r>
  <r>
    <x v="0"/>
    <x v="0"/>
    <x v="48"/>
    <x v="0"/>
    <x v="8"/>
    <x v="3"/>
    <x v="2"/>
    <x v="7"/>
    <x v="5"/>
    <x v="5"/>
    <n v="24809.041000000001"/>
    <n v="40.286000000000001"/>
    <n v="24849.327000000001"/>
    <x v="0"/>
    <n v="24849.327000000001"/>
    <n v="8557.2434950000006"/>
    <n v="17031.908095999999"/>
    <n v="0"/>
  </r>
  <r>
    <x v="0"/>
    <x v="0"/>
    <x v="48"/>
    <x v="0"/>
    <x v="8"/>
    <x v="3"/>
    <x v="2"/>
    <x v="7"/>
    <x v="6"/>
    <x v="6"/>
    <n v="24809.041000000001"/>
    <n v="40.286000000000001"/>
    <n v="24849.327000000001"/>
    <x v="0"/>
    <n v="24849.327000000001"/>
    <n v="8557.2434950000006"/>
    <n v="17031.908095999999"/>
    <n v="0"/>
  </r>
  <r>
    <x v="0"/>
    <x v="0"/>
    <x v="48"/>
    <x v="0"/>
    <x v="8"/>
    <x v="3"/>
    <x v="2"/>
    <x v="7"/>
    <x v="7"/>
    <x v="7"/>
    <n v="18940.123"/>
    <n v="40.286000000000001"/>
    <n v="18980.409"/>
    <x v="0"/>
    <n v="18980.409"/>
    <n v="5385.1563500000002"/>
    <n v="11633.097426"/>
    <n v="0"/>
  </r>
  <r>
    <x v="0"/>
    <x v="0"/>
    <x v="48"/>
    <x v="0"/>
    <x v="8"/>
    <x v="3"/>
    <x v="2"/>
    <x v="7"/>
    <x v="9"/>
    <x v="9"/>
    <n v="329.3"/>
    <n v="0"/>
    <n v="329.3"/>
    <x v="0"/>
    <n v="329.3"/>
    <n v="70.316999999999993"/>
    <n v="173"/>
    <n v="0"/>
  </r>
  <r>
    <x v="0"/>
    <x v="0"/>
    <x v="48"/>
    <x v="0"/>
    <x v="8"/>
    <x v="3"/>
    <x v="2"/>
    <x v="7"/>
    <x v="11"/>
    <x v="11"/>
    <n v="5539.6180000000004"/>
    <n v="0"/>
    <n v="5539.6180000000004"/>
    <x v="0"/>
    <n v="5539.6180000000004"/>
    <n v="3101.770145"/>
    <n v="5225.8106699999998"/>
    <n v="0"/>
  </r>
  <r>
    <x v="0"/>
    <x v="0"/>
    <x v="48"/>
    <x v="0"/>
    <x v="8"/>
    <x v="3"/>
    <x v="2"/>
    <x v="7"/>
    <x v="14"/>
    <x v="13"/>
    <n v="32575.442999999999"/>
    <n v="40.286000000000001"/>
    <n v="32615.728999999999"/>
    <x v="0"/>
    <n v="32615.728999999999"/>
    <n v="13593.602688999999"/>
    <n v="22535.110941999999"/>
    <n v="0"/>
  </r>
  <r>
    <x v="0"/>
    <x v="0"/>
    <x v="49"/>
    <x v="0"/>
    <x v="8"/>
    <x v="3"/>
    <x v="2"/>
    <x v="9"/>
    <x v="0"/>
    <x v="0"/>
    <n v="13005.175999999999"/>
    <n v="-34"/>
    <n v="12971.175999999999"/>
    <x v="0"/>
    <n v="12971.175999999999"/>
    <n v="9157.5859830000009"/>
    <n v="10157.919097"/>
    <n v="0"/>
  </r>
  <r>
    <x v="0"/>
    <x v="0"/>
    <x v="49"/>
    <x v="0"/>
    <x v="8"/>
    <x v="3"/>
    <x v="2"/>
    <x v="9"/>
    <x v="1"/>
    <x v="1"/>
    <n v="7191.1760000000004"/>
    <n v="0"/>
    <n v="7191.1760000000004"/>
    <x v="0"/>
    <n v="7191.1760000000004"/>
    <n v="5047.9298269999999"/>
    <n v="5175.1078459999999"/>
    <n v="0"/>
  </r>
  <r>
    <x v="0"/>
    <x v="0"/>
    <x v="49"/>
    <x v="0"/>
    <x v="8"/>
    <x v="3"/>
    <x v="2"/>
    <x v="9"/>
    <x v="2"/>
    <x v="2"/>
    <n v="5813.78"/>
    <n v="-34"/>
    <n v="5779.78"/>
    <x v="0"/>
    <n v="5779.78"/>
    <n v="4109.656156"/>
    <n v="4982.6282510000001"/>
    <n v="0"/>
  </r>
  <r>
    <x v="0"/>
    <x v="0"/>
    <x v="49"/>
    <x v="0"/>
    <x v="8"/>
    <x v="3"/>
    <x v="2"/>
    <x v="9"/>
    <x v="16"/>
    <x v="15"/>
    <n v="0.22"/>
    <n v="0"/>
    <n v="0.22"/>
    <x v="0"/>
    <n v="0.22"/>
    <n v="0"/>
    <n v="0.183"/>
    <n v="0"/>
  </r>
  <r>
    <x v="0"/>
    <x v="0"/>
    <x v="49"/>
    <x v="0"/>
    <x v="8"/>
    <x v="3"/>
    <x v="2"/>
    <x v="9"/>
    <x v="4"/>
    <x v="4"/>
    <n v="136602"/>
    <n v="19633.955532"/>
    <n v="156235.95553199999"/>
    <x v="0"/>
    <n v="156235.95553199999"/>
    <n v="57526.431199999999"/>
    <n v="105251.598388"/>
    <n v="0"/>
  </r>
  <r>
    <x v="0"/>
    <x v="0"/>
    <x v="49"/>
    <x v="0"/>
    <x v="8"/>
    <x v="3"/>
    <x v="2"/>
    <x v="9"/>
    <x v="5"/>
    <x v="5"/>
    <n v="136602"/>
    <n v="19633.955532"/>
    <n v="156235.95553199999"/>
    <x v="0"/>
    <n v="156235.95553199999"/>
    <n v="57526.431199999999"/>
    <n v="105251.598388"/>
    <n v="0"/>
  </r>
  <r>
    <x v="0"/>
    <x v="0"/>
    <x v="49"/>
    <x v="0"/>
    <x v="8"/>
    <x v="3"/>
    <x v="2"/>
    <x v="9"/>
    <x v="6"/>
    <x v="6"/>
    <n v="136602"/>
    <n v="19633.955532"/>
    <n v="156235.95553199999"/>
    <x v="0"/>
    <n v="156235.95553199999"/>
    <n v="57526.431199999999"/>
    <n v="105251.598388"/>
    <n v="0"/>
  </r>
  <r>
    <x v="0"/>
    <x v="0"/>
    <x v="49"/>
    <x v="0"/>
    <x v="8"/>
    <x v="3"/>
    <x v="2"/>
    <x v="9"/>
    <x v="7"/>
    <x v="7"/>
    <n v="118202"/>
    <n v="19084.012212000001"/>
    <n v="137286.012212"/>
    <x v="0"/>
    <n v="137286.012212"/>
    <n v="49668.501884999998"/>
    <n v="89833.911594000005"/>
    <n v="0"/>
  </r>
  <r>
    <x v="0"/>
    <x v="0"/>
    <x v="49"/>
    <x v="0"/>
    <x v="8"/>
    <x v="3"/>
    <x v="2"/>
    <x v="9"/>
    <x v="9"/>
    <x v="9"/>
    <n v="400"/>
    <n v="549.94331999999997"/>
    <n v="949.94331999999997"/>
    <x v="0"/>
    <n v="949.94331999999997"/>
    <n v="372.197"/>
    <n v="625.13594000000001"/>
    <n v="0"/>
  </r>
  <r>
    <x v="0"/>
    <x v="0"/>
    <x v="49"/>
    <x v="0"/>
    <x v="8"/>
    <x v="3"/>
    <x v="2"/>
    <x v="9"/>
    <x v="11"/>
    <x v="11"/>
    <n v="18000"/>
    <n v="0"/>
    <n v="18000"/>
    <x v="0"/>
    <n v="18000"/>
    <n v="7485.7323150000002"/>
    <n v="14792.550853999999"/>
    <n v="0"/>
  </r>
  <r>
    <x v="0"/>
    <x v="0"/>
    <x v="49"/>
    <x v="0"/>
    <x v="8"/>
    <x v="3"/>
    <x v="2"/>
    <x v="9"/>
    <x v="14"/>
    <x v="13"/>
    <n v="149607.17600000001"/>
    <n v="19599.955532"/>
    <n v="169207.131532"/>
    <x v="0"/>
    <n v="169207.131532"/>
    <n v="66684.017183000004"/>
    <n v="115409.517485"/>
    <n v="0"/>
  </r>
  <r>
    <x v="0"/>
    <x v="0"/>
    <x v="50"/>
    <x v="0"/>
    <x v="8"/>
    <x v="3"/>
    <x v="2"/>
    <x v="3"/>
    <x v="0"/>
    <x v="0"/>
    <n v="54528.703999999998"/>
    <n v="-159"/>
    <n v="54369.703999999998"/>
    <x v="0"/>
    <n v="54369.703999999998"/>
    <n v="34642.526937000002"/>
    <n v="38751.628647999998"/>
    <n v="0"/>
  </r>
  <r>
    <x v="0"/>
    <x v="0"/>
    <x v="50"/>
    <x v="0"/>
    <x v="8"/>
    <x v="3"/>
    <x v="2"/>
    <x v="3"/>
    <x v="1"/>
    <x v="1"/>
    <n v="45028.235999999997"/>
    <n v="0"/>
    <n v="45028.235999999997"/>
    <x v="0"/>
    <n v="45028.235999999997"/>
    <n v="31665.915188999999"/>
    <n v="32045.534727999999"/>
    <n v="0"/>
  </r>
  <r>
    <x v="0"/>
    <x v="0"/>
    <x v="50"/>
    <x v="0"/>
    <x v="8"/>
    <x v="3"/>
    <x v="2"/>
    <x v="3"/>
    <x v="2"/>
    <x v="2"/>
    <n v="9496.9840000000004"/>
    <n v="-159"/>
    <n v="9337.9840000000004"/>
    <x v="0"/>
    <n v="9337.9840000000004"/>
    <n v="2976.5117479999999"/>
    <n v="6705.9939199999999"/>
    <n v="0"/>
  </r>
  <r>
    <x v="0"/>
    <x v="0"/>
    <x v="50"/>
    <x v="0"/>
    <x v="8"/>
    <x v="3"/>
    <x v="2"/>
    <x v="3"/>
    <x v="16"/>
    <x v="15"/>
    <n v="3.484"/>
    <n v="0"/>
    <n v="3.484"/>
    <x v="0"/>
    <n v="3.484"/>
    <n v="0.1"/>
    <n v="0.1"/>
    <n v="0"/>
  </r>
  <r>
    <x v="0"/>
    <x v="0"/>
    <x v="50"/>
    <x v="0"/>
    <x v="8"/>
    <x v="3"/>
    <x v="2"/>
    <x v="3"/>
    <x v="4"/>
    <x v="4"/>
    <n v="53085.1"/>
    <n v="2500"/>
    <n v="55585.1"/>
    <x v="0"/>
    <n v="55585.1"/>
    <n v="15465.316897999999"/>
    <n v="40578.027844999997"/>
    <n v="0"/>
  </r>
  <r>
    <x v="0"/>
    <x v="0"/>
    <x v="50"/>
    <x v="0"/>
    <x v="8"/>
    <x v="3"/>
    <x v="2"/>
    <x v="3"/>
    <x v="5"/>
    <x v="5"/>
    <n v="53085.1"/>
    <n v="2500"/>
    <n v="55585.1"/>
    <x v="0"/>
    <n v="55585.1"/>
    <n v="15465.316897999999"/>
    <n v="40578.027844999997"/>
    <n v="0"/>
  </r>
  <r>
    <x v="0"/>
    <x v="0"/>
    <x v="50"/>
    <x v="0"/>
    <x v="8"/>
    <x v="3"/>
    <x v="2"/>
    <x v="3"/>
    <x v="6"/>
    <x v="6"/>
    <n v="53085.1"/>
    <n v="2500"/>
    <n v="55585.1"/>
    <x v="0"/>
    <n v="55585.1"/>
    <n v="15465.316897999999"/>
    <n v="40578.027844999997"/>
    <n v="0"/>
  </r>
  <r>
    <x v="0"/>
    <x v="0"/>
    <x v="50"/>
    <x v="0"/>
    <x v="8"/>
    <x v="3"/>
    <x v="2"/>
    <x v="3"/>
    <x v="11"/>
    <x v="11"/>
    <n v="53085.1"/>
    <n v="2500"/>
    <n v="55585.1"/>
    <x v="0"/>
    <n v="55585.1"/>
    <n v="15465.316897999999"/>
    <n v="40578.027844999997"/>
    <n v="0"/>
  </r>
  <r>
    <x v="0"/>
    <x v="0"/>
    <x v="50"/>
    <x v="0"/>
    <x v="8"/>
    <x v="3"/>
    <x v="2"/>
    <x v="3"/>
    <x v="14"/>
    <x v="13"/>
    <n v="107613.804"/>
    <n v="2341"/>
    <n v="109954.804"/>
    <x v="0"/>
    <n v="109954.804"/>
    <n v="50107.843835"/>
    <n v="79329.656493000002"/>
    <n v="0"/>
  </r>
  <r>
    <x v="0"/>
    <x v="0"/>
    <x v="51"/>
    <x v="0"/>
    <x v="8"/>
    <x v="3"/>
    <x v="2"/>
    <x v="5"/>
    <x v="0"/>
    <x v="0"/>
    <n v="29552.359"/>
    <n v="-530"/>
    <n v="29022.359"/>
    <x v="0"/>
    <n v="29022.359"/>
    <n v="13113.869202"/>
    <n v="16818.806343"/>
    <n v="0"/>
  </r>
  <r>
    <x v="0"/>
    <x v="0"/>
    <x v="51"/>
    <x v="0"/>
    <x v="8"/>
    <x v="3"/>
    <x v="2"/>
    <x v="5"/>
    <x v="1"/>
    <x v="1"/>
    <n v="21857.513999999999"/>
    <n v="0"/>
    <n v="21857.513999999999"/>
    <x v="0"/>
    <n v="21857.513999999999"/>
    <n v="11763.84722"/>
    <n v="11900.76685"/>
    <n v="0"/>
  </r>
  <r>
    <x v="0"/>
    <x v="0"/>
    <x v="51"/>
    <x v="0"/>
    <x v="8"/>
    <x v="3"/>
    <x v="2"/>
    <x v="5"/>
    <x v="2"/>
    <x v="2"/>
    <n v="7683.4449999999997"/>
    <n v="-530"/>
    <n v="7153.4449999999997"/>
    <x v="0"/>
    <n v="7153.4449999999997"/>
    <n v="1350.021982"/>
    <n v="4918.0394930000002"/>
    <n v="0"/>
  </r>
  <r>
    <x v="0"/>
    <x v="0"/>
    <x v="51"/>
    <x v="0"/>
    <x v="8"/>
    <x v="3"/>
    <x v="2"/>
    <x v="5"/>
    <x v="16"/>
    <x v="15"/>
    <n v="11.4"/>
    <n v="0"/>
    <n v="11.4"/>
    <x v="0"/>
    <n v="11.4"/>
    <n v="0"/>
    <n v="0"/>
    <n v="0"/>
  </r>
  <r>
    <x v="0"/>
    <x v="0"/>
    <x v="51"/>
    <x v="0"/>
    <x v="8"/>
    <x v="3"/>
    <x v="2"/>
    <x v="5"/>
    <x v="4"/>
    <x v="4"/>
    <n v="134333.68900000001"/>
    <n v="14978"/>
    <n v="149311.68900000001"/>
    <x v="0"/>
    <n v="149311.68900000001"/>
    <n v="46414.231069000001"/>
    <n v="112827.91231"/>
    <n v="0"/>
  </r>
  <r>
    <x v="0"/>
    <x v="0"/>
    <x v="51"/>
    <x v="0"/>
    <x v="8"/>
    <x v="3"/>
    <x v="2"/>
    <x v="5"/>
    <x v="5"/>
    <x v="5"/>
    <n v="134333.68900000001"/>
    <n v="14978"/>
    <n v="149311.68900000001"/>
    <x v="0"/>
    <n v="149311.68900000001"/>
    <n v="46414.231069000001"/>
    <n v="112827.91231"/>
    <n v="0"/>
  </r>
  <r>
    <x v="0"/>
    <x v="0"/>
    <x v="51"/>
    <x v="0"/>
    <x v="8"/>
    <x v="3"/>
    <x v="2"/>
    <x v="5"/>
    <x v="6"/>
    <x v="6"/>
    <n v="134333.68900000001"/>
    <n v="14978"/>
    <n v="149311.68900000001"/>
    <x v="0"/>
    <n v="149311.68900000001"/>
    <n v="46414.231069000001"/>
    <n v="112827.91231"/>
    <n v="0"/>
  </r>
  <r>
    <x v="0"/>
    <x v="0"/>
    <x v="51"/>
    <x v="0"/>
    <x v="8"/>
    <x v="3"/>
    <x v="2"/>
    <x v="5"/>
    <x v="8"/>
    <x v="8"/>
    <n v="4008.049"/>
    <n v="0"/>
    <n v="4008.049"/>
    <x v="0"/>
    <n v="4008.049"/>
    <n v="1592.919492"/>
    <n v="3114.7651390000001"/>
    <n v="0"/>
  </r>
  <r>
    <x v="0"/>
    <x v="0"/>
    <x v="51"/>
    <x v="0"/>
    <x v="8"/>
    <x v="3"/>
    <x v="2"/>
    <x v="5"/>
    <x v="10"/>
    <x v="10"/>
    <n v="106278.575"/>
    <n v="15062.96"/>
    <n v="121341.535"/>
    <x v="0"/>
    <n v="121341.535"/>
    <n v="33863.15264"/>
    <n v="88903.738068000006"/>
    <n v="0"/>
  </r>
  <r>
    <x v="0"/>
    <x v="0"/>
    <x v="51"/>
    <x v="0"/>
    <x v="8"/>
    <x v="3"/>
    <x v="2"/>
    <x v="5"/>
    <x v="11"/>
    <x v="11"/>
    <n v="24047.064999999999"/>
    <n v="-84.96"/>
    <n v="23962.105"/>
    <x v="0"/>
    <n v="23962.105"/>
    <n v="10958.158937"/>
    <n v="20809.409103000002"/>
    <n v="0"/>
  </r>
  <r>
    <x v="0"/>
    <x v="0"/>
    <x v="51"/>
    <x v="0"/>
    <x v="8"/>
    <x v="3"/>
    <x v="2"/>
    <x v="5"/>
    <x v="14"/>
    <x v="13"/>
    <n v="163886.04800000001"/>
    <n v="14448"/>
    <n v="178334.04800000001"/>
    <x v="0"/>
    <n v="178334.04800000001"/>
    <n v="59528.100271000003"/>
    <n v="129646.718653"/>
    <n v="0"/>
  </r>
  <r>
    <x v="0"/>
    <x v="0"/>
    <x v="52"/>
    <x v="0"/>
    <x v="8"/>
    <x v="3"/>
    <x v="2"/>
    <x v="8"/>
    <x v="0"/>
    <x v="0"/>
    <n v="231353.01800000001"/>
    <n v="0"/>
    <n v="231353.01800000001"/>
    <x v="0"/>
    <n v="231353.01800000001"/>
    <n v="118558.545214"/>
    <n v="120565.964011"/>
    <n v="0"/>
  </r>
  <r>
    <x v="0"/>
    <x v="0"/>
    <x v="52"/>
    <x v="0"/>
    <x v="8"/>
    <x v="3"/>
    <x v="2"/>
    <x v="8"/>
    <x v="1"/>
    <x v="1"/>
    <n v="17554"/>
    <n v="0"/>
    <n v="17554"/>
    <x v="0"/>
    <n v="17554"/>
    <n v="11365.869721999999"/>
    <n v="11365.869721999999"/>
    <n v="0"/>
  </r>
  <r>
    <x v="0"/>
    <x v="0"/>
    <x v="52"/>
    <x v="0"/>
    <x v="8"/>
    <x v="3"/>
    <x v="2"/>
    <x v="8"/>
    <x v="2"/>
    <x v="2"/>
    <n v="8076.018"/>
    <n v="0"/>
    <n v="8076.018"/>
    <x v="0"/>
    <n v="8076.018"/>
    <n v="2756.9444269999999"/>
    <n v="4764.3632239999997"/>
    <n v="0"/>
  </r>
  <r>
    <x v="0"/>
    <x v="0"/>
    <x v="52"/>
    <x v="0"/>
    <x v="8"/>
    <x v="3"/>
    <x v="2"/>
    <x v="8"/>
    <x v="15"/>
    <x v="14"/>
    <n v="205723"/>
    <n v="0"/>
    <n v="205723"/>
    <x v="0"/>
    <n v="205723"/>
    <n v="104435.731065"/>
    <n v="104435.731065"/>
    <n v="0"/>
  </r>
  <r>
    <x v="0"/>
    <x v="0"/>
    <x v="52"/>
    <x v="0"/>
    <x v="8"/>
    <x v="3"/>
    <x v="2"/>
    <x v="8"/>
    <x v="4"/>
    <x v="4"/>
    <n v="147117.94699999999"/>
    <n v="0"/>
    <n v="147117.94699999999"/>
    <x v="0"/>
    <n v="147117.94699999999"/>
    <n v="33941.222566999997"/>
    <n v="89527.317551"/>
    <n v="0"/>
  </r>
  <r>
    <x v="0"/>
    <x v="0"/>
    <x v="52"/>
    <x v="0"/>
    <x v="8"/>
    <x v="3"/>
    <x v="2"/>
    <x v="8"/>
    <x v="5"/>
    <x v="5"/>
    <n v="147117.94699999999"/>
    <n v="0"/>
    <n v="147117.94699999999"/>
    <x v="0"/>
    <n v="147117.94699999999"/>
    <n v="33941.222566999997"/>
    <n v="89527.317551"/>
    <n v="0"/>
  </r>
  <r>
    <x v="0"/>
    <x v="0"/>
    <x v="52"/>
    <x v="0"/>
    <x v="8"/>
    <x v="3"/>
    <x v="2"/>
    <x v="8"/>
    <x v="6"/>
    <x v="6"/>
    <n v="147117.94699999999"/>
    <n v="0"/>
    <n v="147117.94699999999"/>
    <x v="0"/>
    <n v="147117.94699999999"/>
    <n v="33941.222566999997"/>
    <n v="89527.317551"/>
    <n v="0"/>
  </r>
  <r>
    <x v="0"/>
    <x v="0"/>
    <x v="52"/>
    <x v="0"/>
    <x v="8"/>
    <x v="3"/>
    <x v="2"/>
    <x v="8"/>
    <x v="7"/>
    <x v="7"/>
    <n v="100"/>
    <n v="0"/>
    <n v="100"/>
    <x v="0"/>
    <n v="100"/>
    <n v="0"/>
    <n v="0"/>
    <n v="0"/>
  </r>
  <r>
    <x v="0"/>
    <x v="0"/>
    <x v="52"/>
    <x v="0"/>
    <x v="8"/>
    <x v="3"/>
    <x v="2"/>
    <x v="8"/>
    <x v="8"/>
    <x v="8"/>
    <n v="126499.469"/>
    <n v="-400"/>
    <n v="126099.469"/>
    <x v="0"/>
    <n v="126099.469"/>
    <n v="26940.521052"/>
    <n v="73530.482290999993"/>
    <n v="0"/>
  </r>
  <r>
    <x v="0"/>
    <x v="0"/>
    <x v="52"/>
    <x v="0"/>
    <x v="8"/>
    <x v="3"/>
    <x v="2"/>
    <x v="8"/>
    <x v="9"/>
    <x v="9"/>
    <n v="7926.5119999999997"/>
    <n v="400"/>
    <n v="8326.5120000000006"/>
    <x v="0"/>
    <n v="8326.5120000000006"/>
    <n v="2259.8100650000001"/>
    <n v="6884.2877529999996"/>
    <n v="0"/>
  </r>
  <r>
    <x v="0"/>
    <x v="0"/>
    <x v="52"/>
    <x v="0"/>
    <x v="8"/>
    <x v="3"/>
    <x v="2"/>
    <x v="8"/>
    <x v="11"/>
    <x v="11"/>
    <n v="12591.966"/>
    <n v="0"/>
    <n v="12591.966"/>
    <x v="0"/>
    <n v="12591.966"/>
    <n v="4740.8914500000001"/>
    <n v="9112.5475069999993"/>
    <n v="0"/>
  </r>
  <r>
    <x v="0"/>
    <x v="0"/>
    <x v="52"/>
    <x v="0"/>
    <x v="8"/>
    <x v="3"/>
    <x v="2"/>
    <x v="8"/>
    <x v="14"/>
    <x v="13"/>
    <n v="378470.96500000003"/>
    <n v="0"/>
    <n v="378470.96500000003"/>
    <x v="0"/>
    <n v="378470.96500000003"/>
    <n v="152499.767781"/>
    <n v="210093.28156199999"/>
    <n v="0"/>
  </r>
  <r>
    <x v="0"/>
    <x v="0"/>
    <x v="53"/>
    <x v="0"/>
    <x v="8"/>
    <x v="3"/>
    <x v="2"/>
    <x v="13"/>
    <x v="0"/>
    <x v="0"/>
    <n v="6023.223"/>
    <n v="-120"/>
    <n v="5903.223"/>
    <x v="0"/>
    <n v="5903.223"/>
    <n v="3470.5606899999998"/>
    <n v="4207.2836230000003"/>
    <n v="0"/>
  </r>
  <r>
    <x v="0"/>
    <x v="0"/>
    <x v="53"/>
    <x v="0"/>
    <x v="8"/>
    <x v="3"/>
    <x v="2"/>
    <x v="13"/>
    <x v="1"/>
    <x v="1"/>
    <n v="3999.723"/>
    <n v="0"/>
    <n v="3999.723"/>
    <x v="0"/>
    <n v="3999.723"/>
    <n v="2704.5386709999998"/>
    <n v="2704.5386709999998"/>
    <n v="0"/>
  </r>
  <r>
    <x v="0"/>
    <x v="0"/>
    <x v="53"/>
    <x v="0"/>
    <x v="8"/>
    <x v="3"/>
    <x v="2"/>
    <x v="13"/>
    <x v="2"/>
    <x v="2"/>
    <n v="2023.29"/>
    <n v="-120"/>
    <n v="1903.29"/>
    <x v="0"/>
    <n v="1903.29"/>
    <n v="765.83901900000001"/>
    <n v="1502.561952"/>
    <n v="0"/>
  </r>
  <r>
    <x v="0"/>
    <x v="0"/>
    <x v="53"/>
    <x v="0"/>
    <x v="8"/>
    <x v="3"/>
    <x v="2"/>
    <x v="13"/>
    <x v="16"/>
    <x v="15"/>
    <n v="0.21"/>
    <n v="0"/>
    <n v="0.21"/>
    <x v="0"/>
    <n v="0.21"/>
    <n v="0.183"/>
    <n v="0.183"/>
    <n v="0"/>
  </r>
  <r>
    <x v="0"/>
    <x v="0"/>
    <x v="53"/>
    <x v="0"/>
    <x v="8"/>
    <x v="3"/>
    <x v="2"/>
    <x v="13"/>
    <x v="4"/>
    <x v="4"/>
    <n v="28815"/>
    <n v="-1105"/>
    <n v="27710"/>
    <x v="0"/>
    <n v="27710"/>
    <n v="7657.8057550000003"/>
    <n v="16688.382226999998"/>
    <n v="0"/>
  </r>
  <r>
    <x v="0"/>
    <x v="0"/>
    <x v="53"/>
    <x v="0"/>
    <x v="8"/>
    <x v="3"/>
    <x v="2"/>
    <x v="13"/>
    <x v="5"/>
    <x v="5"/>
    <n v="28815"/>
    <n v="-1105"/>
    <n v="27710"/>
    <x v="0"/>
    <n v="27710"/>
    <n v="7657.8057550000003"/>
    <n v="16688.382226999998"/>
    <n v="0"/>
  </r>
  <r>
    <x v="0"/>
    <x v="0"/>
    <x v="53"/>
    <x v="0"/>
    <x v="8"/>
    <x v="3"/>
    <x v="2"/>
    <x v="13"/>
    <x v="6"/>
    <x v="6"/>
    <n v="28815"/>
    <n v="-1105"/>
    <n v="27710"/>
    <x v="0"/>
    <n v="27710"/>
    <n v="7657.8057550000003"/>
    <n v="16688.382226999998"/>
    <n v="0"/>
  </r>
  <r>
    <x v="0"/>
    <x v="0"/>
    <x v="53"/>
    <x v="0"/>
    <x v="8"/>
    <x v="3"/>
    <x v="2"/>
    <x v="13"/>
    <x v="7"/>
    <x v="7"/>
    <n v="1045.703"/>
    <n v="100"/>
    <n v="1145.703"/>
    <x v="0"/>
    <n v="1145.703"/>
    <n v="525.59441400000003"/>
    <n v="997.46638399999995"/>
    <n v="0"/>
  </r>
  <r>
    <x v="0"/>
    <x v="0"/>
    <x v="53"/>
    <x v="0"/>
    <x v="8"/>
    <x v="3"/>
    <x v="2"/>
    <x v="13"/>
    <x v="8"/>
    <x v="8"/>
    <n v="23823.496999999999"/>
    <n v="-2205"/>
    <n v="21618.496999999999"/>
    <x v="0"/>
    <n v="21618.496999999999"/>
    <n v="5202.44146"/>
    <n v="11828.362332000001"/>
    <n v="0"/>
  </r>
  <r>
    <x v="0"/>
    <x v="0"/>
    <x v="53"/>
    <x v="0"/>
    <x v="8"/>
    <x v="3"/>
    <x v="2"/>
    <x v="13"/>
    <x v="11"/>
    <x v="11"/>
    <n v="3945.8"/>
    <n v="1000"/>
    <n v="4945.8"/>
    <x v="0"/>
    <n v="4945.8"/>
    <n v="1929.7698809999999"/>
    <n v="3862.5535110000001"/>
    <n v="0"/>
  </r>
  <r>
    <x v="0"/>
    <x v="0"/>
    <x v="53"/>
    <x v="0"/>
    <x v="8"/>
    <x v="3"/>
    <x v="2"/>
    <x v="13"/>
    <x v="14"/>
    <x v="13"/>
    <n v="34838.222999999998"/>
    <n v="-1225"/>
    <n v="33613.222999999998"/>
    <x v="0"/>
    <n v="33613.222999999998"/>
    <n v="11128.366445"/>
    <n v="20895.665850000001"/>
    <n v="0"/>
  </r>
  <r>
    <x v="0"/>
    <x v="0"/>
    <x v="54"/>
    <x v="0"/>
    <x v="8"/>
    <x v="3"/>
    <x v="3"/>
    <x v="4"/>
    <x v="0"/>
    <x v="0"/>
    <n v="330861.64199999999"/>
    <n v="31692.043921"/>
    <n v="362553.68592100003"/>
    <x v="0"/>
    <n v="362553.68592100003"/>
    <n v="186348.73959000001"/>
    <n v="239382.00971700001"/>
    <n v="0"/>
  </r>
  <r>
    <x v="0"/>
    <x v="0"/>
    <x v="54"/>
    <x v="0"/>
    <x v="8"/>
    <x v="3"/>
    <x v="3"/>
    <x v="4"/>
    <x v="1"/>
    <x v="1"/>
    <n v="198186.584"/>
    <n v="231"/>
    <n v="198417.584"/>
    <x v="0"/>
    <n v="198417.584"/>
    <n v="107417.731709"/>
    <n v="130488.78278199999"/>
    <n v="0"/>
  </r>
  <r>
    <x v="0"/>
    <x v="0"/>
    <x v="54"/>
    <x v="0"/>
    <x v="8"/>
    <x v="3"/>
    <x v="3"/>
    <x v="4"/>
    <x v="2"/>
    <x v="2"/>
    <n v="83573.782000000007"/>
    <n v="4956.2508509999998"/>
    <n v="88530.032850999996"/>
    <x v="0"/>
    <n v="88530.032850999996"/>
    <n v="28110.755689000001"/>
    <n v="57885.913783999997"/>
    <n v="0"/>
  </r>
  <r>
    <x v="0"/>
    <x v="0"/>
    <x v="54"/>
    <x v="0"/>
    <x v="8"/>
    <x v="3"/>
    <x v="3"/>
    <x v="4"/>
    <x v="16"/>
    <x v="15"/>
    <n v="514.82799999999997"/>
    <n v="500"/>
    <n v="1014.828"/>
    <x v="0"/>
    <n v="1014.828"/>
    <n v="469.96408400000001"/>
    <n v="469.96408400000001"/>
    <n v="0"/>
  </r>
  <r>
    <x v="0"/>
    <x v="0"/>
    <x v="54"/>
    <x v="0"/>
    <x v="8"/>
    <x v="3"/>
    <x v="3"/>
    <x v="4"/>
    <x v="15"/>
    <x v="14"/>
    <n v="200"/>
    <n v="0"/>
    <n v="200"/>
    <x v="0"/>
    <n v="200"/>
    <n v="0"/>
    <n v="0"/>
    <n v="0"/>
  </r>
  <r>
    <x v="0"/>
    <x v="0"/>
    <x v="54"/>
    <x v="0"/>
    <x v="8"/>
    <x v="3"/>
    <x v="3"/>
    <x v="4"/>
    <x v="4"/>
    <x v="4"/>
    <n v="30004.350999999999"/>
    <n v="10479.348980000001"/>
    <n v="40483.699979999998"/>
    <x v="0"/>
    <n v="40483.699979999998"/>
    <n v="4329.0144049999999"/>
    <n v="8866.1015110000008"/>
    <n v="0"/>
  </r>
  <r>
    <x v="0"/>
    <x v="0"/>
    <x v="54"/>
    <x v="0"/>
    <x v="8"/>
    <x v="3"/>
    <x v="3"/>
    <x v="4"/>
    <x v="5"/>
    <x v="5"/>
    <n v="29786.034"/>
    <n v="10479.348980000001"/>
    <n v="40265.382980000002"/>
    <x v="0"/>
    <n v="40265.382980000002"/>
    <n v="4312.6144050000003"/>
    <n v="8847.901511"/>
    <n v="0"/>
  </r>
  <r>
    <x v="0"/>
    <x v="0"/>
    <x v="54"/>
    <x v="0"/>
    <x v="8"/>
    <x v="3"/>
    <x v="3"/>
    <x v="4"/>
    <x v="6"/>
    <x v="6"/>
    <n v="29786.034"/>
    <n v="10479.348980000001"/>
    <n v="40265.382980000002"/>
    <x v="0"/>
    <n v="40265.382980000002"/>
    <n v="4312.6144050000003"/>
    <n v="8847.901511"/>
    <n v="0"/>
  </r>
  <r>
    <x v="0"/>
    <x v="0"/>
    <x v="54"/>
    <x v="0"/>
    <x v="8"/>
    <x v="3"/>
    <x v="3"/>
    <x v="4"/>
    <x v="7"/>
    <x v="7"/>
    <n v="29786.034"/>
    <n v="10479.348980000001"/>
    <n v="40265.382980000002"/>
    <x v="0"/>
    <n v="40265.382980000002"/>
    <n v="4312.6144050000003"/>
    <n v="8847.901511"/>
    <n v="0"/>
  </r>
  <r>
    <x v="0"/>
    <x v="0"/>
    <x v="54"/>
    <x v="0"/>
    <x v="8"/>
    <x v="3"/>
    <x v="3"/>
    <x v="4"/>
    <x v="26"/>
    <x v="25"/>
    <n v="218.31700000000001"/>
    <n v="0"/>
    <n v="218.31700000000001"/>
    <x v="0"/>
    <n v="218.31700000000001"/>
    <n v="16.399999999999999"/>
    <n v="18.2"/>
    <n v="0"/>
  </r>
  <r>
    <x v="0"/>
    <x v="0"/>
    <x v="54"/>
    <x v="0"/>
    <x v="8"/>
    <x v="3"/>
    <x v="3"/>
    <x v="4"/>
    <x v="14"/>
    <x v="13"/>
    <n v="360865.99300000002"/>
    <n v="42171.392900999999"/>
    <n v="403037.385901"/>
    <x v="0"/>
    <n v="403037.385901"/>
    <n v="190677.75399500001"/>
    <n v="248248.11122799999"/>
    <n v="0"/>
  </r>
  <r>
    <x v="0"/>
    <x v="0"/>
    <x v="55"/>
    <x v="0"/>
    <x v="8"/>
    <x v="3"/>
    <x v="4"/>
    <x v="1"/>
    <x v="0"/>
    <x v="0"/>
    <n v="158967.62400000001"/>
    <n v="0"/>
    <n v="158967.62400000001"/>
    <x v="0"/>
    <n v="158967.62400000001"/>
    <n v="115651.61728200001"/>
    <n v="119947.121329"/>
    <n v="0"/>
  </r>
  <r>
    <x v="0"/>
    <x v="0"/>
    <x v="55"/>
    <x v="0"/>
    <x v="8"/>
    <x v="3"/>
    <x v="4"/>
    <x v="1"/>
    <x v="1"/>
    <x v="1"/>
    <n v="147302.12400000001"/>
    <n v="-278.25093600000002"/>
    <n v="147023.87306400001"/>
    <x v="0"/>
    <n v="147023.87306400001"/>
    <n v="109669.747298"/>
    <n v="109669.747298"/>
    <n v="0"/>
  </r>
  <r>
    <x v="0"/>
    <x v="0"/>
    <x v="55"/>
    <x v="0"/>
    <x v="8"/>
    <x v="3"/>
    <x v="4"/>
    <x v="1"/>
    <x v="2"/>
    <x v="2"/>
    <n v="11600"/>
    <n v="47.709000000000003"/>
    <n v="11647.709000000001"/>
    <x v="0"/>
    <n v="11647.709000000001"/>
    <n v="5704.8614879999996"/>
    <n v="10000.365535000001"/>
    <n v="0"/>
  </r>
  <r>
    <x v="0"/>
    <x v="0"/>
    <x v="55"/>
    <x v="0"/>
    <x v="8"/>
    <x v="3"/>
    <x v="4"/>
    <x v="1"/>
    <x v="16"/>
    <x v="15"/>
    <n v="65.5"/>
    <n v="4.7140000000000004"/>
    <n v="70.213999999999999"/>
    <x v="0"/>
    <n v="70.213999999999999"/>
    <n v="52.045999999999999"/>
    <n v="52.045999999999999"/>
    <n v="0"/>
  </r>
  <r>
    <x v="0"/>
    <x v="0"/>
    <x v="55"/>
    <x v="0"/>
    <x v="8"/>
    <x v="3"/>
    <x v="4"/>
    <x v="1"/>
    <x v="15"/>
    <x v="14"/>
    <n v="0"/>
    <n v="225.82793599999999"/>
    <n v="225.82793599999999"/>
    <x v="0"/>
    <n v="225.82793599999999"/>
    <n v="224.96249599999999"/>
    <n v="224.96249599999999"/>
    <n v="0"/>
  </r>
  <r>
    <x v="0"/>
    <x v="0"/>
    <x v="55"/>
    <x v="0"/>
    <x v="8"/>
    <x v="3"/>
    <x v="4"/>
    <x v="1"/>
    <x v="4"/>
    <x v="4"/>
    <n v="9132.0869999999995"/>
    <n v="3000"/>
    <n v="12132.087"/>
    <x v="0"/>
    <n v="12132.087"/>
    <n v="5707.986183"/>
    <n v="10456.047798"/>
    <n v="0"/>
  </r>
  <r>
    <x v="0"/>
    <x v="0"/>
    <x v="55"/>
    <x v="0"/>
    <x v="8"/>
    <x v="3"/>
    <x v="4"/>
    <x v="1"/>
    <x v="5"/>
    <x v="5"/>
    <n v="9132.0869999999995"/>
    <n v="3000"/>
    <n v="12132.087"/>
    <x v="0"/>
    <n v="12132.087"/>
    <n v="5707.986183"/>
    <n v="10456.047798"/>
    <n v="0"/>
  </r>
  <r>
    <x v="0"/>
    <x v="0"/>
    <x v="55"/>
    <x v="0"/>
    <x v="8"/>
    <x v="3"/>
    <x v="4"/>
    <x v="1"/>
    <x v="6"/>
    <x v="6"/>
    <n v="9132.0869999999995"/>
    <n v="3000"/>
    <n v="12132.087"/>
    <x v="0"/>
    <n v="12132.087"/>
    <n v="5707.986183"/>
    <n v="10456.047798"/>
    <n v="0"/>
  </r>
  <r>
    <x v="0"/>
    <x v="0"/>
    <x v="55"/>
    <x v="0"/>
    <x v="8"/>
    <x v="3"/>
    <x v="4"/>
    <x v="1"/>
    <x v="11"/>
    <x v="11"/>
    <n v="9132.0869999999995"/>
    <n v="3000"/>
    <n v="12132.087"/>
    <x v="0"/>
    <n v="12132.087"/>
    <n v="5707.986183"/>
    <n v="10456.047798"/>
    <n v="0"/>
  </r>
  <r>
    <x v="0"/>
    <x v="0"/>
    <x v="55"/>
    <x v="0"/>
    <x v="8"/>
    <x v="3"/>
    <x v="4"/>
    <x v="1"/>
    <x v="14"/>
    <x v="13"/>
    <n v="168099.71100000001"/>
    <n v="3000"/>
    <n v="171099.71100000001"/>
    <x v="0"/>
    <n v="171099.71100000001"/>
    <n v="121359.60346499999"/>
    <n v="130403.169127"/>
    <n v="0"/>
  </r>
  <r>
    <x v="0"/>
    <x v="0"/>
    <x v="56"/>
    <x v="0"/>
    <x v="8"/>
    <x v="3"/>
    <x v="5"/>
    <x v="3"/>
    <x v="0"/>
    <x v="0"/>
    <n v="74508.418000000005"/>
    <n v="7579.6024950000001"/>
    <n v="82088.020495000004"/>
    <x v="0"/>
    <n v="82088.020495000004"/>
    <n v="40512.904596"/>
    <n v="61501.021113000003"/>
    <n v="0"/>
  </r>
  <r>
    <x v="0"/>
    <x v="0"/>
    <x v="56"/>
    <x v="0"/>
    <x v="8"/>
    <x v="3"/>
    <x v="5"/>
    <x v="3"/>
    <x v="28"/>
    <x v="1"/>
    <n v="7782.2309999999998"/>
    <n v="-174.22100800000001"/>
    <n v="7608.0099920000002"/>
    <x v="0"/>
    <n v="7608.0099920000002"/>
    <n v="4085.1593480000001"/>
    <n v="4086.7463170000001"/>
    <n v="0"/>
  </r>
  <r>
    <x v="0"/>
    <x v="0"/>
    <x v="56"/>
    <x v="0"/>
    <x v="8"/>
    <x v="3"/>
    <x v="5"/>
    <x v="3"/>
    <x v="29"/>
    <x v="2"/>
    <n v="3700.4609999999998"/>
    <n v="1349.6372329999999"/>
    <n v="5050.0982329999997"/>
    <x v="0"/>
    <n v="5050.0982329999997"/>
    <n v="2342.4182380000002"/>
    <n v="3579.8069059999998"/>
    <n v="0"/>
  </r>
  <r>
    <x v="0"/>
    <x v="0"/>
    <x v="56"/>
    <x v="0"/>
    <x v="8"/>
    <x v="3"/>
    <x v="5"/>
    <x v="3"/>
    <x v="30"/>
    <x v="14"/>
    <n v="377.02800000000002"/>
    <n v="-125.329284"/>
    <n v="251.69871599999999"/>
    <x v="0"/>
    <n v="251.69871599999999"/>
    <n v="119.748496"/>
    <n v="119.748496"/>
    <n v="0"/>
  </r>
  <r>
    <x v="0"/>
    <x v="0"/>
    <x v="56"/>
    <x v="0"/>
    <x v="8"/>
    <x v="3"/>
    <x v="5"/>
    <x v="3"/>
    <x v="31"/>
    <x v="27"/>
    <n v="58904.84"/>
    <n v="6082.4130939999995"/>
    <n v="64987.253094"/>
    <x v="0"/>
    <n v="64987.253094"/>
    <n v="31346.976988999999"/>
    <n v="51055.608541000001"/>
    <n v="0"/>
  </r>
  <r>
    <x v="0"/>
    <x v="0"/>
    <x v="56"/>
    <x v="0"/>
    <x v="8"/>
    <x v="3"/>
    <x v="5"/>
    <x v="3"/>
    <x v="32"/>
    <x v="32"/>
    <n v="416"/>
    <n v="411.784378"/>
    <n v="827.78437799999995"/>
    <x v="0"/>
    <n v="827.78437799999995"/>
    <n v="323.92344400000002"/>
    <n v="337.007272"/>
    <n v="0"/>
  </r>
  <r>
    <x v="0"/>
    <x v="0"/>
    <x v="56"/>
    <x v="0"/>
    <x v="8"/>
    <x v="3"/>
    <x v="5"/>
    <x v="3"/>
    <x v="33"/>
    <x v="33"/>
    <n v="241.56700000000001"/>
    <n v="0"/>
    <n v="241.56700000000001"/>
    <x v="0"/>
    <n v="241.56700000000001"/>
    <n v="16.550885999999998"/>
    <n v="16.550885999999998"/>
    <n v="0"/>
  </r>
  <r>
    <x v="0"/>
    <x v="0"/>
    <x v="56"/>
    <x v="0"/>
    <x v="8"/>
    <x v="3"/>
    <x v="5"/>
    <x v="3"/>
    <x v="34"/>
    <x v="30"/>
    <n v="3086.2910000000002"/>
    <n v="35.318081999999997"/>
    <n v="3121.6090819999999"/>
    <x v="0"/>
    <n v="3121.6090819999999"/>
    <n v="2278.127195"/>
    <n v="2305.5526949999999"/>
    <n v="0"/>
  </r>
  <r>
    <x v="0"/>
    <x v="0"/>
    <x v="56"/>
    <x v="0"/>
    <x v="8"/>
    <x v="3"/>
    <x v="5"/>
    <x v="3"/>
    <x v="4"/>
    <x v="4"/>
    <n v="49540.137999999999"/>
    <n v="378.49068899999997"/>
    <n v="49918.628688999997"/>
    <x v="0"/>
    <n v="49918.628688999997"/>
    <n v="45693.242940999997"/>
    <n v="45953.643456999998"/>
    <n v="0"/>
  </r>
  <r>
    <x v="0"/>
    <x v="0"/>
    <x v="56"/>
    <x v="0"/>
    <x v="8"/>
    <x v="3"/>
    <x v="5"/>
    <x v="3"/>
    <x v="5"/>
    <x v="5"/>
    <n v="470"/>
    <n v="0"/>
    <n v="470"/>
    <x v="0"/>
    <n v="470"/>
    <n v="27.478999999999999"/>
    <n v="226.88900000000001"/>
    <n v="0"/>
  </r>
  <r>
    <x v="0"/>
    <x v="0"/>
    <x v="56"/>
    <x v="0"/>
    <x v="8"/>
    <x v="3"/>
    <x v="5"/>
    <x v="3"/>
    <x v="6"/>
    <x v="6"/>
    <n v="470"/>
    <n v="0"/>
    <n v="470"/>
    <x v="0"/>
    <n v="470"/>
    <n v="27.478999999999999"/>
    <n v="226.88900000000001"/>
    <n v="0"/>
  </r>
  <r>
    <x v="0"/>
    <x v="0"/>
    <x v="56"/>
    <x v="0"/>
    <x v="8"/>
    <x v="3"/>
    <x v="5"/>
    <x v="3"/>
    <x v="11"/>
    <x v="11"/>
    <n v="470"/>
    <n v="0"/>
    <n v="470"/>
    <x v="0"/>
    <n v="470"/>
    <n v="27.478999999999999"/>
    <n v="226.88900000000001"/>
    <n v="0"/>
  </r>
  <r>
    <x v="0"/>
    <x v="0"/>
    <x v="56"/>
    <x v="0"/>
    <x v="8"/>
    <x v="3"/>
    <x v="5"/>
    <x v="3"/>
    <x v="26"/>
    <x v="25"/>
    <n v="49051.233999999997"/>
    <n v="0"/>
    <n v="49051.233999999997"/>
    <x v="0"/>
    <n v="49051.233999999997"/>
    <n v="45358.865768000003"/>
    <n v="45358.865768000003"/>
    <n v="0"/>
  </r>
  <r>
    <x v="0"/>
    <x v="0"/>
    <x v="56"/>
    <x v="0"/>
    <x v="8"/>
    <x v="3"/>
    <x v="5"/>
    <x v="3"/>
    <x v="35"/>
    <x v="31"/>
    <n v="18.904"/>
    <n v="378.49068899999997"/>
    <n v="397.39468900000003"/>
    <x v="0"/>
    <n v="397.39468900000003"/>
    <n v="306.89817299999999"/>
    <n v="367.888689"/>
    <n v="0"/>
  </r>
  <r>
    <x v="0"/>
    <x v="0"/>
    <x v="56"/>
    <x v="0"/>
    <x v="8"/>
    <x v="3"/>
    <x v="5"/>
    <x v="3"/>
    <x v="13"/>
    <x v="12"/>
    <n v="31732.161"/>
    <n v="5270.0303409999997"/>
    <n v="37002.191340999998"/>
    <x v="0"/>
    <n v="37002.191340999998"/>
    <n v="0"/>
    <n v="0"/>
    <n v="0"/>
  </r>
  <r>
    <x v="0"/>
    <x v="0"/>
    <x v="56"/>
    <x v="0"/>
    <x v="8"/>
    <x v="3"/>
    <x v="5"/>
    <x v="3"/>
    <x v="14"/>
    <x v="13"/>
    <n v="155780.717"/>
    <n v="13228.123525000001"/>
    <n v="169008.84052500001"/>
    <x v="0"/>
    <n v="169008.84052500001"/>
    <n v="86206.147536999997"/>
    <n v="107454.66456999999"/>
    <n v="0"/>
  </r>
  <r>
    <x v="0"/>
    <x v="0"/>
    <x v="57"/>
    <x v="0"/>
    <x v="8"/>
    <x v="3"/>
    <x v="5"/>
    <x v="9"/>
    <x v="0"/>
    <x v="0"/>
    <n v="24200.013999999999"/>
    <n v="8880.8423449999991"/>
    <n v="33080.856345"/>
    <x v="0"/>
    <n v="33080.856345"/>
    <n v="19900.073249000001"/>
    <n v="27341.246352999999"/>
    <n v="0"/>
  </r>
  <r>
    <x v="0"/>
    <x v="0"/>
    <x v="57"/>
    <x v="0"/>
    <x v="8"/>
    <x v="3"/>
    <x v="5"/>
    <x v="9"/>
    <x v="28"/>
    <x v="1"/>
    <n v="4331.8069999999998"/>
    <n v="-534.06538799999998"/>
    <n v="3797.7416119999998"/>
    <x v="0"/>
    <n v="3797.7416119999998"/>
    <n v="2487.1207960000002"/>
    <n v="2502.5231920000001"/>
    <n v="0"/>
  </r>
  <r>
    <x v="0"/>
    <x v="0"/>
    <x v="57"/>
    <x v="0"/>
    <x v="8"/>
    <x v="3"/>
    <x v="5"/>
    <x v="9"/>
    <x v="29"/>
    <x v="2"/>
    <n v="6048.43"/>
    <n v="-170.78944100000001"/>
    <n v="5877.6405590000004"/>
    <x v="0"/>
    <n v="5877.6405590000004"/>
    <n v="3499.8732490000002"/>
    <n v="5193.92011"/>
    <n v="0"/>
  </r>
  <r>
    <x v="0"/>
    <x v="0"/>
    <x v="57"/>
    <x v="0"/>
    <x v="8"/>
    <x v="3"/>
    <x v="5"/>
    <x v="9"/>
    <x v="30"/>
    <x v="14"/>
    <n v="0"/>
    <n v="1384"/>
    <n v="1384"/>
    <x v="0"/>
    <n v="1384"/>
    <n v="1260.5193320000001"/>
    <n v="1260.5193320000001"/>
    <n v="0"/>
  </r>
  <r>
    <x v="0"/>
    <x v="0"/>
    <x v="57"/>
    <x v="0"/>
    <x v="8"/>
    <x v="3"/>
    <x v="5"/>
    <x v="9"/>
    <x v="31"/>
    <x v="27"/>
    <n v="13378.677"/>
    <n v="8361.6498699999993"/>
    <n v="21740.326870000001"/>
    <x v="0"/>
    <n v="21740.326870000001"/>
    <n v="12480.473061999999"/>
    <n v="18212.196908999998"/>
    <n v="0"/>
  </r>
  <r>
    <x v="0"/>
    <x v="0"/>
    <x v="57"/>
    <x v="0"/>
    <x v="8"/>
    <x v="3"/>
    <x v="5"/>
    <x v="9"/>
    <x v="34"/>
    <x v="30"/>
    <n v="441.1"/>
    <n v="-159.952696"/>
    <n v="281.14730400000002"/>
    <x v="0"/>
    <n v="281.14730400000002"/>
    <n v="172.08681000000001"/>
    <n v="172.08681000000001"/>
    <n v="0"/>
  </r>
  <r>
    <x v="0"/>
    <x v="0"/>
    <x v="57"/>
    <x v="0"/>
    <x v="8"/>
    <x v="3"/>
    <x v="5"/>
    <x v="9"/>
    <x v="4"/>
    <x v="4"/>
    <n v="11135.24"/>
    <n v="1084.3460990000001"/>
    <n v="12219.586099"/>
    <x v="0"/>
    <n v="12219.586099"/>
    <n v="6099.2125759999999"/>
    <n v="9304.9114879999997"/>
    <n v="0"/>
  </r>
  <r>
    <x v="0"/>
    <x v="0"/>
    <x v="57"/>
    <x v="0"/>
    <x v="8"/>
    <x v="3"/>
    <x v="5"/>
    <x v="9"/>
    <x v="5"/>
    <x v="5"/>
    <n v="10892.339"/>
    <n v="0"/>
    <n v="10892.339"/>
    <x v="0"/>
    <n v="10892.339"/>
    <n v="4846.2382980000002"/>
    <n v="8047.1815210000004"/>
    <n v="0"/>
  </r>
  <r>
    <x v="0"/>
    <x v="0"/>
    <x v="57"/>
    <x v="0"/>
    <x v="8"/>
    <x v="3"/>
    <x v="5"/>
    <x v="9"/>
    <x v="6"/>
    <x v="6"/>
    <n v="10892.339"/>
    <n v="0"/>
    <n v="10892.339"/>
    <x v="0"/>
    <n v="10892.339"/>
    <n v="4846.2382980000002"/>
    <n v="8047.1815210000004"/>
    <n v="0"/>
  </r>
  <r>
    <x v="0"/>
    <x v="0"/>
    <x v="57"/>
    <x v="0"/>
    <x v="8"/>
    <x v="3"/>
    <x v="5"/>
    <x v="9"/>
    <x v="11"/>
    <x v="11"/>
    <n v="10892.339"/>
    <n v="0"/>
    <n v="10892.339"/>
    <x v="0"/>
    <n v="10892.339"/>
    <n v="4846.2382980000002"/>
    <n v="8047.1815210000004"/>
    <n v="0"/>
  </r>
  <r>
    <x v="0"/>
    <x v="0"/>
    <x v="57"/>
    <x v="0"/>
    <x v="8"/>
    <x v="3"/>
    <x v="5"/>
    <x v="9"/>
    <x v="35"/>
    <x v="31"/>
    <n v="242.90100000000001"/>
    <n v="1084.3460990000001"/>
    <n v="1327.2470989999999"/>
    <x v="0"/>
    <n v="1327.2470989999999"/>
    <n v="1252.9742779999999"/>
    <n v="1257.729967"/>
    <n v="0"/>
  </r>
  <r>
    <x v="0"/>
    <x v="0"/>
    <x v="57"/>
    <x v="0"/>
    <x v="8"/>
    <x v="3"/>
    <x v="5"/>
    <x v="9"/>
    <x v="13"/>
    <x v="12"/>
    <n v="5000"/>
    <n v="762.63597600000003"/>
    <n v="5762.6359759999996"/>
    <x v="0"/>
    <n v="5762.6359759999996"/>
    <n v="0"/>
    <n v="0"/>
    <n v="0"/>
  </r>
  <r>
    <x v="0"/>
    <x v="0"/>
    <x v="57"/>
    <x v="0"/>
    <x v="8"/>
    <x v="3"/>
    <x v="5"/>
    <x v="9"/>
    <x v="14"/>
    <x v="13"/>
    <n v="40335.254000000001"/>
    <n v="10727.824420000001"/>
    <n v="51063.078419999998"/>
    <x v="0"/>
    <n v="51063.078419999998"/>
    <n v="25999.285824999999"/>
    <n v="36646.157841"/>
    <n v="0"/>
  </r>
  <r>
    <x v="0"/>
    <x v="0"/>
    <x v="58"/>
    <x v="0"/>
    <x v="8"/>
    <x v="3"/>
    <x v="5"/>
    <x v="5"/>
    <x v="0"/>
    <x v="0"/>
    <n v="152129"/>
    <n v="-5617.8050629999998"/>
    <n v="146511.19493699999"/>
    <x v="1"/>
    <n v="145040.569521"/>
    <n v="66494.794498000003"/>
    <n v="86347.071173000004"/>
    <n v="0"/>
  </r>
  <r>
    <x v="0"/>
    <x v="0"/>
    <x v="58"/>
    <x v="0"/>
    <x v="8"/>
    <x v="3"/>
    <x v="5"/>
    <x v="5"/>
    <x v="28"/>
    <x v="1"/>
    <n v="76257.75"/>
    <n v="-1506.1545880000001"/>
    <n v="74751.595411999995"/>
    <x v="0"/>
    <n v="74751.595411999995"/>
    <n v="33334.629742999998"/>
    <n v="34338.375658999998"/>
    <n v="0"/>
  </r>
  <r>
    <x v="0"/>
    <x v="0"/>
    <x v="58"/>
    <x v="0"/>
    <x v="8"/>
    <x v="3"/>
    <x v="5"/>
    <x v="5"/>
    <x v="29"/>
    <x v="2"/>
    <n v="55879.495000000003"/>
    <n v="-4095.6504749999999"/>
    <n v="51783.844525"/>
    <x v="1"/>
    <n v="50313.219108999998"/>
    <n v="25772.547866000001"/>
    <n v="44551.882092"/>
    <n v="0"/>
  </r>
  <r>
    <x v="0"/>
    <x v="0"/>
    <x v="58"/>
    <x v="0"/>
    <x v="8"/>
    <x v="3"/>
    <x v="5"/>
    <x v="5"/>
    <x v="30"/>
    <x v="14"/>
    <n v="8400"/>
    <n v="0"/>
    <n v="8400"/>
    <x v="0"/>
    <n v="8400"/>
    <n v="857.32711099999995"/>
    <n v="857.32711099999995"/>
    <n v="0"/>
  </r>
  <r>
    <x v="0"/>
    <x v="0"/>
    <x v="58"/>
    <x v="0"/>
    <x v="8"/>
    <x v="3"/>
    <x v="5"/>
    <x v="5"/>
    <x v="34"/>
    <x v="30"/>
    <n v="11591.754999999999"/>
    <n v="-16"/>
    <n v="11575.754999999999"/>
    <x v="0"/>
    <n v="11575.754999999999"/>
    <n v="6530.2897780000003"/>
    <n v="6599.4863109999997"/>
    <n v="0"/>
  </r>
  <r>
    <x v="0"/>
    <x v="0"/>
    <x v="58"/>
    <x v="0"/>
    <x v="8"/>
    <x v="3"/>
    <x v="5"/>
    <x v="5"/>
    <x v="4"/>
    <x v="4"/>
    <n v="5139862"/>
    <n v="919977.27458900004"/>
    <n v="6059839.2745890003"/>
    <x v="2"/>
    <n v="6056708.5807729997"/>
    <n v="2447554.8730739998"/>
    <n v="4061823.7483219998"/>
    <n v="0"/>
  </r>
  <r>
    <x v="0"/>
    <x v="0"/>
    <x v="58"/>
    <x v="0"/>
    <x v="8"/>
    <x v="3"/>
    <x v="5"/>
    <x v="5"/>
    <x v="5"/>
    <x v="5"/>
    <n v="3533370"/>
    <n v="1516505.601786"/>
    <n v="5049875.6017859997"/>
    <x v="2"/>
    <n v="5046744.9079700001"/>
    <n v="2181889.7342790002"/>
    <n v="3093744.4718630002"/>
    <n v="0"/>
  </r>
  <r>
    <x v="0"/>
    <x v="0"/>
    <x v="58"/>
    <x v="0"/>
    <x v="8"/>
    <x v="3"/>
    <x v="5"/>
    <x v="5"/>
    <x v="6"/>
    <x v="6"/>
    <n v="3533370"/>
    <n v="1516505.601786"/>
    <n v="5049875.6017859997"/>
    <x v="2"/>
    <n v="5046744.9079700001"/>
    <n v="2181889.7342790002"/>
    <n v="3093744.4718630002"/>
    <n v="0"/>
  </r>
  <r>
    <x v="0"/>
    <x v="0"/>
    <x v="58"/>
    <x v="0"/>
    <x v="8"/>
    <x v="3"/>
    <x v="5"/>
    <x v="5"/>
    <x v="9"/>
    <x v="9"/>
    <n v="49371"/>
    <n v="5798.28"/>
    <n v="55169.279999999999"/>
    <x v="3"/>
    <n v="54169.279999999999"/>
    <n v="16298.794733999999"/>
    <n v="42072.361450999997"/>
    <n v="0"/>
  </r>
  <r>
    <x v="0"/>
    <x v="0"/>
    <x v="58"/>
    <x v="0"/>
    <x v="8"/>
    <x v="3"/>
    <x v="5"/>
    <x v="5"/>
    <x v="10"/>
    <x v="10"/>
    <n v="3481006"/>
    <n v="1510867.986786"/>
    <n v="4991873.9867860004"/>
    <x v="4"/>
    <n v="4989743.2929699998"/>
    <n v="2165121.8146990002"/>
    <n v="3049365.8333629998"/>
    <n v="0"/>
  </r>
  <r>
    <x v="0"/>
    <x v="0"/>
    <x v="58"/>
    <x v="0"/>
    <x v="8"/>
    <x v="3"/>
    <x v="5"/>
    <x v="5"/>
    <x v="11"/>
    <x v="11"/>
    <n v="2993"/>
    <n v="-160.66499999999999"/>
    <n v="2832.335"/>
    <x v="0"/>
    <n v="2832.335"/>
    <n v="469.12484599999999"/>
    <n v="2306.2770489999998"/>
    <n v="0"/>
  </r>
  <r>
    <x v="0"/>
    <x v="0"/>
    <x v="58"/>
    <x v="0"/>
    <x v="8"/>
    <x v="3"/>
    <x v="5"/>
    <x v="5"/>
    <x v="35"/>
    <x v="31"/>
    <n v="1606492"/>
    <n v="-596528.32719700004"/>
    <n v="1009963.672803"/>
    <x v="0"/>
    <n v="1009963.672803"/>
    <n v="265665.13879499998"/>
    <n v="968079.27645899996"/>
    <n v="0"/>
  </r>
  <r>
    <x v="0"/>
    <x v="0"/>
    <x v="58"/>
    <x v="0"/>
    <x v="8"/>
    <x v="3"/>
    <x v="5"/>
    <x v="5"/>
    <x v="13"/>
    <x v="12"/>
    <n v="62140"/>
    <n v="-15509.447968"/>
    <n v="46630.552032"/>
    <x v="0"/>
    <n v="46630.552032"/>
    <n v="0"/>
    <n v="0"/>
    <n v="0"/>
  </r>
  <r>
    <x v="0"/>
    <x v="0"/>
    <x v="58"/>
    <x v="0"/>
    <x v="8"/>
    <x v="3"/>
    <x v="5"/>
    <x v="5"/>
    <x v="14"/>
    <x v="13"/>
    <n v="5354131"/>
    <n v="898850.02155800001"/>
    <n v="6252981.0215579998"/>
    <x v="5"/>
    <n v="6248379.7023259997"/>
    <n v="2514049.6675720001"/>
    <n v="4148170.8194949999"/>
    <n v="0"/>
  </r>
  <r>
    <x v="0"/>
    <x v="0"/>
    <x v="59"/>
    <x v="0"/>
    <x v="8"/>
    <x v="3"/>
    <x v="5"/>
    <x v="8"/>
    <x v="0"/>
    <x v="0"/>
    <n v="35762.165000000001"/>
    <n v="1102.777484"/>
    <n v="36864.942483999999"/>
    <x v="0"/>
    <n v="36864.942483999999"/>
    <n v="14566.112583"/>
    <n v="20032.637144"/>
    <n v="0"/>
  </r>
  <r>
    <x v="0"/>
    <x v="0"/>
    <x v="59"/>
    <x v="0"/>
    <x v="8"/>
    <x v="3"/>
    <x v="5"/>
    <x v="8"/>
    <x v="28"/>
    <x v="1"/>
    <n v="13441.784"/>
    <n v="119.71329900000001"/>
    <n v="13561.497299000001"/>
    <x v="0"/>
    <n v="13561.497299000001"/>
    <n v="8464.308481"/>
    <n v="8556.2017799999994"/>
    <n v="0"/>
  </r>
  <r>
    <x v="0"/>
    <x v="0"/>
    <x v="59"/>
    <x v="0"/>
    <x v="8"/>
    <x v="3"/>
    <x v="5"/>
    <x v="8"/>
    <x v="29"/>
    <x v="2"/>
    <n v="12476.981"/>
    <n v="1343.064185"/>
    <n v="13820.045185000001"/>
    <x v="0"/>
    <n v="13820.045185000001"/>
    <n v="5195.1683229999999"/>
    <n v="10139.835348000001"/>
    <n v="0"/>
  </r>
  <r>
    <x v="0"/>
    <x v="0"/>
    <x v="59"/>
    <x v="0"/>
    <x v="8"/>
    <x v="3"/>
    <x v="5"/>
    <x v="8"/>
    <x v="30"/>
    <x v="14"/>
    <n v="3000"/>
    <n v="-360"/>
    <n v="2640"/>
    <x v="0"/>
    <n v="2640"/>
    <n v="4.5426299999999999"/>
    <n v="4.5426299999999999"/>
    <n v="0"/>
  </r>
  <r>
    <x v="0"/>
    <x v="0"/>
    <x v="59"/>
    <x v="0"/>
    <x v="8"/>
    <x v="3"/>
    <x v="5"/>
    <x v="8"/>
    <x v="34"/>
    <x v="30"/>
    <n v="6843.4"/>
    <n v="0"/>
    <n v="6843.4"/>
    <x v="0"/>
    <n v="6843.4"/>
    <n v="902.09314900000004"/>
    <n v="1332.057386"/>
    <n v="0"/>
  </r>
  <r>
    <x v="0"/>
    <x v="0"/>
    <x v="59"/>
    <x v="0"/>
    <x v="8"/>
    <x v="3"/>
    <x v="5"/>
    <x v="8"/>
    <x v="4"/>
    <x v="4"/>
    <n v="70791.232999999993"/>
    <n v="5122.1016490000002"/>
    <n v="75913.334648999997"/>
    <x v="0"/>
    <n v="75913.334648999997"/>
    <n v="29856.799907000001"/>
    <n v="58655.392913000003"/>
    <n v="0"/>
  </r>
  <r>
    <x v="0"/>
    <x v="0"/>
    <x v="59"/>
    <x v="0"/>
    <x v="8"/>
    <x v="3"/>
    <x v="5"/>
    <x v="8"/>
    <x v="5"/>
    <x v="5"/>
    <n v="61791.233"/>
    <n v="0"/>
    <n v="61791.233"/>
    <x v="0"/>
    <n v="61791.233"/>
    <n v="22702.237808000002"/>
    <n v="44656.917148"/>
    <n v="0"/>
  </r>
  <r>
    <x v="0"/>
    <x v="0"/>
    <x v="59"/>
    <x v="0"/>
    <x v="8"/>
    <x v="3"/>
    <x v="5"/>
    <x v="8"/>
    <x v="6"/>
    <x v="6"/>
    <n v="61791.233"/>
    <n v="0"/>
    <n v="61791.233"/>
    <x v="0"/>
    <n v="61791.233"/>
    <n v="22702.237808000002"/>
    <n v="44656.917148"/>
    <n v="0"/>
  </r>
  <r>
    <x v="0"/>
    <x v="0"/>
    <x v="59"/>
    <x v="0"/>
    <x v="8"/>
    <x v="3"/>
    <x v="5"/>
    <x v="8"/>
    <x v="8"/>
    <x v="8"/>
    <n v="51613.701000000001"/>
    <n v="0"/>
    <n v="51613.701000000001"/>
    <x v="0"/>
    <n v="51613.701000000001"/>
    <n v="20349.784135000002"/>
    <n v="39639.091719999997"/>
    <n v="0"/>
  </r>
  <r>
    <x v="0"/>
    <x v="0"/>
    <x v="59"/>
    <x v="0"/>
    <x v="8"/>
    <x v="3"/>
    <x v="5"/>
    <x v="8"/>
    <x v="11"/>
    <x v="11"/>
    <n v="10177.531999999999"/>
    <n v="0"/>
    <n v="10177.531999999999"/>
    <x v="0"/>
    <n v="10177.531999999999"/>
    <n v="2352.453673"/>
    <n v="5017.8254280000001"/>
    <n v="0"/>
  </r>
  <r>
    <x v="0"/>
    <x v="0"/>
    <x v="59"/>
    <x v="0"/>
    <x v="8"/>
    <x v="3"/>
    <x v="5"/>
    <x v="8"/>
    <x v="35"/>
    <x v="31"/>
    <n v="9000"/>
    <n v="5122.1016490000002"/>
    <n v="14122.101649"/>
    <x v="0"/>
    <n v="14122.101649"/>
    <n v="7154.5620989999998"/>
    <n v="13998.475764999999"/>
    <n v="0"/>
  </r>
  <r>
    <x v="0"/>
    <x v="0"/>
    <x v="59"/>
    <x v="0"/>
    <x v="8"/>
    <x v="3"/>
    <x v="5"/>
    <x v="8"/>
    <x v="13"/>
    <x v="12"/>
    <n v="0"/>
    <n v="3036.5342500000002"/>
    <n v="3036.5342500000002"/>
    <x v="0"/>
    <n v="3036.5342500000002"/>
    <n v="0"/>
    <n v="0"/>
    <n v="0"/>
  </r>
  <r>
    <x v="0"/>
    <x v="0"/>
    <x v="59"/>
    <x v="0"/>
    <x v="8"/>
    <x v="3"/>
    <x v="5"/>
    <x v="8"/>
    <x v="14"/>
    <x v="13"/>
    <n v="106553.398"/>
    <n v="9261.4133829999992"/>
    <n v="115814.81138299999"/>
    <x v="0"/>
    <n v="115814.81138299999"/>
    <n v="44422.912490000002"/>
    <n v="78688.030056999996"/>
    <n v="0"/>
  </r>
  <r>
    <x v="0"/>
    <x v="0"/>
    <x v="60"/>
    <x v="0"/>
    <x v="8"/>
    <x v="3"/>
    <x v="5"/>
    <x v="8"/>
    <x v="0"/>
    <x v="0"/>
    <n v="81397.593999999997"/>
    <n v="0"/>
    <n v="81397.593999999997"/>
    <x v="0"/>
    <n v="81397.593999999997"/>
    <n v="49689.057901"/>
    <n v="70494.687088999999"/>
    <n v="0"/>
  </r>
  <r>
    <x v="0"/>
    <x v="0"/>
    <x v="60"/>
    <x v="0"/>
    <x v="8"/>
    <x v="3"/>
    <x v="5"/>
    <x v="8"/>
    <x v="28"/>
    <x v="1"/>
    <n v="33082.092961000002"/>
    <n v="0"/>
    <n v="33082.092961000002"/>
    <x v="0"/>
    <n v="33082.092961000002"/>
    <n v="24410.288930999999"/>
    <n v="24594.730071000002"/>
    <n v="0"/>
  </r>
  <r>
    <x v="0"/>
    <x v="0"/>
    <x v="60"/>
    <x v="0"/>
    <x v="8"/>
    <x v="3"/>
    <x v="5"/>
    <x v="8"/>
    <x v="29"/>
    <x v="2"/>
    <n v="5857.496803"/>
    <n v="525.47949700000004"/>
    <n v="6382.9763000000003"/>
    <x v="0"/>
    <n v="6382.9763000000003"/>
    <n v="3555.3957850000002"/>
    <n v="6103.773193"/>
    <n v="0"/>
  </r>
  <r>
    <x v="0"/>
    <x v="0"/>
    <x v="60"/>
    <x v="0"/>
    <x v="8"/>
    <x v="3"/>
    <x v="5"/>
    <x v="8"/>
    <x v="31"/>
    <x v="27"/>
    <n v="41002.457236000002"/>
    <n v="-2596.0285629999998"/>
    <n v="38406.428673000002"/>
    <x v="0"/>
    <n v="38406.428673000002"/>
    <n v="18728.949794"/>
    <n v="36271.444433999997"/>
    <n v="0"/>
  </r>
  <r>
    <x v="0"/>
    <x v="0"/>
    <x v="60"/>
    <x v="0"/>
    <x v="8"/>
    <x v="3"/>
    <x v="5"/>
    <x v="8"/>
    <x v="34"/>
    <x v="30"/>
    <n v="1455.547"/>
    <n v="2070.549066"/>
    <n v="3526.0960660000001"/>
    <x v="0"/>
    <n v="3526.0960660000001"/>
    <n v="2994.4233909999998"/>
    <n v="3524.7393910000001"/>
    <n v="0"/>
  </r>
  <r>
    <x v="0"/>
    <x v="0"/>
    <x v="60"/>
    <x v="0"/>
    <x v="8"/>
    <x v="3"/>
    <x v="5"/>
    <x v="8"/>
    <x v="13"/>
    <x v="12"/>
    <n v="6457.91"/>
    <n v="4710.2088469999999"/>
    <n v="11168.118847"/>
    <x v="0"/>
    <n v="11168.118847"/>
    <n v="0"/>
    <n v="0"/>
    <n v="0"/>
  </r>
  <r>
    <x v="0"/>
    <x v="0"/>
    <x v="60"/>
    <x v="0"/>
    <x v="8"/>
    <x v="3"/>
    <x v="5"/>
    <x v="8"/>
    <x v="14"/>
    <x v="13"/>
    <n v="87855.504000000001"/>
    <n v="4710.2088469999999"/>
    <n v="92565.712847000003"/>
    <x v="0"/>
    <n v="92565.712847000003"/>
    <n v="49689.057901"/>
    <n v="70494.687088999999"/>
    <n v="0"/>
  </r>
  <r>
    <x v="0"/>
    <x v="0"/>
    <x v="76"/>
    <x v="0"/>
    <x v="8"/>
    <x v="3"/>
    <x v="5"/>
    <x v="8"/>
    <x v="14"/>
    <x v="13"/>
    <n v="5313763.9740000004"/>
    <n v="376062.66286400001"/>
    <n v="5689826.636864"/>
    <x v="0"/>
    <n v="5689826.636864"/>
    <n v="1603554.856535"/>
    <n v="3454737.610291"/>
    <n v="0"/>
  </r>
  <r>
    <x v="0"/>
    <x v="0"/>
    <x v="62"/>
    <x v="0"/>
    <x v="8"/>
    <x v="3"/>
    <x v="5"/>
    <x v="5"/>
    <x v="0"/>
    <x v="0"/>
    <n v="43707.372000000003"/>
    <n v="11584.757557000001"/>
    <n v="55292.129557"/>
    <x v="0"/>
    <n v="55292.129557"/>
    <n v="21008.832392"/>
    <n v="31050.581061000001"/>
    <n v="0"/>
  </r>
  <r>
    <x v="0"/>
    <x v="0"/>
    <x v="62"/>
    <x v="0"/>
    <x v="8"/>
    <x v="3"/>
    <x v="5"/>
    <x v="5"/>
    <x v="28"/>
    <x v="1"/>
    <n v="22335.214"/>
    <n v="9007.1813280000006"/>
    <n v="31342.395327999999"/>
    <x v="0"/>
    <n v="31342.395327999999"/>
    <n v="13141.381649000001"/>
    <n v="13518.172594"/>
    <n v="0"/>
  </r>
  <r>
    <x v="0"/>
    <x v="0"/>
    <x v="62"/>
    <x v="0"/>
    <x v="8"/>
    <x v="3"/>
    <x v="5"/>
    <x v="5"/>
    <x v="29"/>
    <x v="2"/>
    <n v="21264.957999999999"/>
    <n v="1591.131169"/>
    <n v="22856.089168999999"/>
    <x v="0"/>
    <n v="22856.089168999999"/>
    <n v="6874.4288919999999"/>
    <n v="16539.206615999999"/>
    <n v="0"/>
  </r>
  <r>
    <x v="0"/>
    <x v="0"/>
    <x v="62"/>
    <x v="0"/>
    <x v="8"/>
    <x v="3"/>
    <x v="5"/>
    <x v="5"/>
    <x v="34"/>
    <x v="30"/>
    <n v="107.2"/>
    <n v="986.44506000000001"/>
    <n v="1093.6450600000001"/>
    <x v="0"/>
    <n v="1093.6450600000001"/>
    <n v="993.02185099999997"/>
    <n v="993.20185100000003"/>
    <n v="0"/>
  </r>
  <r>
    <x v="0"/>
    <x v="0"/>
    <x v="62"/>
    <x v="0"/>
    <x v="8"/>
    <x v="3"/>
    <x v="5"/>
    <x v="5"/>
    <x v="17"/>
    <x v="16"/>
    <n v="4042.5"/>
    <n v="1308.972021"/>
    <n v="5351.4720209999996"/>
    <x v="0"/>
    <n v="5351.4720209999996"/>
    <n v="4186.7533839999996"/>
    <n v="4205.7314859999997"/>
    <n v="0"/>
  </r>
  <r>
    <x v="0"/>
    <x v="0"/>
    <x v="62"/>
    <x v="0"/>
    <x v="8"/>
    <x v="3"/>
    <x v="5"/>
    <x v="5"/>
    <x v="36"/>
    <x v="17"/>
    <n v="3966.328"/>
    <n v="1305.8119200000001"/>
    <n v="5272.1399199999996"/>
    <x v="0"/>
    <n v="5272.1399199999996"/>
    <n v="4186.7533839999996"/>
    <n v="4186.753385"/>
    <n v="0"/>
  </r>
  <r>
    <x v="0"/>
    <x v="0"/>
    <x v="62"/>
    <x v="0"/>
    <x v="8"/>
    <x v="3"/>
    <x v="5"/>
    <x v="5"/>
    <x v="37"/>
    <x v="20"/>
    <n v="3966.328"/>
    <n v="1305.8119200000001"/>
    <n v="5272.1399199999996"/>
    <x v="0"/>
    <n v="5272.1399199999996"/>
    <n v="4186.7533839999996"/>
    <n v="4186.753385"/>
    <n v="0"/>
  </r>
  <r>
    <x v="0"/>
    <x v="0"/>
    <x v="62"/>
    <x v="0"/>
    <x v="8"/>
    <x v="3"/>
    <x v="5"/>
    <x v="5"/>
    <x v="38"/>
    <x v="21"/>
    <n v="76.171999999999997"/>
    <n v="3.160101"/>
    <n v="79.332100999999994"/>
    <x v="0"/>
    <n v="79.332100999999994"/>
    <n v="0"/>
    <n v="18.978100999999999"/>
    <n v="0"/>
  </r>
  <r>
    <x v="0"/>
    <x v="0"/>
    <x v="62"/>
    <x v="0"/>
    <x v="8"/>
    <x v="3"/>
    <x v="5"/>
    <x v="5"/>
    <x v="39"/>
    <x v="24"/>
    <n v="76.171999999999997"/>
    <n v="3.160101"/>
    <n v="79.332100999999994"/>
    <x v="0"/>
    <n v="79.332100999999994"/>
    <n v="0"/>
    <n v="18.978100999999999"/>
    <n v="0"/>
  </r>
  <r>
    <x v="0"/>
    <x v="0"/>
    <x v="62"/>
    <x v="0"/>
    <x v="8"/>
    <x v="3"/>
    <x v="5"/>
    <x v="5"/>
    <x v="4"/>
    <x v="4"/>
    <n v="1062964.554"/>
    <n v="-15084.149382"/>
    <n v="1047880.404618"/>
    <x v="0"/>
    <n v="1047880.404618"/>
    <n v="296143.85260400001"/>
    <n v="858002.14497799997"/>
    <n v="0"/>
  </r>
  <r>
    <x v="0"/>
    <x v="0"/>
    <x v="62"/>
    <x v="0"/>
    <x v="8"/>
    <x v="3"/>
    <x v="5"/>
    <x v="5"/>
    <x v="5"/>
    <x v="5"/>
    <n v="633527.26500000001"/>
    <n v="23236.605800000001"/>
    <n v="656763.87080000003"/>
    <x v="0"/>
    <n v="656763.87080000003"/>
    <n v="92727.008493999994"/>
    <n v="469105.22492200002"/>
    <n v="0"/>
  </r>
  <r>
    <x v="0"/>
    <x v="0"/>
    <x v="62"/>
    <x v="0"/>
    <x v="8"/>
    <x v="3"/>
    <x v="5"/>
    <x v="5"/>
    <x v="6"/>
    <x v="6"/>
    <n v="633527.26500000001"/>
    <n v="23236.605800000001"/>
    <n v="656763.87080000003"/>
    <x v="0"/>
    <n v="656763.87080000003"/>
    <n v="92727.008493999994"/>
    <n v="469105.22492200002"/>
    <n v="0"/>
  </r>
  <r>
    <x v="0"/>
    <x v="0"/>
    <x v="62"/>
    <x v="0"/>
    <x v="8"/>
    <x v="3"/>
    <x v="5"/>
    <x v="5"/>
    <x v="10"/>
    <x v="10"/>
    <n v="632492.11499999999"/>
    <n v="23452.6152"/>
    <n v="655944.73019999999"/>
    <x v="0"/>
    <n v="655944.73019999999"/>
    <n v="92232.632205999995"/>
    <n v="468348.490246"/>
    <n v="0"/>
  </r>
  <r>
    <x v="0"/>
    <x v="0"/>
    <x v="62"/>
    <x v="0"/>
    <x v="8"/>
    <x v="3"/>
    <x v="5"/>
    <x v="5"/>
    <x v="11"/>
    <x v="11"/>
    <n v="1035.1500000000001"/>
    <n v="-216.0094"/>
    <n v="819.14059999999995"/>
    <x v="0"/>
    <n v="819.14059999999995"/>
    <n v="494.37628799999999"/>
    <n v="756.73467600000004"/>
    <n v="0"/>
  </r>
  <r>
    <x v="0"/>
    <x v="0"/>
    <x v="62"/>
    <x v="0"/>
    <x v="8"/>
    <x v="3"/>
    <x v="5"/>
    <x v="5"/>
    <x v="35"/>
    <x v="31"/>
    <n v="429437.28899999999"/>
    <n v="-38320.755182000001"/>
    <n v="391116.533818"/>
    <x v="0"/>
    <n v="391116.533818"/>
    <n v="203416.84411000001"/>
    <n v="388896.920056"/>
    <n v="0"/>
  </r>
  <r>
    <x v="0"/>
    <x v="0"/>
    <x v="62"/>
    <x v="0"/>
    <x v="8"/>
    <x v="3"/>
    <x v="5"/>
    <x v="5"/>
    <x v="13"/>
    <x v="12"/>
    <n v="1067497.3640000001"/>
    <n v="-29786.369962000001"/>
    <n v="1037710.994038"/>
    <x v="0"/>
    <n v="1037710.994038"/>
    <n v="0"/>
    <n v="0"/>
    <n v="0"/>
  </r>
  <r>
    <x v="0"/>
    <x v="0"/>
    <x v="62"/>
    <x v="0"/>
    <x v="8"/>
    <x v="3"/>
    <x v="5"/>
    <x v="5"/>
    <x v="14"/>
    <x v="13"/>
    <n v="2178211.79"/>
    <n v="-31976.789766000002"/>
    <n v="2146235.0002339999"/>
    <x v="0"/>
    <n v="2146235.0002339999"/>
    <n v="321339.43838000001"/>
    <n v="893258.45752499998"/>
    <n v="0"/>
  </r>
  <r>
    <x v="0"/>
    <x v="0"/>
    <x v="63"/>
    <x v="0"/>
    <x v="8"/>
    <x v="3"/>
    <x v="5"/>
    <x v="6"/>
    <x v="0"/>
    <x v="0"/>
    <n v="1649266.24"/>
    <n v="186211.03826900001"/>
    <n v="1835477.2782689999"/>
    <x v="0"/>
    <n v="1835477.2782689999"/>
    <n v="1137963.269695"/>
    <n v="1575090.9371460001"/>
    <n v="0"/>
  </r>
  <r>
    <x v="0"/>
    <x v="0"/>
    <x v="63"/>
    <x v="0"/>
    <x v="8"/>
    <x v="3"/>
    <x v="5"/>
    <x v="6"/>
    <x v="28"/>
    <x v="1"/>
    <n v="38618.381000000001"/>
    <n v="-3423"/>
    <n v="35195.381000000001"/>
    <x v="0"/>
    <n v="35195.381000000001"/>
    <n v="21303.998658"/>
    <n v="21652.911625000001"/>
    <n v="0"/>
  </r>
  <r>
    <x v="0"/>
    <x v="0"/>
    <x v="63"/>
    <x v="0"/>
    <x v="8"/>
    <x v="3"/>
    <x v="5"/>
    <x v="6"/>
    <x v="29"/>
    <x v="2"/>
    <n v="57263.983"/>
    <n v="-18522.262963000001"/>
    <n v="38741.720036999999"/>
    <x v="0"/>
    <n v="38741.720036999999"/>
    <n v="20528.020814"/>
    <n v="27480.383774999998"/>
    <n v="0"/>
  </r>
  <r>
    <x v="0"/>
    <x v="0"/>
    <x v="63"/>
    <x v="0"/>
    <x v="8"/>
    <x v="3"/>
    <x v="5"/>
    <x v="6"/>
    <x v="30"/>
    <x v="14"/>
    <n v="1000"/>
    <n v="2185.1126210000002"/>
    <n v="3185.1126210000002"/>
    <x v="0"/>
    <n v="3185.1126210000002"/>
    <n v="1166.3251190000001"/>
    <n v="1196.1201209999999"/>
    <n v="0"/>
  </r>
  <r>
    <x v="0"/>
    <x v="0"/>
    <x v="63"/>
    <x v="0"/>
    <x v="8"/>
    <x v="3"/>
    <x v="5"/>
    <x v="6"/>
    <x v="31"/>
    <x v="27"/>
    <n v="1552353.8759999999"/>
    <n v="205350.27944300001"/>
    <n v="1757704.1554429999"/>
    <x v="0"/>
    <n v="1757704.1554429999"/>
    <n v="1094327.6473030001"/>
    <n v="1524117.0229460001"/>
    <n v="0"/>
  </r>
  <r>
    <x v="0"/>
    <x v="0"/>
    <x v="63"/>
    <x v="0"/>
    <x v="8"/>
    <x v="3"/>
    <x v="5"/>
    <x v="6"/>
    <x v="34"/>
    <x v="30"/>
    <n v="30"/>
    <n v="620.90916800000002"/>
    <n v="650.90916800000002"/>
    <x v="0"/>
    <n v="650.90916800000002"/>
    <n v="637.27780099999995"/>
    <n v="644.49867900000004"/>
    <n v="0"/>
  </r>
  <r>
    <x v="0"/>
    <x v="0"/>
    <x v="63"/>
    <x v="0"/>
    <x v="8"/>
    <x v="3"/>
    <x v="5"/>
    <x v="6"/>
    <x v="13"/>
    <x v="12"/>
    <n v="46250.453000000001"/>
    <n v="-30657.039701999998"/>
    <n v="15593.413297999999"/>
    <x v="0"/>
    <n v="15593.413297999999"/>
    <n v="0"/>
    <n v="0"/>
    <n v="0"/>
  </r>
  <r>
    <x v="0"/>
    <x v="0"/>
    <x v="63"/>
    <x v="0"/>
    <x v="8"/>
    <x v="3"/>
    <x v="5"/>
    <x v="6"/>
    <x v="14"/>
    <x v="13"/>
    <n v="1695516.693"/>
    <n v="155553.998567"/>
    <n v="1851070.691567"/>
    <x v="0"/>
    <n v="1851070.691567"/>
    <n v="1137963.269695"/>
    <n v="1575090.9371460001"/>
    <n v="0"/>
  </r>
  <r>
    <x v="0"/>
    <x v="0"/>
    <x v="64"/>
    <x v="0"/>
    <x v="8"/>
    <x v="3"/>
    <x v="0"/>
    <x v="0"/>
    <x v="0"/>
    <x v="0"/>
    <n v="2331.38"/>
    <n v="-353.479984"/>
    <n v="1977.9000160000001"/>
    <x v="0"/>
    <n v="1977.9000160000001"/>
    <n v="1170.324842"/>
    <n v="1779.9968229999999"/>
    <n v="0"/>
  </r>
  <r>
    <x v="0"/>
    <x v="0"/>
    <x v="64"/>
    <x v="0"/>
    <x v="8"/>
    <x v="3"/>
    <x v="0"/>
    <x v="0"/>
    <x v="1"/>
    <x v="1"/>
    <n v="667.09500000000003"/>
    <n v="0"/>
    <n v="667.09500000000003"/>
    <x v="0"/>
    <n v="667.09500000000003"/>
    <n v="428.366848"/>
    <n v="647.44451800000002"/>
    <n v="0"/>
  </r>
  <r>
    <x v="0"/>
    <x v="0"/>
    <x v="64"/>
    <x v="0"/>
    <x v="8"/>
    <x v="3"/>
    <x v="0"/>
    <x v="0"/>
    <x v="2"/>
    <x v="2"/>
    <n v="1025.905"/>
    <n v="0"/>
    <n v="1025.905"/>
    <x v="0"/>
    <n v="1025.905"/>
    <n v="524.94383800000003"/>
    <n v="863.41394300000002"/>
    <n v="0"/>
  </r>
  <r>
    <x v="0"/>
    <x v="0"/>
    <x v="64"/>
    <x v="0"/>
    <x v="8"/>
    <x v="3"/>
    <x v="0"/>
    <x v="0"/>
    <x v="3"/>
    <x v="3"/>
    <n v="638.38"/>
    <n v="-353.479984"/>
    <n v="284.90001599999999"/>
    <x v="0"/>
    <n v="284.90001599999999"/>
    <n v="217.01415600000001"/>
    <n v="269.13836199999997"/>
    <n v="0"/>
  </r>
  <r>
    <x v="0"/>
    <x v="0"/>
    <x v="64"/>
    <x v="0"/>
    <x v="8"/>
    <x v="3"/>
    <x v="0"/>
    <x v="0"/>
    <x v="4"/>
    <x v="4"/>
    <n v="45966.766000000003"/>
    <n v="1083.767202"/>
    <n v="47050.533201999999"/>
    <x v="0"/>
    <n v="47050.533201999999"/>
    <n v="22665.835900999999"/>
    <n v="37711.37283"/>
    <n v="0"/>
  </r>
  <r>
    <x v="0"/>
    <x v="0"/>
    <x v="64"/>
    <x v="0"/>
    <x v="8"/>
    <x v="3"/>
    <x v="0"/>
    <x v="0"/>
    <x v="5"/>
    <x v="5"/>
    <n v="25224.010999999999"/>
    <n v="-104.929157"/>
    <n v="25119.081843"/>
    <x v="0"/>
    <n v="25119.081843"/>
    <n v="10468.517159000001"/>
    <n v="15926.099945"/>
    <n v="0"/>
  </r>
  <r>
    <x v="0"/>
    <x v="0"/>
    <x v="64"/>
    <x v="0"/>
    <x v="8"/>
    <x v="3"/>
    <x v="0"/>
    <x v="0"/>
    <x v="6"/>
    <x v="6"/>
    <n v="25224.010999999999"/>
    <n v="-104.929157"/>
    <n v="25119.081843"/>
    <x v="0"/>
    <n v="25119.081843"/>
    <n v="10468.517159000001"/>
    <n v="15926.099945"/>
    <n v="0"/>
  </r>
  <r>
    <x v="0"/>
    <x v="0"/>
    <x v="64"/>
    <x v="0"/>
    <x v="8"/>
    <x v="3"/>
    <x v="0"/>
    <x v="0"/>
    <x v="7"/>
    <x v="7"/>
    <n v="13641.011"/>
    <n v="440.92653200000001"/>
    <n v="14081.937532"/>
    <x v="0"/>
    <n v="14081.937532"/>
    <n v="7992.4568310000004"/>
    <n v="10563.491765999999"/>
    <n v="0"/>
  </r>
  <r>
    <x v="0"/>
    <x v="0"/>
    <x v="64"/>
    <x v="0"/>
    <x v="8"/>
    <x v="3"/>
    <x v="0"/>
    <x v="0"/>
    <x v="8"/>
    <x v="8"/>
    <n v="2573.683"/>
    <n v="-121.28632500000001"/>
    <n v="2452.396675"/>
    <x v="0"/>
    <n v="2452.396675"/>
    <n v="13.854331"/>
    <n v="279.431873"/>
    <n v="0"/>
  </r>
  <r>
    <x v="0"/>
    <x v="0"/>
    <x v="64"/>
    <x v="0"/>
    <x v="8"/>
    <x v="3"/>
    <x v="0"/>
    <x v="0"/>
    <x v="9"/>
    <x v="9"/>
    <n v="2250"/>
    <n v="-106.032573"/>
    <n v="2143.967427"/>
    <x v="0"/>
    <n v="2143.967427"/>
    <n v="109.268759"/>
    <n v="214.29409999999999"/>
    <n v="0"/>
  </r>
  <r>
    <x v="0"/>
    <x v="0"/>
    <x v="64"/>
    <x v="0"/>
    <x v="8"/>
    <x v="3"/>
    <x v="0"/>
    <x v="0"/>
    <x v="10"/>
    <x v="10"/>
    <n v="1166.317"/>
    <n v="-54.963374999999999"/>
    <n v="1111.353625"/>
    <x v="0"/>
    <n v="1111.353625"/>
    <n v="1.4436"/>
    <n v="1105.8544079999999"/>
    <n v="0"/>
  </r>
  <r>
    <x v="0"/>
    <x v="0"/>
    <x v="64"/>
    <x v="0"/>
    <x v="8"/>
    <x v="3"/>
    <x v="0"/>
    <x v="0"/>
    <x v="11"/>
    <x v="11"/>
    <n v="5593"/>
    <n v="-263.57341600000001"/>
    <n v="5329.4265839999998"/>
    <x v="0"/>
    <n v="5329.4265839999998"/>
    <n v="2351.4936379999999"/>
    <n v="3763.0277980000001"/>
    <n v="0"/>
  </r>
  <r>
    <x v="0"/>
    <x v="0"/>
    <x v="64"/>
    <x v="0"/>
    <x v="8"/>
    <x v="3"/>
    <x v="0"/>
    <x v="0"/>
    <x v="12"/>
    <x v="3"/>
    <n v="20742.755000000001"/>
    <n v="1188.696359"/>
    <n v="21931.451358999999"/>
    <x v="0"/>
    <n v="21931.451358999999"/>
    <n v="12197.318741999999"/>
    <n v="21785.272884999998"/>
    <n v="0"/>
  </r>
  <r>
    <x v="0"/>
    <x v="0"/>
    <x v="64"/>
    <x v="0"/>
    <x v="8"/>
    <x v="3"/>
    <x v="0"/>
    <x v="0"/>
    <x v="13"/>
    <x v="12"/>
    <n v="0"/>
    <n v="0"/>
    <n v="0"/>
    <x v="0"/>
    <n v="0"/>
    <n v="0"/>
    <n v="0"/>
    <n v="0"/>
  </r>
  <r>
    <x v="0"/>
    <x v="0"/>
    <x v="64"/>
    <x v="0"/>
    <x v="8"/>
    <x v="3"/>
    <x v="0"/>
    <x v="0"/>
    <x v="14"/>
    <x v="13"/>
    <n v="48298.146000000001"/>
    <n v="730.28721800000005"/>
    <n v="49028.433217999998"/>
    <x v="0"/>
    <n v="49028.433217999998"/>
    <n v="23836.160743"/>
    <n v="39491.369653000002"/>
    <n v="0"/>
  </r>
  <r>
    <x v="0"/>
    <x v="0"/>
    <x v="65"/>
    <x v="0"/>
    <x v="8"/>
    <x v="3"/>
    <x v="0"/>
    <x v="0"/>
    <x v="0"/>
    <x v="0"/>
    <n v="6009.5389999999998"/>
    <n v="-2655.751581"/>
    <n v="3353.7874190000002"/>
    <x v="0"/>
    <n v="3353.7874190000002"/>
    <n v="1658.9776919999999"/>
    <n v="2496.2784590000001"/>
    <n v="0"/>
  </r>
  <r>
    <x v="0"/>
    <x v="0"/>
    <x v="65"/>
    <x v="0"/>
    <x v="8"/>
    <x v="3"/>
    <x v="0"/>
    <x v="0"/>
    <x v="1"/>
    <x v="1"/>
    <n v="1028.5119999999999"/>
    <n v="0"/>
    <n v="1028.5119999999999"/>
    <x v="0"/>
    <n v="1028.5119999999999"/>
    <n v="663.968614"/>
    <n v="664.02368100000001"/>
    <n v="0"/>
  </r>
  <r>
    <x v="0"/>
    <x v="0"/>
    <x v="65"/>
    <x v="0"/>
    <x v="8"/>
    <x v="3"/>
    <x v="0"/>
    <x v="0"/>
    <x v="2"/>
    <x v="2"/>
    <n v="1715.4880000000001"/>
    <n v="0"/>
    <n v="1715.4880000000001"/>
    <x v="0"/>
    <n v="1715.4880000000001"/>
    <n v="550.45830000000001"/>
    <n v="1253.474612"/>
    <n v="0"/>
  </r>
  <r>
    <x v="0"/>
    <x v="0"/>
    <x v="65"/>
    <x v="0"/>
    <x v="8"/>
    <x v="3"/>
    <x v="0"/>
    <x v="0"/>
    <x v="3"/>
    <x v="3"/>
    <n v="3265.5390000000002"/>
    <n v="-2655.751581"/>
    <n v="609.787419"/>
    <x v="0"/>
    <n v="609.787419"/>
    <n v="444.55077799999998"/>
    <n v="578.78016600000001"/>
    <n v="0"/>
  </r>
  <r>
    <x v="0"/>
    <x v="0"/>
    <x v="65"/>
    <x v="0"/>
    <x v="8"/>
    <x v="3"/>
    <x v="0"/>
    <x v="0"/>
    <x v="4"/>
    <x v="4"/>
    <n v="100968.55499999999"/>
    <n v="4956.173933"/>
    <n v="105924.72893300001"/>
    <x v="0"/>
    <n v="105924.72893300001"/>
    <n v="52482.095509999999"/>
    <n v="76480.040248000005"/>
    <n v="0"/>
  </r>
  <r>
    <x v="0"/>
    <x v="0"/>
    <x v="65"/>
    <x v="0"/>
    <x v="8"/>
    <x v="3"/>
    <x v="0"/>
    <x v="0"/>
    <x v="5"/>
    <x v="5"/>
    <n v="61841.978999999999"/>
    <n v="5552.3986569999997"/>
    <n v="67394.377657000005"/>
    <x v="0"/>
    <n v="67394.377657000005"/>
    <n v="31426.197515"/>
    <n v="39315.410684000002"/>
    <n v="0"/>
  </r>
  <r>
    <x v="0"/>
    <x v="0"/>
    <x v="65"/>
    <x v="0"/>
    <x v="8"/>
    <x v="3"/>
    <x v="0"/>
    <x v="0"/>
    <x v="6"/>
    <x v="6"/>
    <n v="61841.978999999999"/>
    <n v="5552.3986569999997"/>
    <n v="67394.377657000005"/>
    <x v="0"/>
    <n v="67394.377657000005"/>
    <n v="31426.197515"/>
    <n v="39315.410684000002"/>
    <n v="0"/>
  </r>
  <r>
    <x v="0"/>
    <x v="0"/>
    <x v="65"/>
    <x v="0"/>
    <x v="8"/>
    <x v="3"/>
    <x v="0"/>
    <x v="0"/>
    <x v="7"/>
    <x v="7"/>
    <n v="35346.883000000002"/>
    <n v="5552.3986569999997"/>
    <n v="40899.281657"/>
    <x v="0"/>
    <n v="40899.281657"/>
    <n v="25488.179762"/>
    <n v="29584.156724"/>
    <n v="0"/>
  </r>
  <r>
    <x v="0"/>
    <x v="0"/>
    <x v="65"/>
    <x v="0"/>
    <x v="8"/>
    <x v="3"/>
    <x v="0"/>
    <x v="0"/>
    <x v="8"/>
    <x v="8"/>
    <n v="7167.2340000000004"/>
    <n v="0"/>
    <n v="7167.2340000000004"/>
    <x v="0"/>
    <n v="7167.2340000000004"/>
    <n v="833.99768700000004"/>
    <n v="1298.0419260000001"/>
    <n v="0"/>
  </r>
  <r>
    <x v="0"/>
    <x v="0"/>
    <x v="65"/>
    <x v="0"/>
    <x v="8"/>
    <x v="3"/>
    <x v="0"/>
    <x v="0"/>
    <x v="9"/>
    <x v="9"/>
    <n v="4473.4170000000004"/>
    <n v="0"/>
    <n v="4473.4170000000004"/>
    <x v="0"/>
    <n v="4473.4170000000004"/>
    <n v="468.65670399999999"/>
    <n v="779.30499999999995"/>
    <n v="0"/>
  </r>
  <r>
    <x v="0"/>
    <x v="0"/>
    <x v="65"/>
    <x v="0"/>
    <x v="8"/>
    <x v="3"/>
    <x v="0"/>
    <x v="0"/>
    <x v="10"/>
    <x v="10"/>
    <n v="3405.0680000000002"/>
    <n v="0"/>
    <n v="3405.0680000000002"/>
    <x v="0"/>
    <n v="3405.0680000000002"/>
    <n v="44.909081999999998"/>
    <n v="155.99642399999999"/>
    <n v="0"/>
  </r>
  <r>
    <x v="0"/>
    <x v="0"/>
    <x v="65"/>
    <x v="0"/>
    <x v="8"/>
    <x v="3"/>
    <x v="0"/>
    <x v="0"/>
    <x v="11"/>
    <x v="11"/>
    <n v="11449.377"/>
    <n v="0"/>
    <n v="11449.377"/>
    <x v="0"/>
    <n v="11449.377"/>
    <n v="4590.4542799999999"/>
    <n v="7497.9106099999999"/>
    <n v="0"/>
  </r>
  <r>
    <x v="0"/>
    <x v="0"/>
    <x v="65"/>
    <x v="0"/>
    <x v="8"/>
    <x v="3"/>
    <x v="0"/>
    <x v="0"/>
    <x v="12"/>
    <x v="3"/>
    <n v="39126.576000000001"/>
    <n v="-596.22472400000004"/>
    <n v="38530.351276000001"/>
    <x v="0"/>
    <n v="38530.351276000001"/>
    <n v="21055.897994999999"/>
    <n v="37164.629564000003"/>
    <n v="0"/>
  </r>
  <r>
    <x v="0"/>
    <x v="0"/>
    <x v="65"/>
    <x v="0"/>
    <x v="8"/>
    <x v="3"/>
    <x v="0"/>
    <x v="0"/>
    <x v="13"/>
    <x v="12"/>
    <n v="0"/>
    <n v="0"/>
    <n v="0"/>
    <x v="0"/>
    <n v="0"/>
    <n v="0"/>
    <n v="0"/>
    <n v="0"/>
  </r>
  <r>
    <x v="0"/>
    <x v="0"/>
    <x v="65"/>
    <x v="0"/>
    <x v="8"/>
    <x v="3"/>
    <x v="0"/>
    <x v="0"/>
    <x v="14"/>
    <x v="13"/>
    <n v="106978.094"/>
    <n v="2300.422352"/>
    <n v="109278.51635200001"/>
    <x v="0"/>
    <n v="109278.51635200001"/>
    <n v="54141.073202"/>
    <n v="78976.318706999999"/>
    <n v="0"/>
  </r>
  <r>
    <x v="0"/>
    <x v="0"/>
    <x v="66"/>
    <x v="0"/>
    <x v="8"/>
    <x v="3"/>
    <x v="6"/>
    <x v="6"/>
    <x v="0"/>
    <x v="0"/>
    <n v="324451.12099999998"/>
    <n v="119301.51689300001"/>
    <n v="443752.63789299998"/>
    <x v="0"/>
    <n v="443752.63789299998"/>
    <n v="285710.27140600001"/>
    <n v="392228.059159"/>
    <n v="0"/>
  </r>
  <r>
    <x v="0"/>
    <x v="0"/>
    <x v="66"/>
    <x v="0"/>
    <x v="8"/>
    <x v="3"/>
    <x v="6"/>
    <x v="6"/>
    <x v="28"/>
    <x v="1"/>
    <n v="154402.75752399999"/>
    <n v="-39070.197999999997"/>
    <n v="115332.559524"/>
    <x v="0"/>
    <n v="115332.559524"/>
    <n v="71394.671960000007"/>
    <n v="77955.779678000006"/>
    <n v="0"/>
  </r>
  <r>
    <x v="0"/>
    <x v="0"/>
    <x v="66"/>
    <x v="0"/>
    <x v="8"/>
    <x v="3"/>
    <x v="6"/>
    <x v="6"/>
    <x v="29"/>
    <x v="2"/>
    <n v="170010.62179500001"/>
    <n v="-45369.434649000003"/>
    <n v="124641.187146"/>
    <x v="0"/>
    <n v="124641.187146"/>
    <n v="93545.024011000001"/>
    <n v="121497.975735"/>
    <n v="0"/>
  </r>
  <r>
    <x v="0"/>
    <x v="0"/>
    <x v="66"/>
    <x v="0"/>
    <x v="8"/>
    <x v="3"/>
    <x v="6"/>
    <x v="6"/>
    <x v="30"/>
    <x v="14"/>
    <n v="2.7416809999999998"/>
    <n v="353.570269"/>
    <n v="356.31195000000002"/>
    <x v="0"/>
    <n v="356.31195000000002"/>
    <n v="0"/>
    <n v="2.7416809999999998"/>
    <n v="0"/>
  </r>
  <r>
    <x v="0"/>
    <x v="0"/>
    <x v="66"/>
    <x v="0"/>
    <x v="8"/>
    <x v="3"/>
    <x v="6"/>
    <x v="6"/>
    <x v="31"/>
    <x v="27"/>
    <n v="0"/>
    <n v="203064.860625"/>
    <n v="203064.860625"/>
    <x v="0"/>
    <n v="203064.860625"/>
    <n v="120575.88437699999"/>
    <n v="192575.19617899999"/>
    <n v="0"/>
  </r>
  <r>
    <x v="0"/>
    <x v="0"/>
    <x v="66"/>
    <x v="0"/>
    <x v="8"/>
    <x v="3"/>
    <x v="6"/>
    <x v="6"/>
    <x v="34"/>
    <x v="30"/>
    <n v="35"/>
    <n v="322.71864799999997"/>
    <n v="357.71864799999997"/>
    <x v="0"/>
    <n v="357.71864799999997"/>
    <n v="194.691058"/>
    <n v="196.36588599999999"/>
    <n v="0"/>
  </r>
  <r>
    <x v="0"/>
    <x v="0"/>
    <x v="66"/>
    <x v="0"/>
    <x v="8"/>
    <x v="3"/>
    <x v="6"/>
    <x v="6"/>
    <x v="4"/>
    <x v="4"/>
    <n v="272957.99300000002"/>
    <n v="-61163.460714000001"/>
    <n v="211794.532286"/>
    <x v="0"/>
    <n v="211794.532286"/>
    <n v="10889.284061"/>
    <n v="141817.47456"/>
    <n v="0"/>
  </r>
  <r>
    <x v="0"/>
    <x v="0"/>
    <x v="66"/>
    <x v="0"/>
    <x v="8"/>
    <x v="3"/>
    <x v="6"/>
    <x v="6"/>
    <x v="5"/>
    <x v="5"/>
    <n v="223112.99944000001"/>
    <n v="-60653.361169000003"/>
    <n v="162459.638271"/>
    <x v="0"/>
    <n v="162459.638271"/>
    <n v="537.935339"/>
    <n v="92587.759772000005"/>
    <n v="0"/>
  </r>
  <r>
    <x v="0"/>
    <x v="0"/>
    <x v="66"/>
    <x v="0"/>
    <x v="8"/>
    <x v="3"/>
    <x v="6"/>
    <x v="6"/>
    <x v="6"/>
    <x v="6"/>
    <n v="223112.99944000001"/>
    <n v="-60653.361169000003"/>
    <n v="162459.638271"/>
    <x v="0"/>
    <n v="162459.638271"/>
    <n v="537.935339"/>
    <n v="92587.759772000005"/>
    <n v="0"/>
  </r>
  <r>
    <x v="0"/>
    <x v="0"/>
    <x v="66"/>
    <x v="0"/>
    <x v="8"/>
    <x v="3"/>
    <x v="6"/>
    <x v="6"/>
    <x v="7"/>
    <x v="7"/>
    <n v="223112.99944000001"/>
    <n v="-60653.361169000003"/>
    <n v="162459.638271"/>
    <x v="0"/>
    <n v="162459.638271"/>
    <n v="537.935339"/>
    <n v="92587.759772000005"/>
    <n v="0"/>
  </r>
  <r>
    <x v="0"/>
    <x v="0"/>
    <x v="66"/>
    <x v="0"/>
    <x v="8"/>
    <x v="3"/>
    <x v="6"/>
    <x v="6"/>
    <x v="35"/>
    <x v="31"/>
    <n v="49844.993560000003"/>
    <n v="-510.09954499999998"/>
    <n v="49334.894014999998"/>
    <x v="0"/>
    <n v="49334.894014999998"/>
    <n v="10351.348722000001"/>
    <n v="49229.714787999997"/>
    <n v="0"/>
  </r>
  <r>
    <x v="0"/>
    <x v="0"/>
    <x v="66"/>
    <x v="0"/>
    <x v="8"/>
    <x v="3"/>
    <x v="6"/>
    <x v="6"/>
    <x v="13"/>
    <x v="12"/>
    <n v="0"/>
    <n v="81573.623284000001"/>
    <n v="81573.623284000001"/>
    <x v="0"/>
    <n v="81573.623284000001"/>
    <n v="0"/>
    <n v="0"/>
    <n v="0"/>
  </r>
  <r>
    <x v="0"/>
    <x v="0"/>
    <x v="66"/>
    <x v="0"/>
    <x v="8"/>
    <x v="3"/>
    <x v="6"/>
    <x v="6"/>
    <x v="14"/>
    <x v="13"/>
    <n v="597409.11399999994"/>
    <n v="139711.67946300001"/>
    <n v="737120.79346299998"/>
    <x v="0"/>
    <n v="737120.79346299998"/>
    <n v="296599.555467"/>
    <n v="534045.53371900006"/>
    <n v="0"/>
  </r>
  <r>
    <x v="0"/>
    <x v="0"/>
    <x v="67"/>
    <x v="0"/>
    <x v="8"/>
    <x v="3"/>
    <x v="6"/>
    <x v="6"/>
    <x v="0"/>
    <x v="0"/>
    <n v="302858.86900000001"/>
    <n v="112504.805068"/>
    <n v="415363.67406799999"/>
    <x v="0"/>
    <n v="415363.67406799999"/>
    <n v="263692.73594400001"/>
    <n v="368665.71860399999"/>
    <n v="0"/>
  </r>
  <r>
    <x v="0"/>
    <x v="0"/>
    <x v="67"/>
    <x v="0"/>
    <x v="8"/>
    <x v="3"/>
    <x v="6"/>
    <x v="6"/>
    <x v="28"/>
    <x v="1"/>
    <n v="151367.79199999999"/>
    <n v="-54823.571647999997"/>
    <n v="96544.220352000004"/>
    <x v="0"/>
    <n v="96544.220352000004"/>
    <n v="61976.541856999997"/>
    <n v="63498.786122999998"/>
    <n v="0"/>
  </r>
  <r>
    <x v="0"/>
    <x v="0"/>
    <x v="67"/>
    <x v="0"/>
    <x v="8"/>
    <x v="3"/>
    <x v="6"/>
    <x v="6"/>
    <x v="29"/>
    <x v="2"/>
    <n v="151478.524"/>
    <n v="-31984.312875"/>
    <n v="119494.211125"/>
    <x v="0"/>
    <n v="119494.211125"/>
    <n v="92852.983991000001"/>
    <n v="115861.152246"/>
    <n v="0"/>
  </r>
  <r>
    <x v="0"/>
    <x v="0"/>
    <x v="67"/>
    <x v="0"/>
    <x v="8"/>
    <x v="3"/>
    <x v="6"/>
    <x v="6"/>
    <x v="30"/>
    <x v="14"/>
    <n v="0"/>
    <n v="695.09903999999995"/>
    <n v="695.09903999999995"/>
    <x v="0"/>
    <n v="695.09903999999995"/>
    <n v="0"/>
    <n v="0"/>
    <n v="0"/>
  </r>
  <r>
    <x v="0"/>
    <x v="0"/>
    <x v="67"/>
    <x v="0"/>
    <x v="8"/>
    <x v="3"/>
    <x v="6"/>
    <x v="6"/>
    <x v="31"/>
    <x v="27"/>
    <n v="0"/>
    <n v="198381.87938999999"/>
    <n v="198381.87938999999"/>
    <x v="0"/>
    <n v="198381.87938999999"/>
    <n v="108664.21013000001"/>
    <n v="189066.06646900001"/>
    <n v="0"/>
  </r>
  <r>
    <x v="0"/>
    <x v="0"/>
    <x v="67"/>
    <x v="0"/>
    <x v="8"/>
    <x v="3"/>
    <x v="6"/>
    <x v="6"/>
    <x v="34"/>
    <x v="30"/>
    <n v="12.553000000000001"/>
    <n v="235.711161"/>
    <n v="248.264161"/>
    <x v="0"/>
    <n v="248.264161"/>
    <n v="198.999966"/>
    <n v="239.71376599999999"/>
    <n v="0"/>
  </r>
  <r>
    <x v="0"/>
    <x v="0"/>
    <x v="67"/>
    <x v="0"/>
    <x v="8"/>
    <x v="3"/>
    <x v="6"/>
    <x v="6"/>
    <x v="4"/>
    <x v="4"/>
    <n v="79280.69"/>
    <n v="50569.733617999998"/>
    <n v="129850.423618"/>
    <x v="0"/>
    <n v="129850.423618"/>
    <n v="15375.155541"/>
    <n v="112289.99327799999"/>
    <n v="0"/>
  </r>
  <r>
    <x v="0"/>
    <x v="0"/>
    <x v="67"/>
    <x v="0"/>
    <x v="8"/>
    <x v="3"/>
    <x v="6"/>
    <x v="6"/>
    <x v="5"/>
    <x v="5"/>
    <n v="24594.646731000001"/>
    <n v="55291.257079000003"/>
    <n v="79885.903810000003"/>
    <x v="0"/>
    <n v="79885.903810000003"/>
    <n v="45.099561000000001"/>
    <n v="62613.707018000001"/>
    <n v="0"/>
  </r>
  <r>
    <x v="0"/>
    <x v="0"/>
    <x v="67"/>
    <x v="0"/>
    <x v="8"/>
    <x v="3"/>
    <x v="6"/>
    <x v="6"/>
    <x v="6"/>
    <x v="6"/>
    <n v="24594.646731000001"/>
    <n v="55291.257079000003"/>
    <n v="79885.903810000003"/>
    <x v="0"/>
    <n v="79885.903810000003"/>
    <n v="45.099561000000001"/>
    <n v="62613.707018000001"/>
    <n v="0"/>
  </r>
  <r>
    <x v="0"/>
    <x v="0"/>
    <x v="67"/>
    <x v="0"/>
    <x v="8"/>
    <x v="3"/>
    <x v="6"/>
    <x v="6"/>
    <x v="7"/>
    <x v="7"/>
    <n v="24594.646731000001"/>
    <n v="55291.257079000003"/>
    <n v="79885.903810000003"/>
    <x v="0"/>
    <n v="79885.903810000003"/>
    <n v="45.099561000000001"/>
    <n v="62613.707018000001"/>
    <n v="0"/>
  </r>
  <r>
    <x v="0"/>
    <x v="0"/>
    <x v="67"/>
    <x v="0"/>
    <x v="8"/>
    <x v="3"/>
    <x v="6"/>
    <x v="6"/>
    <x v="35"/>
    <x v="31"/>
    <n v="54686.043269000002"/>
    <n v="-4721.5234609999998"/>
    <n v="49964.519807999997"/>
    <x v="0"/>
    <n v="49964.519807999997"/>
    <n v="15330.055979999999"/>
    <n v="49676.286260000001"/>
    <n v="0"/>
  </r>
  <r>
    <x v="0"/>
    <x v="0"/>
    <x v="67"/>
    <x v="0"/>
    <x v="8"/>
    <x v="3"/>
    <x v="6"/>
    <x v="6"/>
    <x v="13"/>
    <x v="12"/>
    <n v="0"/>
    <n v="0"/>
    <n v="0"/>
    <x v="0"/>
    <n v="0"/>
    <n v="0"/>
    <n v="0"/>
    <n v="0"/>
  </r>
  <r>
    <x v="0"/>
    <x v="0"/>
    <x v="67"/>
    <x v="0"/>
    <x v="8"/>
    <x v="3"/>
    <x v="6"/>
    <x v="6"/>
    <x v="14"/>
    <x v="13"/>
    <n v="382139.55900000001"/>
    <n v="163074.53868600001"/>
    <n v="545214.09768600005"/>
    <x v="0"/>
    <n v="545214.09768600005"/>
    <n v="279067.89148499997"/>
    <n v="480955.71188199997"/>
    <n v="0"/>
  </r>
  <r>
    <x v="0"/>
    <x v="0"/>
    <x v="68"/>
    <x v="0"/>
    <x v="8"/>
    <x v="3"/>
    <x v="6"/>
    <x v="6"/>
    <x v="0"/>
    <x v="0"/>
    <n v="294532.66100000002"/>
    <n v="178479.055574"/>
    <n v="473011.71657400002"/>
    <x v="0"/>
    <n v="473011.71657400002"/>
    <n v="286160.32588900003"/>
    <n v="406864.39610399998"/>
    <n v="0"/>
  </r>
  <r>
    <x v="0"/>
    <x v="0"/>
    <x v="68"/>
    <x v="0"/>
    <x v="8"/>
    <x v="3"/>
    <x v="6"/>
    <x v="6"/>
    <x v="28"/>
    <x v="1"/>
    <n v="97472.8"/>
    <n v="-20840.570385999999"/>
    <n v="76632.229613999996"/>
    <x v="0"/>
    <n v="76632.229613999996"/>
    <n v="46218.425958"/>
    <n v="48944.758865999996"/>
    <n v="0"/>
  </r>
  <r>
    <x v="0"/>
    <x v="0"/>
    <x v="68"/>
    <x v="0"/>
    <x v="8"/>
    <x v="3"/>
    <x v="6"/>
    <x v="6"/>
    <x v="29"/>
    <x v="2"/>
    <n v="196358.878566"/>
    <n v="-49121.179037000002"/>
    <n v="147237.699529"/>
    <x v="0"/>
    <n v="147237.699529"/>
    <n v="104157.60381499999"/>
    <n v="138233.898976"/>
    <n v="0"/>
  </r>
  <r>
    <x v="0"/>
    <x v="0"/>
    <x v="68"/>
    <x v="0"/>
    <x v="8"/>
    <x v="3"/>
    <x v="6"/>
    <x v="6"/>
    <x v="30"/>
    <x v="14"/>
    <n v="570.98243400000001"/>
    <n v="2523.9244239999998"/>
    <n v="3094.9068579999998"/>
    <x v="0"/>
    <n v="3094.9068579999998"/>
    <n v="2544.0167200000001"/>
    <n v="2719.1154849999998"/>
    <n v="0"/>
  </r>
  <r>
    <x v="0"/>
    <x v="0"/>
    <x v="68"/>
    <x v="0"/>
    <x v="8"/>
    <x v="3"/>
    <x v="6"/>
    <x v="6"/>
    <x v="31"/>
    <x v="27"/>
    <n v="0"/>
    <n v="245757.327957"/>
    <n v="245757.327957"/>
    <x v="0"/>
    <n v="245757.327957"/>
    <n v="133033.54501199999"/>
    <n v="216712.822293"/>
    <n v="0"/>
  </r>
  <r>
    <x v="0"/>
    <x v="0"/>
    <x v="68"/>
    <x v="0"/>
    <x v="8"/>
    <x v="3"/>
    <x v="6"/>
    <x v="6"/>
    <x v="34"/>
    <x v="30"/>
    <n v="130"/>
    <n v="159.552616"/>
    <n v="289.552616"/>
    <x v="0"/>
    <n v="289.552616"/>
    <n v="206.73438400000001"/>
    <n v="253.80048400000001"/>
    <n v="0"/>
  </r>
  <r>
    <x v="0"/>
    <x v="0"/>
    <x v="68"/>
    <x v="0"/>
    <x v="8"/>
    <x v="3"/>
    <x v="6"/>
    <x v="6"/>
    <x v="4"/>
    <x v="4"/>
    <n v="203665.68599999999"/>
    <n v="84249.011033999996"/>
    <n v="287914.69703400001"/>
    <x v="0"/>
    <n v="287914.69703400001"/>
    <n v="28981.271095"/>
    <n v="254950.54134699999"/>
    <n v="0"/>
  </r>
  <r>
    <x v="0"/>
    <x v="0"/>
    <x v="68"/>
    <x v="0"/>
    <x v="8"/>
    <x v="3"/>
    <x v="6"/>
    <x v="6"/>
    <x v="5"/>
    <x v="5"/>
    <n v="190665.68599999999"/>
    <n v="-48060.424639999997"/>
    <n v="142605.26136"/>
    <x v="0"/>
    <n v="142605.26136"/>
    <n v="4232.982336"/>
    <n v="109641.10567400001"/>
    <n v="0"/>
  </r>
  <r>
    <x v="0"/>
    <x v="0"/>
    <x v="68"/>
    <x v="0"/>
    <x v="8"/>
    <x v="3"/>
    <x v="6"/>
    <x v="6"/>
    <x v="6"/>
    <x v="6"/>
    <n v="190665.68599999999"/>
    <n v="-48060.424639999997"/>
    <n v="142605.26136"/>
    <x v="0"/>
    <n v="142605.26136"/>
    <n v="4232.982336"/>
    <n v="109641.10567400001"/>
    <n v="0"/>
  </r>
  <r>
    <x v="0"/>
    <x v="0"/>
    <x v="68"/>
    <x v="0"/>
    <x v="8"/>
    <x v="3"/>
    <x v="6"/>
    <x v="6"/>
    <x v="7"/>
    <x v="7"/>
    <n v="190665.68599999999"/>
    <n v="-48060.424639999997"/>
    <n v="142605.26136"/>
    <x v="0"/>
    <n v="142605.26136"/>
    <n v="4232.982336"/>
    <n v="109641.10567400001"/>
    <n v="0"/>
  </r>
  <r>
    <x v="0"/>
    <x v="0"/>
    <x v="68"/>
    <x v="0"/>
    <x v="8"/>
    <x v="3"/>
    <x v="6"/>
    <x v="6"/>
    <x v="35"/>
    <x v="31"/>
    <n v="13000"/>
    <n v="132309.43567400001"/>
    <n v="145309.43567400001"/>
    <x v="0"/>
    <n v="145309.43567400001"/>
    <n v="24748.288758999999"/>
    <n v="145309.435673"/>
    <n v="0"/>
  </r>
  <r>
    <x v="0"/>
    <x v="0"/>
    <x v="68"/>
    <x v="0"/>
    <x v="8"/>
    <x v="3"/>
    <x v="6"/>
    <x v="6"/>
    <x v="13"/>
    <x v="12"/>
    <n v="14100"/>
    <n v="1.5640000000000001E-2"/>
    <n v="14100.01564"/>
    <x v="0"/>
    <n v="14100.01564"/>
    <n v="0"/>
    <n v="0"/>
    <n v="0"/>
  </r>
  <r>
    <x v="0"/>
    <x v="0"/>
    <x v="68"/>
    <x v="0"/>
    <x v="8"/>
    <x v="3"/>
    <x v="6"/>
    <x v="6"/>
    <x v="14"/>
    <x v="13"/>
    <n v="512298.34700000001"/>
    <n v="262728.08224800002"/>
    <n v="775026.42924800003"/>
    <x v="0"/>
    <n v="775026.42924800003"/>
    <n v="315141.596984"/>
    <n v="661814.93745099998"/>
    <n v="0"/>
  </r>
  <r>
    <x v="0"/>
    <x v="0"/>
    <x v="69"/>
    <x v="0"/>
    <x v="8"/>
    <x v="3"/>
    <x v="6"/>
    <x v="6"/>
    <x v="0"/>
    <x v="0"/>
    <n v="337877.25900000002"/>
    <n v="115646.777352"/>
    <n v="453524.03635200002"/>
    <x v="0"/>
    <n v="453524.03635200002"/>
    <n v="291049.316551"/>
    <n v="398632.01411300001"/>
    <n v="0"/>
  </r>
  <r>
    <x v="0"/>
    <x v="0"/>
    <x v="69"/>
    <x v="0"/>
    <x v="8"/>
    <x v="3"/>
    <x v="6"/>
    <x v="6"/>
    <x v="28"/>
    <x v="1"/>
    <n v="162078.383"/>
    <n v="-49992.374000000003"/>
    <n v="112086.00900000001"/>
    <x v="0"/>
    <n v="112086.00900000001"/>
    <n v="70258.340360000002"/>
    <n v="76091.846420000002"/>
    <n v="0"/>
  </r>
  <r>
    <x v="0"/>
    <x v="0"/>
    <x v="69"/>
    <x v="0"/>
    <x v="8"/>
    <x v="3"/>
    <x v="6"/>
    <x v="6"/>
    <x v="29"/>
    <x v="2"/>
    <n v="172645.891"/>
    <n v="-55692.437925999999"/>
    <n v="116953.453074"/>
    <x v="0"/>
    <n v="116953.453074"/>
    <n v="87821.983334000004"/>
    <n v="112710.506221"/>
    <n v="0"/>
  </r>
  <r>
    <x v="0"/>
    <x v="0"/>
    <x v="69"/>
    <x v="0"/>
    <x v="8"/>
    <x v="3"/>
    <x v="6"/>
    <x v="6"/>
    <x v="30"/>
    <x v="14"/>
    <n v="3039.89"/>
    <n v="-2430"/>
    <n v="609.89"/>
    <x v="0"/>
    <n v="609.89"/>
    <n v="436.52156000000002"/>
    <n v="603.31333199999995"/>
    <n v="0"/>
  </r>
  <r>
    <x v="0"/>
    <x v="0"/>
    <x v="69"/>
    <x v="0"/>
    <x v="8"/>
    <x v="3"/>
    <x v="6"/>
    <x v="6"/>
    <x v="31"/>
    <x v="27"/>
    <n v="0"/>
    <n v="223495.21713999999"/>
    <n v="223495.21713999999"/>
    <x v="0"/>
    <n v="223495.21713999999"/>
    <n v="132205.212272"/>
    <n v="208873.543003"/>
    <n v="0"/>
  </r>
  <r>
    <x v="0"/>
    <x v="0"/>
    <x v="69"/>
    <x v="0"/>
    <x v="8"/>
    <x v="3"/>
    <x v="6"/>
    <x v="6"/>
    <x v="34"/>
    <x v="30"/>
    <n v="113.095"/>
    <n v="266.37213800000001"/>
    <n v="379.46713799999998"/>
    <x v="0"/>
    <n v="379.46713799999998"/>
    <n v="327.25902500000001"/>
    <n v="352.805137"/>
    <n v="0"/>
  </r>
  <r>
    <x v="0"/>
    <x v="0"/>
    <x v="69"/>
    <x v="0"/>
    <x v="8"/>
    <x v="3"/>
    <x v="6"/>
    <x v="6"/>
    <x v="4"/>
    <x v="4"/>
    <n v="0"/>
    <n v="54054.544291999999"/>
    <n v="54054.544291999999"/>
    <x v="0"/>
    <n v="54054.544291999999"/>
    <n v="2115.0497970000001"/>
    <n v="18257.786645"/>
    <n v="0"/>
  </r>
  <r>
    <x v="0"/>
    <x v="0"/>
    <x v="69"/>
    <x v="0"/>
    <x v="8"/>
    <x v="3"/>
    <x v="6"/>
    <x v="6"/>
    <x v="5"/>
    <x v="5"/>
    <n v="0"/>
    <n v="46862.293468999997"/>
    <n v="46862.293468999997"/>
    <x v="0"/>
    <n v="46862.293468999997"/>
    <n v="0"/>
    <n v="11065.535822"/>
    <n v="0"/>
  </r>
  <r>
    <x v="0"/>
    <x v="0"/>
    <x v="69"/>
    <x v="0"/>
    <x v="8"/>
    <x v="3"/>
    <x v="6"/>
    <x v="6"/>
    <x v="6"/>
    <x v="6"/>
    <n v="0"/>
    <n v="46862.293468999997"/>
    <n v="46862.293468999997"/>
    <x v="0"/>
    <n v="46862.293468999997"/>
    <n v="0"/>
    <n v="11065.535822"/>
    <n v="0"/>
  </r>
  <r>
    <x v="0"/>
    <x v="0"/>
    <x v="69"/>
    <x v="0"/>
    <x v="8"/>
    <x v="3"/>
    <x v="6"/>
    <x v="6"/>
    <x v="7"/>
    <x v="7"/>
    <n v="0"/>
    <n v="46862.293468999997"/>
    <n v="46862.293468999997"/>
    <x v="0"/>
    <n v="46862.293468999997"/>
    <n v="0"/>
    <n v="11065.535822"/>
    <n v="0"/>
  </r>
  <r>
    <x v="0"/>
    <x v="0"/>
    <x v="69"/>
    <x v="0"/>
    <x v="8"/>
    <x v="3"/>
    <x v="6"/>
    <x v="6"/>
    <x v="35"/>
    <x v="31"/>
    <n v="0"/>
    <n v="7192.2508230000003"/>
    <n v="7192.2508230000003"/>
    <x v="0"/>
    <n v="7192.2508230000003"/>
    <n v="2115.0497970000001"/>
    <n v="7192.2508230000003"/>
    <n v="0"/>
  </r>
  <r>
    <x v="0"/>
    <x v="0"/>
    <x v="69"/>
    <x v="0"/>
    <x v="8"/>
    <x v="3"/>
    <x v="6"/>
    <x v="6"/>
    <x v="13"/>
    <x v="12"/>
    <n v="0"/>
    <n v="0"/>
    <n v="0"/>
    <x v="0"/>
    <n v="0"/>
    <n v="0"/>
    <n v="0"/>
    <n v="0"/>
  </r>
  <r>
    <x v="0"/>
    <x v="0"/>
    <x v="69"/>
    <x v="0"/>
    <x v="8"/>
    <x v="3"/>
    <x v="6"/>
    <x v="6"/>
    <x v="14"/>
    <x v="13"/>
    <n v="337877.25900000002"/>
    <n v="169701.32164400001"/>
    <n v="507578.58064399997"/>
    <x v="0"/>
    <n v="507578.58064399997"/>
    <n v="293164.36634800001"/>
    <n v="416889.800758"/>
    <n v="0"/>
  </r>
  <r>
    <x v="0"/>
    <x v="0"/>
    <x v="70"/>
    <x v="0"/>
    <x v="8"/>
    <x v="3"/>
    <x v="0"/>
    <x v="0"/>
    <x v="0"/>
    <x v="0"/>
    <n v="4520.375"/>
    <n v="-1049.0710750000001"/>
    <n v="3471.3039250000002"/>
    <x v="0"/>
    <n v="3471.3039250000002"/>
    <n v="1876.726138"/>
    <n v="2940.2850669999998"/>
    <n v="0"/>
  </r>
  <r>
    <x v="0"/>
    <x v="0"/>
    <x v="70"/>
    <x v="0"/>
    <x v="8"/>
    <x v="3"/>
    <x v="0"/>
    <x v="0"/>
    <x v="1"/>
    <x v="1"/>
    <n v="890"/>
    <n v="0"/>
    <n v="890"/>
    <x v="0"/>
    <n v="890"/>
    <n v="550.75815999999998"/>
    <n v="850.5"/>
    <n v="0"/>
  </r>
  <r>
    <x v="0"/>
    <x v="0"/>
    <x v="70"/>
    <x v="0"/>
    <x v="8"/>
    <x v="3"/>
    <x v="0"/>
    <x v="0"/>
    <x v="2"/>
    <x v="2"/>
    <n v="1848"/>
    <n v="0"/>
    <n v="1848"/>
    <x v="0"/>
    <n v="1848"/>
    <n v="738.66089999999997"/>
    <n v="1410.8675189999999"/>
    <n v="0"/>
  </r>
  <r>
    <x v="0"/>
    <x v="0"/>
    <x v="70"/>
    <x v="0"/>
    <x v="8"/>
    <x v="3"/>
    <x v="0"/>
    <x v="0"/>
    <x v="3"/>
    <x v="3"/>
    <n v="1782.375"/>
    <n v="-1049.0710750000001"/>
    <n v="733.30392500000005"/>
    <x v="0"/>
    <n v="733.30392500000005"/>
    <n v="587.30707800000005"/>
    <n v="678.91754800000001"/>
    <n v="0"/>
  </r>
  <r>
    <x v="0"/>
    <x v="0"/>
    <x v="70"/>
    <x v="0"/>
    <x v="8"/>
    <x v="3"/>
    <x v="0"/>
    <x v="0"/>
    <x v="4"/>
    <x v="4"/>
    <n v="122060.156"/>
    <n v="-6801.8268710000002"/>
    <n v="115258.32912900001"/>
    <x v="0"/>
    <n v="115258.32912900001"/>
    <n v="58872.157064999999"/>
    <n v="85364.468789999999"/>
    <n v="0"/>
  </r>
  <r>
    <x v="0"/>
    <x v="0"/>
    <x v="70"/>
    <x v="0"/>
    <x v="8"/>
    <x v="3"/>
    <x v="0"/>
    <x v="0"/>
    <x v="5"/>
    <x v="5"/>
    <n v="59441.192999999999"/>
    <n v="4710.5697490000002"/>
    <n v="64151.762749000001"/>
    <x v="0"/>
    <n v="64151.762749000001"/>
    <n v="27103.942094999999"/>
    <n v="34512.396845000003"/>
    <n v="0"/>
  </r>
  <r>
    <x v="0"/>
    <x v="0"/>
    <x v="70"/>
    <x v="0"/>
    <x v="8"/>
    <x v="3"/>
    <x v="0"/>
    <x v="0"/>
    <x v="6"/>
    <x v="6"/>
    <n v="59441.192999999999"/>
    <n v="4710.5697490000002"/>
    <n v="64151.762749000001"/>
    <x v="0"/>
    <n v="64151.762749000001"/>
    <n v="27103.942094999999"/>
    <n v="34512.396845000003"/>
    <n v="0"/>
  </r>
  <r>
    <x v="0"/>
    <x v="0"/>
    <x v="70"/>
    <x v="0"/>
    <x v="8"/>
    <x v="3"/>
    <x v="0"/>
    <x v="0"/>
    <x v="7"/>
    <x v="7"/>
    <n v="34120.161999999997"/>
    <n v="4710.5697490000002"/>
    <n v="38830.731748999999"/>
    <x v="0"/>
    <n v="38830.731748999999"/>
    <n v="21460.487240999999"/>
    <n v="25547.73933"/>
    <n v="0"/>
  </r>
  <r>
    <x v="0"/>
    <x v="0"/>
    <x v="70"/>
    <x v="0"/>
    <x v="8"/>
    <x v="3"/>
    <x v="0"/>
    <x v="0"/>
    <x v="8"/>
    <x v="8"/>
    <n v="5626.415"/>
    <n v="0"/>
    <n v="5626.415"/>
    <x v="0"/>
    <n v="5626.415"/>
    <n v="473.85781500000002"/>
    <n v="827.78066200000001"/>
    <n v="0"/>
  </r>
  <r>
    <x v="0"/>
    <x v="0"/>
    <x v="70"/>
    <x v="0"/>
    <x v="8"/>
    <x v="3"/>
    <x v="0"/>
    <x v="0"/>
    <x v="9"/>
    <x v="9"/>
    <n v="2290.5169999999998"/>
    <n v="0"/>
    <n v="2290.5169999999998"/>
    <x v="0"/>
    <n v="2290.5169999999998"/>
    <n v="157.196495"/>
    <n v="301.08983799999999"/>
    <n v="0"/>
  </r>
  <r>
    <x v="0"/>
    <x v="0"/>
    <x v="70"/>
    <x v="0"/>
    <x v="8"/>
    <x v="3"/>
    <x v="0"/>
    <x v="0"/>
    <x v="10"/>
    <x v="10"/>
    <n v="4734.1790000000001"/>
    <n v="0"/>
    <n v="4734.1790000000001"/>
    <x v="0"/>
    <n v="4734.1790000000001"/>
    <n v="414.54862500000002"/>
    <n v="584.63390500000003"/>
    <n v="0"/>
  </r>
  <r>
    <x v="0"/>
    <x v="0"/>
    <x v="70"/>
    <x v="0"/>
    <x v="8"/>
    <x v="3"/>
    <x v="0"/>
    <x v="0"/>
    <x v="11"/>
    <x v="11"/>
    <n v="12669.92"/>
    <n v="0"/>
    <n v="12669.92"/>
    <x v="0"/>
    <n v="12669.92"/>
    <n v="4597.8519189999997"/>
    <n v="7251.1531100000002"/>
    <n v="0"/>
  </r>
  <r>
    <x v="0"/>
    <x v="0"/>
    <x v="70"/>
    <x v="0"/>
    <x v="8"/>
    <x v="3"/>
    <x v="0"/>
    <x v="0"/>
    <x v="12"/>
    <x v="3"/>
    <n v="62618.963000000003"/>
    <n v="-11512.39662"/>
    <n v="51106.566379999997"/>
    <x v="0"/>
    <n v="51106.566379999997"/>
    <n v="31768.214970000001"/>
    <n v="50852.071945000003"/>
    <n v="0"/>
  </r>
  <r>
    <x v="0"/>
    <x v="0"/>
    <x v="70"/>
    <x v="0"/>
    <x v="8"/>
    <x v="3"/>
    <x v="0"/>
    <x v="0"/>
    <x v="13"/>
    <x v="12"/>
    <n v="0"/>
    <n v="11309.358086"/>
    <n v="11309.358086"/>
    <x v="0"/>
    <n v="11309.358086"/>
    <n v="0"/>
    <n v="0"/>
    <n v="0"/>
  </r>
  <r>
    <x v="0"/>
    <x v="0"/>
    <x v="70"/>
    <x v="0"/>
    <x v="8"/>
    <x v="3"/>
    <x v="0"/>
    <x v="0"/>
    <x v="14"/>
    <x v="13"/>
    <n v="126580.531"/>
    <n v="3458.4601400000001"/>
    <n v="130038.99114"/>
    <x v="0"/>
    <n v="130038.99114"/>
    <n v="60748.883202999998"/>
    <n v="88304.753857000003"/>
    <n v="0"/>
  </r>
  <r>
    <x v="0"/>
    <x v="0"/>
    <x v="71"/>
    <x v="0"/>
    <x v="8"/>
    <x v="3"/>
    <x v="0"/>
    <x v="0"/>
    <x v="0"/>
    <x v="0"/>
    <n v="3168"/>
    <n v="114.184308"/>
    <n v="3282.1843079999999"/>
    <x v="0"/>
    <n v="3282.1843079999999"/>
    <n v="1535.07051"/>
    <n v="2252.8701289999999"/>
    <n v="0"/>
  </r>
  <r>
    <x v="0"/>
    <x v="0"/>
    <x v="71"/>
    <x v="0"/>
    <x v="8"/>
    <x v="3"/>
    <x v="0"/>
    <x v="0"/>
    <x v="1"/>
    <x v="1"/>
    <n v="830"/>
    <n v="0"/>
    <n v="830"/>
    <x v="0"/>
    <n v="830"/>
    <n v="550.76065200000005"/>
    <n v="829.86"/>
    <n v="0"/>
  </r>
  <r>
    <x v="0"/>
    <x v="0"/>
    <x v="71"/>
    <x v="0"/>
    <x v="8"/>
    <x v="3"/>
    <x v="0"/>
    <x v="0"/>
    <x v="2"/>
    <x v="2"/>
    <n v="1338"/>
    <n v="591.40599999999995"/>
    <n v="1929.4059999999999"/>
    <x v="0"/>
    <n v="1929.4059999999999"/>
    <n v="582.82779000000005"/>
    <n v="987.724602"/>
    <n v="0"/>
  </r>
  <r>
    <x v="0"/>
    <x v="0"/>
    <x v="71"/>
    <x v="0"/>
    <x v="8"/>
    <x v="3"/>
    <x v="0"/>
    <x v="0"/>
    <x v="3"/>
    <x v="3"/>
    <n v="1000"/>
    <n v="-477.22169200000002"/>
    <n v="522.77830800000004"/>
    <x v="0"/>
    <n v="522.77830800000004"/>
    <n v="401.48206800000003"/>
    <n v="435.285527"/>
    <n v="0"/>
  </r>
  <r>
    <x v="0"/>
    <x v="0"/>
    <x v="71"/>
    <x v="0"/>
    <x v="8"/>
    <x v="3"/>
    <x v="0"/>
    <x v="0"/>
    <x v="4"/>
    <x v="4"/>
    <n v="69190.864000000001"/>
    <n v="-14331.438284"/>
    <n v="54859.425715999998"/>
    <x v="0"/>
    <n v="54859.425715999998"/>
    <n v="27950.594313000001"/>
    <n v="44682.325156999999"/>
    <n v="0"/>
  </r>
  <r>
    <x v="0"/>
    <x v="0"/>
    <x v="71"/>
    <x v="0"/>
    <x v="8"/>
    <x v="3"/>
    <x v="0"/>
    <x v="0"/>
    <x v="5"/>
    <x v="5"/>
    <n v="25190.864000000001"/>
    <n v="525.21114999999998"/>
    <n v="25716.075150000001"/>
    <x v="0"/>
    <n v="25716.075150000001"/>
    <n v="11492.366803000001"/>
    <n v="15568.443155000001"/>
    <n v="0"/>
  </r>
  <r>
    <x v="0"/>
    <x v="0"/>
    <x v="71"/>
    <x v="0"/>
    <x v="8"/>
    <x v="3"/>
    <x v="0"/>
    <x v="0"/>
    <x v="6"/>
    <x v="6"/>
    <n v="25190.864000000001"/>
    <n v="525.21114999999998"/>
    <n v="25716.075150000001"/>
    <x v="0"/>
    <n v="25716.075150000001"/>
    <n v="11492.366803000001"/>
    <n v="15568.443155000001"/>
    <n v="0"/>
  </r>
  <r>
    <x v="0"/>
    <x v="0"/>
    <x v="71"/>
    <x v="0"/>
    <x v="8"/>
    <x v="3"/>
    <x v="0"/>
    <x v="0"/>
    <x v="7"/>
    <x v="7"/>
    <n v="14710"/>
    <n v="525.21114999999998"/>
    <n v="15235.211149999999"/>
    <x v="0"/>
    <n v="15235.211149999999"/>
    <n v="8794.0611009999993"/>
    <n v="10636.091216999999"/>
    <n v="0"/>
  </r>
  <r>
    <x v="0"/>
    <x v="0"/>
    <x v="71"/>
    <x v="0"/>
    <x v="8"/>
    <x v="3"/>
    <x v="0"/>
    <x v="0"/>
    <x v="8"/>
    <x v="8"/>
    <n v="2622"/>
    <n v="0"/>
    <n v="2622"/>
    <x v="0"/>
    <n v="2622"/>
    <n v="318.58858300000003"/>
    <n v="777.22882500000003"/>
    <n v="0"/>
  </r>
  <r>
    <x v="0"/>
    <x v="0"/>
    <x v="71"/>
    <x v="0"/>
    <x v="8"/>
    <x v="3"/>
    <x v="0"/>
    <x v="0"/>
    <x v="9"/>
    <x v="9"/>
    <n v="1200"/>
    <n v="0"/>
    <n v="1200"/>
    <x v="0"/>
    <n v="1200"/>
    <n v="369.89667300000002"/>
    <n v="712.8"/>
    <n v="0"/>
  </r>
  <r>
    <x v="0"/>
    <x v="0"/>
    <x v="71"/>
    <x v="0"/>
    <x v="8"/>
    <x v="3"/>
    <x v="0"/>
    <x v="0"/>
    <x v="10"/>
    <x v="10"/>
    <n v="1321"/>
    <n v="0"/>
    <n v="1321"/>
    <x v="0"/>
    <n v="1321"/>
    <n v="92.1"/>
    <n v="217.71428599999999"/>
    <n v="0"/>
  </r>
  <r>
    <x v="0"/>
    <x v="0"/>
    <x v="71"/>
    <x v="0"/>
    <x v="8"/>
    <x v="3"/>
    <x v="0"/>
    <x v="0"/>
    <x v="11"/>
    <x v="11"/>
    <n v="5337.8639999999996"/>
    <n v="0"/>
    <n v="5337.8639999999996"/>
    <x v="0"/>
    <n v="5337.8639999999996"/>
    <n v="1917.720446"/>
    <n v="3224.608827"/>
    <n v="0"/>
  </r>
  <r>
    <x v="0"/>
    <x v="0"/>
    <x v="71"/>
    <x v="0"/>
    <x v="8"/>
    <x v="3"/>
    <x v="0"/>
    <x v="0"/>
    <x v="12"/>
    <x v="3"/>
    <n v="44000"/>
    <n v="-14856.649434000001"/>
    <n v="29143.350566000001"/>
    <x v="0"/>
    <n v="29143.350566000001"/>
    <n v="16458.227510000001"/>
    <n v="29113.882001999998"/>
    <n v="0"/>
  </r>
  <r>
    <x v="0"/>
    <x v="0"/>
    <x v="71"/>
    <x v="0"/>
    <x v="8"/>
    <x v="3"/>
    <x v="0"/>
    <x v="0"/>
    <x v="13"/>
    <x v="12"/>
    <n v="0"/>
    <n v="0"/>
    <n v="0"/>
    <x v="0"/>
    <n v="0"/>
    <n v="0"/>
    <n v="0"/>
    <n v="0"/>
  </r>
  <r>
    <x v="0"/>
    <x v="0"/>
    <x v="71"/>
    <x v="0"/>
    <x v="8"/>
    <x v="3"/>
    <x v="0"/>
    <x v="0"/>
    <x v="14"/>
    <x v="13"/>
    <n v="72358.864000000001"/>
    <n v="-14217.253976"/>
    <n v="58141.610024000001"/>
    <x v="0"/>
    <n v="58141.610024000001"/>
    <n v="29485.664822999999"/>
    <n v="46935.195286000002"/>
    <n v="0"/>
  </r>
  <r>
    <x v="0"/>
    <x v="0"/>
    <x v="72"/>
    <x v="0"/>
    <x v="8"/>
    <x v="3"/>
    <x v="0"/>
    <x v="0"/>
    <x v="0"/>
    <x v="0"/>
    <n v="2317.42"/>
    <n v="-60.714993"/>
    <n v="2256.705007"/>
    <x v="0"/>
    <n v="2256.705007"/>
    <n v="1225.696557"/>
    <n v="2076.2691140000002"/>
    <n v="0"/>
  </r>
  <r>
    <x v="0"/>
    <x v="0"/>
    <x v="72"/>
    <x v="0"/>
    <x v="8"/>
    <x v="3"/>
    <x v="0"/>
    <x v="0"/>
    <x v="1"/>
    <x v="1"/>
    <n v="858"/>
    <n v="-4"/>
    <n v="854"/>
    <x v="0"/>
    <n v="854"/>
    <n v="550.75728600000002"/>
    <n v="837.495"/>
    <n v="0"/>
  </r>
  <r>
    <x v="0"/>
    <x v="0"/>
    <x v="72"/>
    <x v="0"/>
    <x v="8"/>
    <x v="3"/>
    <x v="0"/>
    <x v="0"/>
    <x v="2"/>
    <x v="2"/>
    <n v="947"/>
    <n v="4"/>
    <n v="951"/>
    <x v="0"/>
    <n v="951"/>
    <n v="308.57350200000002"/>
    <n v="807.04388500000005"/>
    <n v="0"/>
  </r>
  <r>
    <x v="0"/>
    <x v="0"/>
    <x v="72"/>
    <x v="0"/>
    <x v="8"/>
    <x v="3"/>
    <x v="0"/>
    <x v="0"/>
    <x v="3"/>
    <x v="3"/>
    <n v="512.41999999999996"/>
    <n v="-60.714993"/>
    <n v="451.70500700000002"/>
    <x v="0"/>
    <n v="451.70500700000002"/>
    <n v="366.365769"/>
    <n v="431.73022900000001"/>
    <n v="0"/>
  </r>
  <r>
    <x v="0"/>
    <x v="0"/>
    <x v="72"/>
    <x v="0"/>
    <x v="8"/>
    <x v="3"/>
    <x v="0"/>
    <x v="0"/>
    <x v="4"/>
    <x v="4"/>
    <n v="139609.64199999999"/>
    <n v="5588.601611"/>
    <n v="145198.24361100001"/>
    <x v="0"/>
    <n v="145198.24361100001"/>
    <n v="69867.290018"/>
    <n v="120721.84860899999"/>
    <n v="0"/>
  </r>
  <r>
    <x v="0"/>
    <x v="0"/>
    <x v="72"/>
    <x v="0"/>
    <x v="8"/>
    <x v="3"/>
    <x v="0"/>
    <x v="0"/>
    <x v="5"/>
    <x v="5"/>
    <n v="76497.960000000006"/>
    <n v="7768.5725810000004"/>
    <n v="84266.532581000007"/>
    <x v="0"/>
    <n v="84266.532581000007"/>
    <n v="36588.924444999997"/>
    <n v="59990.941275999998"/>
    <n v="0"/>
  </r>
  <r>
    <x v="0"/>
    <x v="0"/>
    <x v="72"/>
    <x v="0"/>
    <x v="8"/>
    <x v="3"/>
    <x v="0"/>
    <x v="0"/>
    <x v="6"/>
    <x v="6"/>
    <n v="76497.960000000006"/>
    <n v="7768.5725810000004"/>
    <n v="84266.532581000007"/>
    <x v="0"/>
    <n v="84266.532581000007"/>
    <n v="36588.924444999997"/>
    <n v="59990.941275999998"/>
    <n v="0"/>
  </r>
  <r>
    <x v="0"/>
    <x v="0"/>
    <x v="72"/>
    <x v="0"/>
    <x v="8"/>
    <x v="3"/>
    <x v="0"/>
    <x v="0"/>
    <x v="7"/>
    <x v="7"/>
    <n v="44048.646000000001"/>
    <n v="4707.5870279999999"/>
    <n v="48756.233028000002"/>
    <x v="0"/>
    <n v="48756.233028000002"/>
    <n v="30664.186646999999"/>
    <n v="41753.837145999998"/>
    <n v="0"/>
  </r>
  <r>
    <x v="0"/>
    <x v="0"/>
    <x v="72"/>
    <x v="0"/>
    <x v="8"/>
    <x v="3"/>
    <x v="0"/>
    <x v="0"/>
    <x v="8"/>
    <x v="8"/>
    <n v="7739.4870000000001"/>
    <n v="3060.985553"/>
    <n v="10800.472553"/>
    <x v="0"/>
    <n v="10800.472553"/>
    <n v="3.483333"/>
    <n v="4354.5197500000004"/>
    <n v="0"/>
  </r>
  <r>
    <x v="0"/>
    <x v="0"/>
    <x v="72"/>
    <x v="0"/>
    <x v="8"/>
    <x v="3"/>
    <x v="0"/>
    <x v="0"/>
    <x v="9"/>
    <x v="9"/>
    <n v="5399"/>
    <n v="0"/>
    <n v="5399"/>
    <x v="0"/>
    <n v="5399"/>
    <n v="291.94169499999998"/>
    <n v="3511.6324"/>
    <n v="0"/>
  </r>
  <r>
    <x v="0"/>
    <x v="0"/>
    <x v="72"/>
    <x v="0"/>
    <x v="8"/>
    <x v="3"/>
    <x v="0"/>
    <x v="0"/>
    <x v="10"/>
    <x v="10"/>
    <n v="4197.8270000000002"/>
    <n v="0"/>
    <n v="4197.8270000000002"/>
    <x v="0"/>
    <n v="4197.8270000000002"/>
    <n v="0"/>
    <n v="300.48111899999998"/>
    <n v="0"/>
  </r>
  <r>
    <x v="0"/>
    <x v="0"/>
    <x v="72"/>
    <x v="0"/>
    <x v="8"/>
    <x v="3"/>
    <x v="0"/>
    <x v="0"/>
    <x v="11"/>
    <x v="11"/>
    <n v="15113"/>
    <n v="0"/>
    <n v="15113"/>
    <x v="0"/>
    <n v="15113"/>
    <n v="5629.3127699999995"/>
    <n v="10070.470861"/>
    <n v="0"/>
  </r>
  <r>
    <x v="0"/>
    <x v="0"/>
    <x v="72"/>
    <x v="0"/>
    <x v="8"/>
    <x v="3"/>
    <x v="0"/>
    <x v="0"/>
    <x v="12"/>
    <x v="3"/>
    <n v="63111.682000000001"/>
    <n v="-2179.9709699999999"/>
    <n v="60931.711029999999"/>
    <x v="0"/>
    <n v="60931.711029999999"/>
    <n v="33278.365573000003"/>
    <n v="60730.907333000003"/>
    <n v="0"/>
  </r>
  <r>
    <x v="0"/>
    <x v="0"/>
    <x v="72"/>
    <x v="0"/>
    <x v="8"/>
    <x v="3"/>
    <x v="0"/>
    <x v="0"/>
    <x v="13"/>
    <x v="12"/>
    <n v="0"/>
    <n v="0"/>
    <n v="0"/>
    <x v="0"/>
    <n v="0"/>
    <n v="0"/>
    <n v="0"/>
    <n v="0"/>
  </r>
  <r>
    <x v="0"/>
    <x v="0"/>
    <x v="72"/>
    <x v="0"/>
    <x v="8"/>
    <x v="3"/>
    <x v="0"/>
    <x v="0"/>
    <x v="14"/>
    <x v="13"/>
    <n v="141927.06200000001"/>
    <n v="5527.8866180000005"/>
    <n v="147454.94861799999"/>
    <x v="0"/>
    <n v="147454.94861799999"/>
    <n v="71092.986575000003"/>
    <n v="122798.117723"/>
    <n v="0"/>
  </r>
  <r>
    <x v="0"/>
    <x v="0"/>
    <x v="73"/>
    <x v="0"/>
    <x v="8"/>
    <x v="3"/>
    <x v="0"/>
    <x v="0"/>
    <x v="0"/>
    <x v="0"/>
    <n v="4161.9889999999996"/>
    <n v="-539.52310199999999"/>
    <n v="3622.4658979999999"/>
    <x v="0"/>
    <n v="3622.4658979999999"/>
    <n v="1689.4570409999999"/>
    <n v="2877.4335169999999"/>
    <n v="0"/>
  </r>
  <r>
    <x v="0"/>
    <x v="0"/>
    <x v="73"/>
    <x v="0"/>
    <x v="8"/>
    <x v="3"/>
    <x v="0"/>
    <x v="0"/>
    <x v="1"/>
    <x v="1"/>
    <n v="1047.375"/>
    <n v="0"/>
    <n v="1047.375"/>
    <x v="0"/>
    <n v="1047.375"/>
    <n v="673.14790400000004"/>
    <n v="1009.721856"/>
    <n v="0"/>
  </r>
  <r>
    <x v="0"/>
    <x v="0"/>
    <x v="73"/>
    <x v="0"/>
    <x v="8"/>
    <x v="3"/>
    <x v="0"/>
    <x v="0"/>
    <x v="2"/>
    <x v="2"/>
    <n v="1898.625"/>
    <n v="0"/>
    <n v="1898.625"/>
    <x v="0"/>
    <n v="1898.625"/>
    <n v="444.40110900000002"/>
    <n v="1204.26208"/>
    <n v="0"/>
  </r>
  <r>
    <x v="0"/>
    <x v="0"/>
    <x v="73"/>
    <x v="0"/>
    <x v="8"/>
    <x v="3"/>
    <x v="0"/>
    <x v="0"/>
    <x v="3"/>
    <x v="3"/>
    <n v="1215.989"/>
    <n v="-539.52310199999999"/>
    <n v="676.46589800000004"/>
    <x v="0"/>
    <n v="676.46589800000004"/>
    <n v="571.90802799999994"/>
    <n v="663.44958099999997"/>
    <n v="0"/>
  </r>
  <r>
    <x v="0"/>
    <x v="0"/>
    <x v="73"/>
    <x v="0"/>
    <x v="8"/>
    <x v="3"/>
    <x v="0"/>
    <x v="0"/>
    <x v="4"/>
    <x v="4"/>
    <n v="177580.99100000001"/>
    <n v="9720.6843339999996"/>
    <n v="187301.675334"/>
    <x v="0"/>
    <n v="187301.675334"/>
    <n v="79378.387690999996"/>
    <n v="135300.61823200001"/>
    <n v="0"/>
  </r>
  <r>
    <x v="0"/>
    <x v="0"/>
    <x v="73"/>
    <x v="0"/>
    <x v="8"/>
    <x v="3"/>
    <x v="0"/>
    <x v="0"/>
    <x v="5"/>
    <x v="5"/>
    <n v="90843.824999999997"/>
    <n v="13467.581152000001"/>
    <n v="104311.406152"/>
    <x v="0"/>
    <n v="104311.406152"/>
    <n v="37138.736731999998"/>
    <n v="53898.330254"/>
    <n v="0"/>
  </r>
  <r>
    <x v="0"/>
    <x v="0"/>
    <x v="73"/>
    <x v="0"/>
    <x v="8"/>
    <x v="3"/>
    <x v="0"/>
    <x v="0"/>
    <x v="6"/>
    <x v="6"/>
    <n v="90843.824999999997"/>
    <n v="13467.581152000001"/>
    <n v="104311.406152"/>
    <x v="0"/>
    <n v="104311.406152"/>
    <n v="37138.736731999998"/>
    <n v="53898.330254"/>
    <n v="0"/>
  </r>
  <r>
    <x v="0"/>
    <x v="0"/>
    <x v="73"/>
    <x v="0"/>
    <x v="8"/>
    <x v="3"/>
    <x v="0"/>
    <x v="0"/>
    <x v="7"/>
    <x v="7"/>
    <n v="47983.201999999997"/>
    <n v="3310.5457019999999"/>
    <n v="51293.747702000001"/>
    <x v="0"/>
    <n v="51293.747702000001"/>
    <n v="29447.144424999999"/>
    <n v="38957.053261000001"/>
    <n v="0"/>
  </r>
  <r>
    <x v="0"/>
    <x v="0"/>
    <x v="73"/>
    <x v="0"/>
    <x v="8"/>
    <x v="3"/>
    <x v="0"/>
    <x v="0"/>
    <x v="8"/>
    <x v="8"/>
    <n v="9838.9660000000003"/>
    <n v="0"/>
    <n v="9838.9660000000003"/>
    <x v="0"/>
    <n v="9838.9660000000003"/>
    <n v="221.671899"/>
    <n v="509.24689999999998"/>
    <n v="0"/>
  </r>
  <r>
    <x v="0"/>
    <x v="0"/>
    <x v="73"/>
    <x v="0"/>
    <x v="8"/>
    <x v="3"/>
    <x v="0"/>
    <x v="0"/>
    <x v="9"/>
    <x v="9"/>
    <n v="7248.7150000000001"/>
    <n v="0"/>
    <n v="7248.7150000000001"/>
    <x v="0"/>
    <n v="7248.7150000000001"/>
    <n v="466.59736700000002"/>
    <n v="967.31736799999999"/>
    <n v="0"/>
  </r>
  <r>
    <x v="0"/>
    <x v="0"/>
    <x v="73"/>
    <x v="0"/>
    <x v="8"/>
    <x v="3"/>
    <x v="0"/>
    <x v="0"/>
    <x v="10"/>
    <x v="10"/>
    <n v="5568.4589999999998"/>
    <n v="0"/>
    <n v="5568.4589999999998"/>
    <x v="0"/>
    <n v="5568.4589999999998"/>
    <n v="283.59460000000001"/>
    <n v="785.93460000000005"/>
    <n v="0"/>
  </r>
  <r>
    <x v="0"/>
    <x v="0"/>
    <x v="73"/>
    <x v="0"/>
    <x v="8"/>
    <x v="3"/>
    <x v="0"/>
    <x v="0"/>
    <x v="11"/>
    <x v="11"/>
    <n v="20204.483"/>
    <n v="10157.035449999999"/>
    <n v="30361.51845"/>
    <x v="0"/>
    <n v="30361.51845"/>
    <n v="6719.7284410000002"/>
    <n v="12678.778125000001"/>
    <n v="0"/>
  </r>
  <r>
    <x v="0"/>
    <x v="0"/>
    <x v="73"/>
    <x v="0"/>
    <x v="8"/>
    <x v="3"/>
    <x v="0"/>
    <x v="0"/>
    <x v="12"/>
    <x v="3"/>
    <n v="86737.165999999997"/>
    <n v="-3746.8968180000002"/>
    <n v="82990.269182000004"/>
    <x v="0"/>
    <n v="82990.269182000004"/>
    <n v="42239.650958999999"/>
    <n v="81402.287977999993"/>
    <n v="0"/>
  </r>
  <r>
    <x v="0"/>
    <x v="0"/>
    <x v="73"/>
    <x v="0"/>
    <x v="8"/>
    <x v="3"/>
    <x v="0"/>
    <x v="0"/>
    <x v="13"/>
    <x v="12"/>
    <n v="0"/>
    <n v="0"/>
    <n v="0"/>
    <x v="0"/>
    <n v="0"/>
    <n v="0"/>
    <n v="0"/>
    <n v="0"/>
  </r>
  <r>
    <x v="0"/>
    <x v="0"/>
    <x v="73"/>
    <x v="0"/>
    <x v="8"/>
    <x v="3"/>
    <x v="0"/>
    <x v="0"/>
    <x v="14"/>
    <x v="13"/>
    <n v="181742.98"/>
    <n v="9181.1612320000004"/>
    <n v="190924.14123199999"/>
    <x v="0"/>
    <n v="190924.14123199999"/>
    <n v="81067.844731999998"/>
    <n v="138178.05174900001"/>
    <n v="0"/>
  </r>
  <r>
    <x v="0"/>
    <x v="0"/>
    <x v="74"/>
    <x v="0"/>
    <x v="8"/>
    <x v="3"/>
    <x v="0"/>
    <x v="0"/>
    <x v="0"/>
    <x v="0"/>
    <n v="6357.2960000000003"/>
    <n v="-1458.11709"/>
    <n v="4899.1789099999996"/>
    <x v="0"/>
    <n v="4899.1789099999996"/>
    <n v="1824.0680420000001"/>
    <n v="3639.3220489999999"/>
    <n v="0"/>
  </r>
  <r>
    <x v="0"/>
    <x v="0"/>
    <x v="74"/>
    <x v="0"/>
    <x v="8"/>
    <x v="3"/>
    <x v="0"/>
    <x v="0"/>
    <x v="1"/>
    <x v="1"/>
    <n v="840"/>
    <n v="0"/>
    <n v="840"/>
    <x v="0"/>
    <n v="840"/>
    <n v="550.75737600000002"/>
    <n v="839.99999700000001"/>
    <n v="0"/>
  </r>
  <r>
    <x v="0"/>
    <x v="0"/>
    <x v="74"/>
    <x v="0"/>
    <x v="8"/>
    <x v="3"/>
    <x v="0"/>
    <x v="0"/>
    <x v="2"/>
    <x v="2"/>
    <n v="2731.5"/>
    <n v="0"/>
    <n v="2731.5"/>
    <x v="0"/>
    <n v="2731.5"/>
    <n v="274.997411"/>
    <n v="1476.4608539999999"/>
    <n v="0"/>
  </r>
  <r>
    <x v="0"/>
    <x v="0"/>
    <x v="74"/>
    <x v="0"/>
    <x v="8"/>
    <x v="3"/>
    <x v="0"/>
    <x v="0"/>
    <x v="16"/>
    <x v="15"/>
    <n v="1.5"/>
    <n v="0"/>
    <n v="1.5"/>
    <x v="0"/>
    <n v="1.5"/>
    <n v="0"/>
    <n v="0"/>
    <n v="0"/>
  </r>
  <r>
    <x v="0"/>
    <x v="0"/>
    <x v="74"/>
    <x v="0"/>
    <x v="8"/>
    <x v="3"/>
    <x v="0"/>
    <x v="0"/>
    <x v="3"/>
    <x v="3"/>
    <n v="2784.2959999999998"/>
    <n v="-1458.11709"/>
    <n v="1326.1789100000001"/>
    <x v="0"/>
    <n v="1326.1789100000001"/>
    <n v="998.31325500000003"/>
    <n v="1322.8611980000001"/>
    <n v="0"/>
  </r>
  <r>
    <x v="0"/>
    <x v="0"/>
    <x v="74"/>
    <x v="0"/>
    <x v="8"/>
    <x v="3"/>
    <x v="0"/>
    <x v="0"/>
    <x v="4"/>
    <x v="4"/>
    <n v="78262.687999999995"/>
    <n v="-5368.0651850000004"/>
    <n v="72894.622814999995"/>
    <x v="0"/>
    <n v="72894.622814999995"/>
    <n v="20395.7801"/>
    <n v="61111.047766000003"/>
    <n v="0"/>
  </r>
  <r>
    <x v="0"/>
    <x v="0"/>
    <x v="74"/>
    <x v="0"/>
    <x v="8"/>
    <x v="3"/>
    <x v="0"/>
    <x v="0"/>
    <x v="5"/>
    <x v="5"/>
    <n v="27103.021000000001"/>
    <n v="738.38443400000006"/>
    <n v="27841.405434"/>
    <x v="0"/>
    <n v="27841.405434"/>
    <n v="8797.5997590000006"/>
    <n v="16057.834385"/>
    <n v="0"/>
  </r>
  <r>
    <x v="0"/>
    <x v="0"/>
    <x v="74"/>
    <x v="0"/>
    <x v="8"/>
    <x v="3"/>
    <x v="0"/>
    <x v="0"/>
    <x v="6"/>
    <x v="6"/>
    <n v="27103.021000000001"/>
    <n v="738.38443400000006"/>
    <n v="27841.405434"/>
    <x v="0"/>
    <n v="27841.405434"/>
    <n v="8797.5997590000006"/>
    <n v="16057.834385"/>
    <n v="0"/>
  </r>
  <r>
    <x v="0"/>
    <x v="0"/>
    <x v="74"/>
    <x v="0"/>
    <x v="8"/>
    <x v="3"/>
    <x v="0"/>
    <x v="0"/>
    <x v="7"/>
    <x v="7"/>
    <n v="15698.653"/>
    <n v="283.73357800000002"/>
    <n v="15982.386578"/>
    <x v="0"/>
    <n v="15982.386578"/>
    <n v="6112.9061250000004"/>
    <n v="11037.249170999999"/>
    <n v="0"/>
  </r>
  <r>
    <x v="0"/>
    <x v="0"/>
    <x v="74"/>
    <x v="0"/>
    <x v="8"/>
    <x v="3"/>
    <x v="0"/>
    <x v="0"/>
    <x v="8"/>
    <x v="8"/>
    <n v="2907.9639999999999"/>
    <n v="5.4476000000000004"/>
    <n v="2913.4115999999999"/>
    <x v="0"/>
    <n v="2913.4115999999999"/>
    <n v="116.518367"/>
    <n v="246.067633"/>
    <n v="0"/>
  </r>
  <r>
    <x v="0"/>
    <x v="0"/>
    <x v="74"/>
    <x v="0"/>
    <x v="8"/>
    <x v="3"/>
    <x v="0"/>
    <x v="0"/>
    <x v="9"/>
    <x v="9"/>
    <n v="1871.299"/>
    <n v="0"/>
    <n v="1871.299"/>
    <x v="0"/>
    <n v="1871.299"/>
    <n v="66.672651000000002"/>
    <n v="466.94763499999999"/>
    <n v="0"/>
  </r>
  <r>
    <x v="0"/>
    <x v="0"/>
    <x v="74"/>
    <x v="0"/>
    <x v="8"/>
    <x v="3"/>
    <x v="0"/>
    <x v="0"/>
    <x v="10"/>
    <x v="10"/>
    <n v="1402.66"/>
    <n v="68.474999999999994"/>
    <n v="1471.135"/>
    <x v="0"/>
    <n v="1471.135"/>
    <n v="57.999966000000001"/>
    <n v="73.455699999999993"/>
    <n v="0"/>
  </r>
  <r>
    <x v="0"/>
    <x v="0"/>
    <x v="74"/>
    <x v="0"/>
    <x v="8"/>
    <x v="3"/>
    <x v="0"/>
    <x v="0"/>
    <x v="11"/>
    <x v="11"/>
    <n v="5222.4449999999997"/>
    <n v="380.72825599999999"/>
    <n v="5603.173256"/>
    <x v="0"/>
    <n v="5603.173256"/>
    <n v="2443.5026499999999"/>
    <n v="4234.1142460000001"/>
    <n v="0"/>
  </r>
  <r>
    <x v="0"/>
    <x v="0"/>
    <x v="74"/>
    <x v="0"/>
    <x v="8"/>
    <x v="3"/>
    <x v="0"/>
    <x v="0"/>
    <x v="12"/>
    <x v="3"/>
    <n v="51159.667000000001"/>
    <n v="-6106.449619"/>
    <n v="45053.217381000002"/>
    <x v="0"/>
    <n v="45053.217381000002"/>
    <n v="11598.180340999999"/>
    <n v="45053.213381000001"/>
    <n v="0"/>
  </r>
  <r>
    <x v="0"/>
    <x v="0"/>
    <x v="74"/>
    <x v="0"/>
    <x v="8"/>
    <x v="3"/>
    <x v="0"/>
    <x v="0"/>
    <x v="13"/>
    <x v="12"/>
    <n v="0"/>
    <n v="0"/>
    <n v="0"/>
    <x v="0"/>
    <n v="0"/>
    <n v="0"/>
    <n v="0"/>
    <n v="0"/>
  </r>
  <r>
    <x v="0"/>
    <x v="0"/>
    <x v="74"/>
    <x v="0"/>
    <x v="8"/>
    <x v="3"/>
    <x v="0"/>
    <x v="0"/>
    <x v="14"/>
    <x v="13"/>
    <n v="84619.983999999997"/>
    <n v="-6826.1822750000001"/>
    <n v="77793.801724999998"/>
    <x v="0"/>
    <n v="77793.801724999998"/>
    <n v="22219.848141999999"/>
    <n v="64750.369814999998"/>
    <n v="0"/>
  </r>
  <r>
    <x v="0"/>
    <x v="0"/>
    <x v="61"/>
    <x v="0"/>
    <x v="8"/>
    <x v="3"/>
    <x v="5"/>
    <x v="8"/>
    <x v="0"/>
    <x v="0"/>
    <n v="1817315.3840000001"/>
    <n v="75806.163658000005"/>
    <n v="1893121.5476579999"/>
    <x v="0"/>
    <n v="1893121.5476579999"/>
    <n v="1112006.719946"/>
    <n v="1430110.0202540001"/>
    <n v="0"/>
  </r>
  <r>
    <x v="0"/>
    <x v="0"/>
    <x v="61"/>
    <x v="0"/>
    <x v="8"/>
    <x v="3"/>
    <x v="5"/>
    <x v="8"/>
    <x v="28"/>
    <x v="1"/>
    <n v="335235.79100000003"/>
    <n v="-3423.9891659999998"/>
    <n v="331811.80183399998"/>
    <x v="0"/>
    <n v="331811.80183399998"/>
    <n v="211309.39502"/>
    <n v="215728.81729800001"/>
    <n v="0"/>
  </r>
  <r>
    <x v="0"/>
    <x v="0"/>
    <x v="61"/>
    <x v="0"/>
    <x v="8"/>
    <x v="3"/>
    <x v="5"/>
    <x v="8"/>
    <x v="29"/>
    <x v="2"/>
    <n v="378909.94426700001"/>
    <n v="20111.520669000001"/>
    <n v="399021.464936"/>
    <x v="0"/>
    <n v="399021.464936"/>
    <n v="182375.30633600001"/>
    <n v="311786.99028099998"/>
    <n v="0"/>
  </r>
  <r>
    <x v="0"/>
    <x v="0"/>
    <x v="61"/>
    <x v="0"/>
    <x v="8"/>
    <x v="3"/>
    <x v="5"/>
    <x v="8"/>
    <x v="30"/>
    <x v="14"/>
    <n v="451983.388507"/>
    <n v="-5017.3717109999998"/>
    <n v="446966.01679600001"/>
    <x v="0"/>
    <n v="446966.01679600001"/>
    <n v="311305.78383199999"/>
    <n v="333268.65720299998"/>
    <n v="0"/>
  </r>
  <r>
    <x v="0"/>
    <x v="0"/>
    <x v="61"/>
    <x v="0"/>
    <x v="8"/>
    <x v="3"/>
    <x v="5"/>
    <x v="8"/>
    <x v="31"/>
    <x v="27"/>
    <n v="277347.83587100002"/>
    <n v="-2385.2390780000001"/>
    <n v="274962.596793"/>
    <x v="0"/>
    <n v="274962.596793"/>
    <n v="108702.78406599999"/>
    <n v="202435.77145500001"/>
    <n v="0"/>
  </r>
  <r>
    <x v="0"/>
    <x v="0"/>
    <x v="61"/>
    <x v="0"/>
    <x v="8"/>
    <x v="3"/>
    <x v="5"/>
    <x v="8"/>
    <x v="32"/>
    <x v="32"/>
    <n v="35013.469355000001"/>
    <n v="1558.0199270000001"/>
    <n v="36571.489282000002"/>
    <x v="0"/>
    <n v="36571.489282000002"/>
    <n v="8613.6656199999998"/>
    <n v="27804.638879999999"/>
    <n v="0"/>
  </r>
  <r>
    <x v="0"/>
    <x v="0"/>
    <x v="61"/>
    <x v="0"/>
    <x v="8"/>
    <x v="3"/>
    <x v="5"/>
    <x v="8"/>
    <x v="33"/>
    <x v="33"/>
    <n v="23504.187000000002"/>
    <n v="500"/>
    <n v="24004.187000000002"/>
    <x v="0"/>
    <n v="24004.187000000002"/>
    <n v="15850.930644"/>
    <n v="15850.930644"/>
    <n v="0"/>
  </r>
  <r>
    <x v="0"/>
    <x v="0"/>
    <x v="61"/>
    <x v="0"/>
    <x v="8"/>
    <x v="3"/>
    <x v="5"/>
    <x v="8"/>
    <x v="34"/>
    <x v="30"/>
    <n v="315320.76799999998"/>
    <n v="64463.223016999997"/>
    <n v="379783.99101699999"/>
    <x v="0"/>
    <n v="379783.99101699999"/>
    <n v="273848.85442799999"/>
    <n v="323234.21449300001"/>
    <n v="0"/>
  </r>
  <r>
    <x v="0"/>
    <x v="0"/>
    <x v="61"/>
    <x v="0"/>
    <x v="8"/>
    <x v="3"/>
    <x v="5"/>
    <x v="8"/>
    <x v="17"/>
    <x v="16"/>
    <n v="58288.756000000001"/>
    <n v="0"/>
    <n v="58288.756000000001"/>
    <x v="0"/>
    <n v="58288.756000000001"/>
    <n v="15769.834652"/>
    <n v="16239.967554000001"/>
    <n v="0"/>
  </r>
  <r>
    <x v="0"/>
    <x v="0"/>
    <x v="61"/>
    <x v="0"/>
    <x v="8"/>
    <x v="3"/>
    <x v="5"/>
    <x v="8"/>
    <x v="38"/>
    <x v="21"/>
    <n v="58288.756000000001"/>
    <n v="0"/>
    <n v="58288.756000000001"/>
    <x v="0"/>
    <n v="58288.756000000001"/>
    <n v="15769.834652"/>
    <n v="16239.967554000001"/>
    <n v="0"/>
  </r>
  <r>
    <x v="0"/>
    <x v="0"/>
    <x v="61"/>
    <x v="0"/>
    <x v="8"/>
    <x v="3"/>
    <x v="5"/>
    <x v="8"/>
    <x v="40"/>
    <x v="22"/>
    <n v="12221.89"/>
    <n v="0"/>
    <n v="12221.89"/>
    <x v="0"/>
    <n v="12221.89"/>
    <n v="9766.2666919999992"/>
    <n v="10204.955593999999"/>
    <n v="0"/>
  </r>
  <r>
    <x v="0"/>
    <x v="0"/>
    <x v="61"/>
    <x v="0"/>
    <x v="8"/>
    <x v="3"/>
    <x v="5"/>
    <x v="8"/>
    <x v="41"/>
    <x v="23"/>
    <n v="18037.115000000002"/>
    <n v="0"/>
    <n v="18037.115000000002"/>
    <x v="0"/>
    <n v="18037.115000000002"/>
    <n v="2558.6620170000001"/>
    <n v="2558.6620170000001"/>
    <n v="0"/>
  </r>
  <r>
    <x v="0"/>
    <x v="0"/>
    <x v="61"/>
    <x v="0"/>
    <x v="8"/>
    <x v="3"/>
    <x v="5"/>
    <x v="8"/>
    <x v="39"/>
    <x v="24"/>
    <n v="29.75"/>
    <n v="0"/>
    <n v="29.75"/>
    <x v="0"/>
    <n v="29.75"/>
    <n v="0"/>
    <n v="29.75"/>
    <n v="0"/>
  </r>
  <r>
    <x v="0"/>
    <x v="0"/>
    <x v="61"/>
    <x v="0"/>
    <x v="8"/>
    <x v="3"/>
    <x v="5"/>
    <x v="8"/>
    <x v="42"/>
    <x v="26"/>
    <n v="8000.0010000000002"/>
    <n v="0"/>
    <n v="8000.0010000000002"/>
    <x v="0"/>
    <n v="8000.0010000000002"/>
    <n v="3444.9059430000002"/>
    <n v="3446.5999430000002"/>
    <n v="0"/>
  </r>
  <r>
    <x v="0"/>
    <x v="0"/>
    <x v="61"/>
    <x v="0"/>
    <x v="8"/>
    <x v="3"/>
    <x v="5"/>
    <x v="8"/>
    <x v="4"/>
    <x v="4"/>
    <n v="2687256.1880000001"/>
    <n v="229714.41031199999"/>
    <n v="2916970.5983119998"/>
    <x v="0"/>
    <n v="2916970.5983119998"/>
    <n v="475778.30193700001"/>
    <n v="2008387.6224829999"/>
    <n v="0"/>
  </r>
  <r>
    <x v="0"/>
    <x v="0"/>
    <x v="61"/>
    <x v="0"/>
    <x v="8"/>
    <x v="3"/>
    <x v="5"/>
    <x v="8"/>
    <x v="5"/>
    <x v="5"/>
    <n v="1142469.2350000001"/>
    <n v="16251.600968999999"/>
    <n v="1158720.8359689999"/>
    <x v="0"/>
    <n v="1158720.8359689999"/>
    <n v="73562.72322"/>
    <n v="655181.48861100001"/>
    <n v="0"/>
  </r>
  <r>
    <x v="0"/>
    <x v="0"/>
    <x v="61"/>
    <x v="0"/>
    <x v="8"/>
    <x v="3"/>
    <x v="5"/>
    <x v="8"/>
    <x v="6"/>
    <x v="6"/>
    <n v="1142469.2350000001"/>
    <n v="16251.600968999999"/>
    <n v="1158720.8359689999"/>
    <x v="0"/>
    <n v="1158720.8359689999"/>
    <n v="73562.72322"/>
    <n v="655181.48861100001"/>
    <n v="0"/>
  </r>
  <r>
    <x v="0"/>
    <x v="0"/>
    <x v="61"/>
    <x v="0"/>
    <x v="8"/>
    <x v="3"/>
    <x v="5"/>
    <x v="8"/>
    <x v="8"/>
    <x v="8"/>
    <n v="1045833.323"/>
    <n v="19534.505133999999"/>
    <n v="1065367.8281340001"/>
    <x v="0"/>
    <n v="1065367.8281340001"/>
    <n v="64739.063524999998"/>
    <n v="624320.43713900005"/>
    <n v="0"/>
  </r>
  <r>
    <x v="0"/>
    <x v="0"/>
    <x v="61"/>
    <x v="0"/>
    <x v="8"/>
    <x v="3"/>
    <x v="5"/>
    <x v="8"/>
    <x v="11"/>
    <x v="11"/>
    <n v="96635.911999999997"/>
    <n v="-3282.9041649999999"/>
    <n v="93353.007834999997"/>
    <x v="0"/>
    <n v="93353.007834999997"/>
    <n v="8823.6596950000003"/>
    <n v="30861.051471999999"/>
    <n v="0"/>
  </r>
  <r>
    <x v="0"/>
    <x v="0"/>
    <x v="61"/>
    <x v="0"/>
    <x v="8"/>
    <x v="3"/>
    <x v="5"/>
    <x v="8"/>
    <x v="26"/>
    <x v="25"/>
    <n v="424619.98599999998"/>
    <n v="-10280.967456"/>
    <n v="414339.01854399999"/>
    <x v="0"/>
    <n v="414339.01854399999"/>
    <n v="24206.725449000001"/>
    <n v="24206.725449000001"/>
    <n v="0"/>
  </r>
  <r>
    <x v="0"/>
    <x v="0"/>
    <x v="61"/>
    <x v="0"/>
    <x v="8"/>
    <x v="3"/>
    <x v="5"/>
    <x v="8"/>
    <x v="35"/>
    <x v="31"/>
    <n v="1120166.9669999999"/>
    <n v="223743.77679900001"/>
    <n v="1343910.743799"/>
    <x v="0"/>
    <n v="1343910.743799"/>
    <n v="378008.85326800001"/>
    <n v="1328999.408423"/>
    <n v="0"/>
  </r>
  <r>
    <x v="0"/>
    <x v="0"/>
    <x v="61"/>
    <x v="0"/>
    <x v="8"/>
    <x v="3"/>
    <x v="5"/>
    <x v="8"/>
    <x v="13"/>
    <x v="12"/>
    <n v="750903.64599999995"/>
    <n v="70542.088894"/>
    <n v="821445.73489399999"/>
    <x v="0"/>
    <n v="821445.73489399999"/>
    <n v="0"/>
    <n v="0"/>
    <n v="0"/>
  </r>
  <r>
    <x v="0"/>
    <x v="0"/>
    <x v="77"/>
    <x v="0"/>
    <x v="8"/>
    <x v="3"/>
    <x v="2"/>
    <x v="4"/>
    <x v="0"/>
    <x v="0"/>
    <n v="0"/>
    <n v="3000"/>
    <n v="3000"/>
    <x v="0"/>
    <n v="3000"/>
    <n v="0"/>
    <n v="0"/>
    <n v="0"/>
  </r>
  <r>
    <x v="0"/>
    <x v="0"/>
    <x v="77"/>
    <x v="0"/>
    <x v="8"/>
    <x v="3"/>
    <x v="2"/>
    <x v="4"/>
    <x v="1"/>
    <x v="1"/>
    <n v="0"/>
    <n v="2708.001002"/>
    <n v="2708.001002"/>
    <x v="0"/>
    <n v="2708.001002"/>
    <n v="0"/>
    <n v="0"/>
    <n v="0"/>
  </r>
  <r>
    <x v="0"/>
    <x v="0"/>
    <x v="77"/>
    <x v="0"/>
    <x v="8"/>
    <x v="3"/>
    <x v="2"/>
    <x v="4"/>
    <x v="2"/>
    <x v="2"/>
    <n v="0"/>
    <n v="291.96826099999998"/>
    <n v="291.96826099999998"/>
    <x v="0"/>
    <n v="291.96826099999998"/>
    <n v="0"/>
    <n v="0"/>
    <n v="0"/>
  </r>
  <r>
    <x v="0"/>
    <x v="0"/>
    <x v="77"/>
    <x v="0"/>
    <x v="8"/>
    <x v="3"/>
    <x v="2"/>
    <x v="4"/>
    <x v="16"/>
    <x v="15"/>
    <n v="0"/>
    <n v="3.0737E-2"/>
    <n v="3.0737E-2"/>
    <x v="0"/>
    <n v="3.0737E-2"/>
    <n v="0"/>
    <n v="0"/>
    <n v="0"/>
  </r>
  <r>
    <x v="0"/>
    <x v="0"/>
    <x v="77"/>
    <x v="0"/>
    <x v="8"/>
    <x v="3"/>
    <x v="2"/>
    <x v="4"/>
    <x v="14"/>
    <x v="13"/>
    <n v="0"/>
    <n v="3000"/>
    <n v="3000"/>
    <x v="0"/>
    <n v="3000"/>
    <n v="0"/>
    <n v="0"/>
    <n v="0"/>
  </r>
  <r>
    <x v="1"/>
    <x v="0"/>
    <x v="0"/>
    <x v="0"/>
    <x v="8"/>
    <x v="3"/>
    <x v="0"/>
    <x v="0"/>
    <x v="43"/>
    <x v="36"/>
    <n v="38.25"/>
    <n v="0"/>
    <n v="38.25"/>
    <x v="0"/>
    <n v="0"/>
    <n v="0"/>
    <n v="0"/>
    <n v="17.423407000000001"/>
  </r>
  <r>
    <x v="1"/>
    <x v="0"/>
    <x v="0"/>
    <x v="0"/>
    <x v="8"/>
    <x v="3"/>
    <x v="0"/>
    <x v="0"/>
    <x v="44"/>
    <x v="37"/>
    <n v="38"/>
    <n v="0"/>
    <n v="38"/>
    <x v="0"/>
    <n v="0"/>
    <n v="0"/>
    <n v="0"/>
    <n v="17.211214999999999"/>
  </r>
  <r>
    <x v="1"/>
    <x v="0"/>
    <x v="0"/>
    <x v="0"/>
    <x v="8"/>
    <x v="3"/>
    <x v="0"/>
    <x v="0"/>
    <x v="45"/>
    <x v="38"/>
    <n v="0.25"/>
    <n v="0"/>
    <n v="0.25"/>
    <x v="0"/>
    <n v="0"/>
    <n v="0"/>
    <n v="0"/>
    <n v="0.21219199999999999"/>
  </r>
  <r>
    <x v="1"/>
    <x v="0"/>
    <x v="0"/>
    <x v="0"/>
    <x v="8"/>
    <x v="3"/>
    <x v="0"/>
    <x v="0"/>
    <x v="46"/>
    <x v="39"/>
    <n v="18"/>
    <n v="716.98101999999994"/>
    <n v="734.98101999999994"/>
    <x v="0"/>
    <n v="0"/>
    <n v="0"/>
    <n v="0"/>
    <n v="18.956016000000002"/>
  </r>
  <r>
    <x v="1"/>
    <x v="0"/>
    <x v="0"/>
    <x v="0"/>
    <x v="8"/>
    <x v="3"/>
    <x v="0"/>
    <x v="0"/>
    <x v="51"/>
    <x v="44"/>
    <n v="0"/>
    <n v="0"/>
    <n v="0"/>
    <x v="0"/>
    <n v="0"/>
    <n v="0"/>
    <n v="0"/>
    <n v="1.1188439999999999"/>
  </r>
  <r>
    <x v="1"/>
    <x v="0"/>
    <x v="0"/>
    <x v="0"/>
    <x v="8"/>
    <x v="3"/>
    <x v="0"/>
    <x v="0"/>
    <x v="52"/>
    <x v="45"/>
    <n v="0"/>
    <n v="716.98101999999994"/>
    <n v="716.98101999999994"/>
    <x v="0"/>
    <n v="0"/>
    <n v="0"/>
    <n v="0"/>
    <n v="0"/>
  </r>
  <r>
    <x v="1"/>
    <x v="0"/>
    <x v="0"/>
    <x v="0"/>
    <x v="8"/>
    <x v="3"/>
    <x v="0"/>
    <x v="0"/>
    <x v="47"/>
    <x v="40"/>
    <n v="18"/>
    <n v="0"/>
    <n v="18"/>
    <x v="0"/>
    <n v="0"/>
    <n v="0"/>
    <n v="0"/>
    <n v="17.837171999999999"/>
  </r>
  <r>
    <x v="1"/>
    <x v="0"/>
    <x v="0"/>
    <x v="0"/>
    <x v="8"/>
    <x v="3"/>
    <x v="0"/>
    <x v="0"/>
    <x v="48"/>
    <x v="41"/>
    <n v="38927.284"/>
    <n v="0"/>
    <n v="38927.284"/>
    <x v="0"/>
    <n v="0"/>
    <n v="0"/>
    <n v="0"/>
    <n v="19463.642"/>
  </r>
  <r>
    <x v="1"/>
    <x v="0"/>
    <x v="0"/>
    <x v="0"/>
    <x v="8"/>
    <x v="3"/>
    <x v="0"/>
    <x v="0"/>
    <x v="49"/>
    <x v="42"/>
    <n v="40326.629999999997"/>
    <n v="-8842.8520079999998"/>
    <n v="31483.777991999999"/>
    <x v="0"/>
    <n v="0"/>
    <n v="0"/>
    <n v="0"/>
    <n v="0"/>
  </r>
  <r>
    <x v="1"/>
    <x v="0"/>
    <x v="0"/>
    <x v="0"/>
    <x v="8"/>
    <x v="3"/>
    <x v="0"/>
    <x v="0"/>
    <x v="50"/>
    <x v="43"/>
    <n v="79310.164000000004"/>
    <n v="-8125.8709879999997"/>
    <n v="71184.293011999995"/>
    <x v="0"/>
    <n v="0"/>
    <n v="0"/>
    <n v="0"/>
    <n v="19500.021422999998"/>
  </r>
  <r>
    <x v="1"/>
    <x v="0"/>
    <x v="1"/>
    <x v="0"/>
    <x v="8"/>
    <x v="3"/>
    <x v="0"/>
    <x v="0"/>
    <x v="43"/>
    <x v="36"/>
    <n v="114.675"/>
    <n v="0"/>
    <n v="114.675"/>
    <x v="0"/>
    <n v="0"/>
    <n v="0"/>
    <n v="0"/>
    <n v="23.346064999999999"/>
  </r>
  <r>
    <x v="1"/>
    <x v="0"/>
    <x v="1"/>
    <x v="0"/>
    <x v="8"/>
    <x v="3"/>
    <x v="0"/>
    <x v="0"/>
    <x v="44"/>
    <x v="37"/>
    <n v="46.34"/>
    <n v="0"/>
    <n v="46.34"/>
    <x v="0"/>
    <n v="0"/>
    <n v="0"/>
    <n v="0"/>
    <n v="7.3463649999999996"/>
  </r>
  <r>
    <x v="1"/>
    <x v="0"/>
    <x v="1"/>
    <x v="0"/>
    <x v="8"/>
    <x v="3"/>
    <x v="0"/>
    <x v="0"/>
    <x v="45"/>
    <x v="38"/>
    <n v="68.334999999999994"/>
    <n v="0"/>
    <n v="68.334999999999994"/>
    <x v="0"/>
    <n v="0"/>
    <n v="0"/>
    <n v="0"/>
    <n v="15.999700000000001"/>
  </r>
  <r>
    <x v="1"/>
    <x v="0"/>
    <x v="1"/>
    <x v="0"/>
    <x v="8"/>
    <x v="3"/>
    <x v="0"/>
    <x v="0"/>
    <x v="46"/>
    <x v="39"/>
    <n v="121.074"/>
    <n v="0"/>
    <n v="121.074"/>
    <x v="0"/>
    <n v="0"/>
    <n v="0"/>
    <n v="0"/>
    <n v="55.446700999999997"/>
  </r>
  <r>
    <x v="1"/>
    <x v="0"/>
    <x v="1"/>
    <x v="0"/>
    <x v="8"/>
    <x v="3"/>
    <x v="0"/>
    <x v="0"/>
    <x v="51"/>
    <x v="44"/>
    <n v="1.0740000000000001"/>
    <n v="0"/>
    <n v="1.0740000000000001"/>
    <x v="0"/>
    <n v="0"/>
    <n v="0"/>
    <n v="0"/>
    <n v="0.61644500000000002"/>
  </r>
  <r>
    <x v="1"/>
    <x v="0"/>
    <x v="1"/>
    <x v="0"/>
    <x v="8"/>
    <x v="3"/>
    <x v="0"/>
    <x v="0"/>
    <x v="47"/>
    <x v="40"/>
    <n v="120"/>
    <n v="0"/>
    <n v="120"/>
    <x v="0"/>
    <n v="0"/>
    <n v="0"/>
    <n v="0"/>
    <n v="54.830255999999999"/>
  </r>
  <r>
    <x v="1"/>
    <x v="0"/>
    <x v="1"/>
    <x v="0"/>
    <x v="8"/>
    <x v="3"/>
    <x v="0"/>
    <x v="0"/>
    <x v="48"/>
    <x v="41"/>
    <n v="56761.156000000003"/>
    <n v="0"/>
    <n v="56761.156000000003"/>
    <x v="0"/>
    <n v="0"/>
    <n v="0"/>
    <n v="0"/>
    <n v="28380.578000000001"/>
  </r>
  <r>
    <x v="1"/>
    <x v="0"/>
    <x v="1"/>
    <x v="0"/>
    <x v="8"/>
    <x v="3"/>
    <x v="0"/>
    <x v="0"/>
    <x v="49"/>
    <x v="42"/>
    <n v="65341.262999999999"/>
    <n v="-25106.397282000002"/>
    <n v="40234.865718000001"/>
    <x v="0"/>
    <n v="0"/>
    <n v="0"/>
    <n v="0"/>
    <n v="40234.865718000001"/>
  </r>
  <r>
    <x v="1"/>
    <x v="0"/>
    <x v="1"/>
    <x v="0"/>
    <x v="8"/>
    <x v="3"/>
    <x v="0"/>
    <x v="0"/>
    <x v="50"/>
    <x v="43"/>
    <n v="122338.16800000001"/>
    <n v="-25106.397282000002"/>
    <n v="97231.770718"/>
    <x v="0"/>
    <n v="0"/>
    <n v="0"/>
    <n v="0"/>
    <n v="68694.236483999994"/>
  </r>
  <r>
    <x v="1"/>
    <x v="0"/>
    <x v="6"/>
    <x v="0"/>
    <x v="8"/>
    <x v="3"/>
    <x v="0"/>
    <x v="0"/>
    <x v="43"/>
    <x v="36"/>
    <n v="150.262"/>
    <n v="0"/>
    <n v="150.262"/>
    <x v="0"/>
    <n v="0"/>
    <n v="0"/>
    <n v="0"/>
    <n v="44.059105000000002"/>
  </r>
  <r>
    <x v="1"/>
    <x v="0"/>
    <x v="6"/>
    <x v="0"/>
    <x v="8"/>
    <x v="3"/>
    <x v="0"/>
    <x v="0"/>
    <x v="44"/>
    <x v="37"/>
    <n v="125.557"/>
    <n v="0"/>
    <n v="125.557"/>
    <x v="0"/>
    <n v="0"/>
    <n v="0"/>
    <n v="0"/>
    <n v="43.952547000000003"/>
  </r>
  <r>
    <x v="1"/>
    <x v="0"/>
    <x v="6"/>
    <x v="0"/>
    <x v="8"/>
    <x v="3"/>
    <x v="0"/>
    <x v="0"/>
    <x v="45"/>
    <x v="38"/>
    <n v="24.704999999999998"/>
    <n v="0"/>
    <n v="24.704999999999998"/>
    <x v="0"/>
    <n v="0"/>
    <n v="0"/>
    <n v="0"/>
    <n v="0.106558"/>
  </r>
  <r>
    <x v="1"/>
    <x v="0"/>
    <x v="6"/>
    <x v="0"/>
    <x v="8"/>
    <x v="3"/>
    <x v="0"/>
    <x v="0"/>
    <x v="46"/>
    <x v="39"/>
    <n v="285.52600000000001"/>
    <n v="3130.5977849999999"/>
    <n v="3416.1237850000002"/>
    <x v="0"/>
    <n v="0"/>
    <n v="0"/>
    <n v="0"/>
    <n v="3308.5242029999999"/>
  </r>
  <r>
    <x v="1"/>
    <x v="0"/>
    <x v="6"/>
    <x v="0"/>
    <x v="8"/>
    <x v="3"/>
    <x v="0"/>
    <x v="0"/>
    <x v="51"/>
    <x v="44"/>
    <n v="147.09299999999999"/>
    <n v="0"/>
    <n v="147.09299999999999"/>
    <x v="0"/>
    <n v="0"/>
    <n v="0"/>
    <n v="0"/>
    <n v="4.4860199999999999"/>
  </r>
  <r>
    <x v="1"/>
    <x v="0"/>
    <x v="6"/>
    <x v="0"/>
    <x v="8"/>
    <x v="3"/>
    <x v="0"/>
    <x v="0"/>
    <x v="52"/>
    <x v="45"/>
    <n v="0"/>
    <n v="3130.5977849999999"/>
    <n v="3130.5977849999999"/>
    <x v="0"/>
    <n v="0"/>
    <n v="0"/>
    <n v="0"/>
    <n v="3130.5977849999999"/>
  </r>
  <r>
    <x v="1"/>
    <x v="0"/>
    <x v="6"/>
    <x v="0"/>
    <x v="8"/>
    <x v="3"/>
    <x v="0"/>
    <x v="0"/>
    <x v="47"/>
    <x v="40"/>
    <n v="138.43299999999999"/>
    <n v="0"/>
    <n v="138.43299999999999"/>
    <x v="0"/>
    <n v="0"/>
    <n v="0"/>
    <n v="0"/>
    <n v="173.44039799999999"/>
  </r>
  <r>
    <x v="1"/>
    <x v="0"/>
    <x v="6"/>
    <x v="0"/>
    <x v="8"/>
    <x v="3"/>
    <x v="0"/>
    <x v="0"/>
    <x v="48"/>
    <x v="41"/>
    <n v="78673.657999999996"/>
    <n v="0"/>
    <n v="78673.657999999996"/>
    <x v="0"/>
    <n v="0"/>
    <n v="0"/>
    <n v="0"/>
    <n v="39336.828999999998"/>
  </r>
  <r>
    <x v="1"/>
    <x v="0"/>
    <x v="6"/>
    <x v="0"/>
    <x v="8"/>
    <x v="3"/>
    <x v="0"/>
    <x v="0"/>
    <x v="49"/>
    <x v="42"/>
    <n v="104661.75900000001"/>
    <n v="-26783.137484999999"/>
    <n v="77878.621515000006"/>
    <x v="0"/>
    <n v="0"/>
    <n v="0"/>
    <n v="0"/>
    <n v="77878.621515000006"/>
  </r>
  <r>
    <x v="1"/>
    <x v="0"/>
    <x v="6"/>
    <x v="0"/>
    <x v="8"/>
    <x v="3"/>
    <x v="0"/>
    <x v="0"/>
    <x v="50"/>
    <x v="43"/>
    <n v="183771.20499999999"/>
    <n v="-23652.539700000001"/>
    <n v="160118.66529999999"/>
    <x v="0"/>
    <n v="0"/>
    <n v="0"/>
    <n v="0"/>
    <n v="120568.03382300001"/>
  </r>
  <r>
    <x v="1"/>
    <x v="0"/>
    <x v="8"/>
    <x v="0"/>
    <x v="8"/>
    <x v="3"/>
    <x v="1"/>
    <x v="3"/>
    <x v="43"/>
    <x v="36"/>
    <n v="10576268.038000001"/>
    <n v="-77602.365246999994"/>
    <n v="10498665.672753001"/>
    <x v="0"/>
    <n v="0"/>
    <n v="0"/>
    <n v="0"/>
    <n v="8501672.0444660001"/>
  </r>
  <r>
    <x v="1"/>
    <x v="0"/>
    <x v="8"/>
    <x v="0"/>
    <x v="8"/>
    <x v="3"/>
    <x v="1"/>
    <x v="3"/>
    <x v="53"/>
    <x v="46"/>
    <n v="348498.58399999997"/>
    <n v="-31520.365247000002"/>
    <n v="316978.21875300002"/>
    <x v="0"/>
    <n v="0"/>
    <n v="0"/>
    <n v="0"/>
    <n v="95894.145059999995"/>
  </r>
  <r>
    <x v="1"/>
    <x v="0"/>
    <x v="8"/>
    <x v="0"/>
    <x v="8"/>
    <x v="3"/>
    <x v="1"/>
    <x v="3"/>
    <x v="54"/>
    <x v="47"/>
    <n v="204519.15700000001"/>
    <n v="0"/>
    <n v="204519.15700000001"/>
    <x v="0"/>
    <n v="0"/>
    <n v="0"/>
    <n v="0"/>
    <n v="188774.35967000001"/>
  </r>
  <r>
    <x v="1"/>
    <x v="0"/>
    <x v="8"/>
    <x v="0"/>
    <x v="8"/>
    <x v="3"/>
    <x v="1"/>
    <x v="3"/>
    <x v="44"/>
    <x v="37"/>
    <n v="584552.31099999999"/>
    <n v="-46082"/>
    <n v="538470.31099999999"/>
    <x v="0"/>
    <n v="0"/>
    <n v="0"/>
    <n v="0"/>
    <n v="202870.99019499999"/>
  </r>
  <r>
    <x v="1"/>
    <x v="0"/>
    <x v="8"/>
    <x v="0"/>
    <x v="8"/>
    <x v="3"/>
    <x v="1"/>
    <x v="3"/>
    <x v="45"/>
    <x v="38"/>
    <n v="21674.983"/>
    <n v="0"/>
    <n v="21674.983"/>
    <x v="0"/>
    <n v="0"/>
    <n v="0"/>
    <n v="0"/>
    <n v="17898.951064000001"/>
  </r>
  <r>
    <x v="1"/>
    <x v="0"/>
    <x v="8"/>
    <x v="0"/>
    <x v="8"/>
    <x v="3"/>
    <x v="1"/>
    <x v="3"/>
    <x v="55"/>
    <x v="41"/>
    <n v="3762292.6639999999"/>
    <n v="25310.403140999999"/>
    <n v="3787603.0671410002"/>
    <x v="0"/>
    <n v="0"/>
    <n v="0"/>
    <n v="0"/>
    <n v="2737778.8701010002"/>
  </r>
  <r>
    <x v="1"/>
    <x v="0"/>
    <x v="8"/>
    <x v="0"/>
    <x v="8"/>
    <x v="3"/>
    <x v="1"/>
    <x v="3"/>
    <x v="56"/>
    <x v="48"/>
    <n v="3736656.9819999998"/>
    <n v="6451.2964000000002"/>
    <n v="3743108.2784000002"/>
    <x v="0"/>
    <n v="0"/>
    <n v="0"/>
    <n v="0"/>
    <n v="2696092.682705"/>
  </r>
  <r>
    <x v="1"/>
    <x v="0"/>
    <x v="8"/>
    <x v="0"/>
    <x v="8"/>
    <x v="3"/>
    <x v="1"/>
    <x v="3"/>
    <x v="57"/>
    <x v="49"/>
    <n v="7912.8620000000001"/>
    <n v="0"/>
    <n v="7912.8620000000001"/>
    <x v="0"/>
    <n v="0"/>
    <n v="0"/>
    <n v="0"/>
    <n v="8812.1420820000003"/>
  </r>
  <r>
    <x v="1"/>
    <x v="0"/>
    <x v="8"/>
    <x v="0"/>
    <x v="8"/>
    <x v="3"/>
    <x v="1"/>
    <x v="3"/>
    <x v="58"/>
    <x v="50"/>
    <n v="17722.82"/>
    <n v="0"/>
    <n v="17722.82"/>
    <x v="0"/>
    <n v="0"/>
    <n v="0"/>
    <n v="0"/>
    <n v="14014.938572999999"/>
  </r>
  <r>
    <x v="1"/>
    <x v="0"/>
    <x v="8"/>
    <x v="0"/>
    <x v="8"/>
    <x v="3"/>
    <x v="1"/>
    <x v="3"/>
    <x v="66"/>
    <x v="58"/>
    <n v="0"/>
    <n v="18859.106741"/>
    <n v="18859.106741"/>
    <x v="0"/>
    <n v="0"/>
    <n v="0"/>
    <n v="0"/>
    <n v="18859.106741"/>
  </r>
  <r>
    <x v="1"/>
    <x v="0"/>
    <x v="8"/>
    <x v="0"/>
    <x v="8"/>
    <x v="3"/>
    <x v="1"/>
    <x v="3"/>
    <x v="46"/>
    <x v="39"/>
    <n v="7181341.2659999998"/>
    <n v="1601710.3660820001"/>
    <n v="8783051.6320820004"/>
    <x v="0"/>
    <n v="0"/>
    <n v="0"/>
    <n v="0"/>
    <n v="3347993.2229220001"/>
  </r>
  <r>
    <x v="1"/>
    <x v="0"/>
    <x v="8"/>
    <x v="0"/>
    <x v="8"/>
    <x v="3"/>
    <x v="1"/>
    <x v="3"/>
    <x v="59"/>
    <x v="51"/>
    <n v="58511.093000000001"/>
    <n v="80687.403057999996"/>
    <n v="139198.49605799999"/>
    <x v="0"/>
    <n v="0"/>
    <n v="0"/>
    <n v="0"/>
    <n v="108486.245268"/>
  </r>
  <r>
    <x v="1"/>
    <x v="0"/>
    <x v="8"/>
    <x v="0"/>
    <x v="8"/>
    <x v="3"/>
    <x v="1"/>
    <x v="3"/>
    <x v="60"/>
    <x v="52"/>
    <n v="3421453.59"/>
    <n v="1789425.6101599999"/>
    <n v="5210879.2001599995"/>
    <x v="0"/>
    <n v="0"/>
    <n v="0"/>
    <n v="0"/>
    <n v="1107991.9823799999"/>
  </r>
  <r>
    <x v="1"/>
    <x v="0"/>
    <x v="8"/>
    <x v="0"/>
    <x v="8"/>
    <x v="3"/>
    <x v="1"/>
    <x v="3"/>
    <x v="61"/>
    <x v="53"/>
    <n v="1578953.8740000001"/>
    <n v="11476.879623000001"/>
    <n v="1590430.7536230001"/>
    <x v="0"/>
    <n v="0"/>
    <n v="0"/>
    <n v="0"/>
    <n v="1200691.688169"/>
  </r>
  <r>
    <x v="1"/>
    <x v="0"/>
    <x v="8"/>
    <x v="0"/>
    <x v="8"/>
    <x v="3"/>
    <x v="1"/>
    <x v="3"/>
    <x v="62"/>
    <x v="54"/>
    <n v="358048.826"/>
    <n v="-347791.11841400003"/>
    <n v="10257.707586"/>
    <x v="0"/>
    <n v="0"/>
    <n v="0"/>
    <n v="0"/>
    <n v="814.25723400000004"/>
  </r>
  <r>
    <x v="1"/>
    <x v="0"/>
    <x v="8"/>
    <x v="0"/>
    <x v="8"/>
    <x v="3"/>
    <x v="1"/>
    <x v="3"/>
    <x v="51"/>
    <x v="44"/>
    <n v="183086.45800000001"/>
    <n v="-6430.442489"/>
    <n v="176656.01551100001"/>
    <x v="0"/>
    <n v="0"/>
    <n v="0"/>
    <n v="0"/>
    <n v="107891.68911000001"/>
  </r>
  <r>
    <x v="1"/>
    <x v="0"/>
    <x v="8"/>
    <x v="0"/>
    <x v="8"/>
    <x v="3"/>
    <x v="1"/>
    <x v="3"/>
    <x v="63"/>
    <x v="55"/>
    <n v="350038.864"/>
    <n v="-55153.065454000003"/>
    <n v="294885.79854599998"/>
    <x v="0"/>
    <n v="0"/>
    <n v="0"/>
    <n v="0"/>
    <n v="0"/>
  </r>
  <r>
    <x v="1"/>
    <x v="0"/>
    <x v="8"/>
    <x v="0"/>
    <x v="8"/>
    <x v="3"/>
    <x v="1"/>
    <x v="3"/>
    <x v="52"/>
    <x v="45"/>
    <n v="163276.22099999999"/>
    <n v="0"/>
    <n v="163276.22099999999"/>
    <x v="0"/>
    <n v="0"/>
    <n v="0"/>
    <n v="0"/>
    <n v="121638"/>
  </r>
  <r>
    <x v="1"/>
    <x v="0"/>
    <x v="8"/>
    <x v="0"/>
    <x v="8"/>
    <x v="3"/>
    <x v="1"/>
    <x v="3"/>
    <x v="64"/>
    <x v="56"/>
    <n v="1037494.097"/>
    <n v="127071.36524699999"/>
    <n v="1164565.4622470001"/>
    <x v="0"/>
    <n v="0"/>
    <n v="0"/>
    <n v="0"/>
    <n v="677600.612585"/>
  </r>
  <r>
    <x v="1"/>
    <x v="0"/>
    <x v="8"/>
    <x v="0"/>
    <x v="8"/>
    <x v="3"/>
    <x v="1"/>
    <x v="3"/>
    <x v="47"/>
    <x v="40"/>
    <n v="30478.242999999999"/>
    <n v="58.109029999999997"/>
    <n v="30536.352029999998"/>
    <x v="0"/>
    <n v="0"/>
    <n v="0"/>
    <n v="0"/>
    <n v="17614.132715"/>
  </r>
  <r>
    <x v="1"/>
    <x v="0"/>
    <x v="8"/>
    <x v="0"/>
    <x v="8"/>
    <x v="3"/>
    <x v="1"/>
    <x v="3"/>
    <x v="65"/>
    <x v="57"/>
    <n v="0"/>
    <n v="2365.625321"/>
    <n v="2365.625321"/>
    <x v="0"/>
    <n v="0"/>
    <n v="0"/>
    <n v="0"/>
    <n v="5264.6154610000003"/>
  </r>
  <r>
    <x v="1"/>
    <x v="0"/>
    <x v="8"/>
    <x v="0"/>
    <x v="8"/>
    <x v="3"/>
    <x v="1"/>
    <x v="3"/>
    <x v="50"/>
    <x v="43"/>
    <n v="21519901.967999998"/>
    <n v="1549418.4039759999"/>
    <n v="23069320.371975999"/>
    <x v="0"/>
    <n v="0"/>
    <n v="0"/>
    <n v="0"/>
    <n v="14587444.137489"/>
  </r>
  <r>
    <x v="1"/>
    <x v="0"/>
    <x v="15"/>
    <x v="0"/>
    <x v="8"/>
    <x v="3"/>
    <x v="0"/>
    <x v="0"/>
    <x v="43"/>
    <x v="36"/>
    <n v="13"/>
    <n v="0"/>
    <n v="13"/>
    <x v="0"/>
    <n v="0"/>
    <n v="0"/>
    <n v="0"/>
    <n v="23.081050000000001"/>
  </r>
  <r>
    <x v="1"/>
    <x v="0"/>
    <x v="15"/>
    <x v="0"/>
    <x v="8"/>
    <x v="3"/>
    <x v="0"/>
    <x v="0"/>
    <x v="44"/>
    <x v="37"/>
    <n v="12"/>
    <n v="0"/>
    <n v="12"/>
    <x v="0"/>
    <n v="0"/>
    <n v="0"/>
    <n v="0"/>
    <n v="19.652750000000001"/>
  </r>
  <r>
    <x v="1"/>
    <x v="0"/>
    <x v="15"/>
    <x v="0"/>
    <x v="8"/>
    <x v="3"/>
    <x v="0"/>
    <x v="0"/>
    <x v="45"/>
    <x v="38"/>
    <n v="1"/>
    <n v="0"/>
    <n v="1"/>
    <x v="0"/>
    <n v="0"/>
    <n v="0"/>
    <n v="0"/>
    <n v="3.4283000000000001"/>
  </r>
  <r>
    <x v="1"/>
    <x v="0"/>
    <x v="15"/>
    <x v="0"/>
    <x v="8"/>
    <x v="3"/>
    <x v="0"/>
    <x v="0"/>
    <x v="46"/>
    <x v="39"/>
    <n v="903.22500000000002"/>
    <n v="0"/>
    <n v="903.22500000000002"/>
    <x v="0"/>
    <n v="0"/>
    <n v="0"/>
    <n v="0"/>
    <n v="16.534607999999999"/>
  </r>
  <r>
    <x v="1"/>
    <x v="0"/>
    <x v="15"/>
    <x v="0"/>
    <x v="8"/>
    <x v="3"/>
    <x v="0"/>
    <x v="0"/>
    <x v="61"/>
    <x v="53"/>
    <n v="884.75400000000002"/>
    <n v="0"/>
    <n v="884.75400000000002"/>
    <x v="0"/>
    <n v="0"/>
    <n v="0"/>
    <n v="0"/>
    <n v="2.1487020000000001"/>
  </r>
  <r>
    <x v="1"/>
    <x v="0"/>
    <x v="15"/>
    <x v="0"/>
    <x v="8"/>
    <x v="3"/>
    <x v="0"/>
    <x v="0"/>
    <x v="51"/>
    <x v="44"/>
    <n v="0"/>
    <n v="0"/>
    <n v="0"/>
    <x v="0"/>
    <n v="0"/>
    <n v="0"/>
    <n v="0"/>
    <n v="1.092508"/>
  </r>
  <r>
    <x v="1"/>
    <x v="0"/>
    <x v="15"/>
    <x v="0"/>
    <x v="8"/>
    <x v="3"/>
    <x v="0"/>
    <x v="0"/>
    <x v="47"/>
    <x v="40"/>
    <n v="18.471"/>
    <n v="0"/>
    <n v="18.471"/>
    <x v="0"/>
    <n v="0"/>
    <n v="0"/>
    <n v="0"/>
    <n v="13.293398"/>
  </r>
  <r>
    <x v="1"/>
    <x v="0"/>
    <x v="15"/>
    <x v="0"/>
    <x v="8"/>
    <x v="3"/>
    <x v="0"/>
    <x v="0"/>
    <x v="48"/>
    <x v="41"/>
    <n v="23618.913"/>
    <n v="0"/>
    <n v="23618.913"/>
    <x v="0"/>
    <n v="0"/>
    <n v="0"/>
    <n v="0"/>
    <n v="11809.4565"/>
  </r>
  <r>
    <x v="1"/>
    <x v="0"/>
    <x v="15"/>
    <x v="0"/>
    <x v="8"/>
    <x v="3"/>
    <x v="0"/>
    <x v="0"/>
    <x v="49"/>
    <x v="42"/>
    <n v="24484.633999999998"/>
    <n v="-10340.585121"/>
    <n v="14144.048879"/>
    <x v="0"/>
    <n v="0"/>
    <n v="0"/>
    <n v="0"/>
    <n v="14144.048879"/>
  </r>
  <r>
    <x v="1"/>
    <x v="0"/>
    <x v="15"/>
    <x v="0"/>
    <x v="8"/>
    <x v="3"/>
    <x v="0"/>
    <x v="0"/>
    <x v="50"/>
    <x v="43"/>
    <n v="49019.771999999997"/>
    <n v="-10340.585121"/>
    <n v="38679.186879000001"/>
    <x v="0"/>
    <n v="0"/>
    <n v="0"/>
    <n v="0"/>
    <n v="25993.121037000001"/>
  </r>
  <r>
    <x v="1"/>
    <x v="0"/>
    <x v="22"/>
    <x v="0"/>
    <x v="8"/>
    <x v="3"/>
    <x v="0"/>
    <x v="0"/>
    <x v="43"/>
    <x v="36"/>
    <n v="202.44900000000001"/>
    <n v="0"/>
    <n v="202.44900000000001"/>
    <x v="0"/>
    <n v="0"/>
    <n v="0"/>
    <n v="0"/>
    <n v="45.921930000000003"/>
  </r>
  <r>
    <x v="1"/>
    <x v="0"/>
    <x v="22"/>
    <x v="0"/>
    <x v="8"/>
    <x v="3"/>
    <x v="0"/>
    <x v="0"/>
    <x v="44"/>
    <x v="37"/>
    <n v="192.44900000000001"/>
    <n v="0"/>
    <n v="192.44900000000001"/>
    <x v="0"/>
    <n v="0"/>
    <n v="0"/>
    <n v="0"/>
    <n v="32.947924999999998"/>
  </r>
  <r>
    <x v="1"/>
    <x v="0"/>
    <x v="22"/>
    <x v="0"/>
    <x v="8"/>
    <x v="3"/>
    <x v="0"/>
    <x v="0"/>
    <x v="45"/>
    <x v="38"/>
    <n v="10"/>
    <n v="0"/>
    <n v="10"/>
    <x v="0"/>
    <n v="0"/>
    <n v="0"/>
    <n v="0"/>
    <n v="12.974005"/>
  </r>
  <r>
    <x v="1"/>
    <x v="0"/>
    <x v="22"/>
    <x v="0"/>
    <x v="8"/>
    <x v="3"/>
    <x v="0"/>
    <x v="0"/>
    <x v="46"/>
    <x v="39"/>
    <n v="0"/>
    <n v="0"/>
    <n v="0"/>
    <x v="0"/>
    <n v="0"/>
    <n v="0"/>
    <n v="0"/>
    <n v="13.690675000000001"/>
  </r>
  <r>
    <x v="1"/>
    <x v="0"/>
    <x v="22"/>
    <x v="0"/>
    <x v="8"/>
    <x v="3"/>
    <x v="0"/>
    <x v="0"/>
    <x v="51"/>
    <x v="44"/>
    <n v="0"/>
    <n v="0"/>
    <n v="0"/>
    <x v="0"/>
    <n v="0"/>
    <n v="0"/>
    <n v="0"/>
    <n v="1.060975"/>
  </r>
  <r>
    <x v="1"/>
    <x v="0"/>
    <x v="22"/>
    <x v="0"/>
    <x v="8"/>
    <x v="3"/>
    <x v="0"/>
    <x v="0"/>
    <x v="47"/>
    <x v="40"/>
    <n v="0"/>
    <n v="0"/>
    <n v="0"/>
    <x v="0"/>
    <n v="0"/>
    <n v="0"/>
    <n v="0"/>
    <n v="12.6297"/>
  </r>
  <r>
    <x v="1"/>
    <x v="0"/>
    <x v="22"/>
    <x v="0"/>
    <x v="8"/>
    <x v="3"/>
    <x v="0"/>
    <x v="0"/>
    <x v="48"/>
    <x v="41"/>
    <n v="15354.825999999999"/>
    <n v="0"/>
    <n v="15354.825999999999"/>
    <x v="0"/>
    <n v="0"/>
    <n v="0"/>
    <n v="0"/>
    <n v="7677.4129999999996"/>
  </r>
  <r>
    <x v="1"/>
    <x v="0"/>
    <x v="22"/>
    <x v="0"/>
    <x v="8"/>
    <x v="3"/>
    <x v="0"/>
    <x v="0"/>
    <x v="49"/>
    <x v="42"/>
    <n v="27246.210999999999"/>
    <n v="0"/>
    <n v="27246.210999999999"/>
    <x v="0"/>
    <n v="0"/>
    <n v="0"/>
    <n v="0"/>
    <n v="0"/>
  </r>
  <r>
    <x v="1"/>
    <x v="0"/>
    <x v="22"/>
    <x v="0"/>
    <x v="8"/>
    <x v="3"/>
    <x v="0"/>
    <x v="0"/>
    <x v="50"/>
    <x v="43"/>
    <n v="42803.485999999997"/>
    <n v="0"/>
    <n v="42803.485999999997"/>
    <x v="0"/>
    <n v="0"/>
    <n v="0"/>
    <n v="0"/>
    <n v="7737.0256049999998"/>
  </r>
  <r>
    <x v="1"/>
    <x v="0"/>
    <x v="26"/>
    <x v="0"/>
    <x v="8"/>
    <x v="3"/>
    <x v="0"/>
    <x v="0"/>
    <x v="43"/>
    <x v="36"/>
    <n v="0"/>
    <n v="0"/>
    <n v="0"/>
    <x v="0"/>
    <n v="0"/>
    <n v="0"/>
    <n v="0"/>
    <n v="16.209634000000001"/>
  </r>
  <r>
    <x v="1"/>
    <x v="0"/>
    <x v="26"/>
    <x v="0"/>
    <x v="8"/>
    <x v="3"/>
    <x v="0"/>
    <x v="0"/>
    <x v="44"/>
    <x v="37"/>
    <n v="0"/>
    <n v="0"/>
    <n v="0"/>
    <x v="0"/>
    <n v="0"/>
    <n v="0"/>
    <n v="0"/>
    <n v="16.209634000000001"/>
  </r>
  <r>
    <x v="1"/>
    <x v="0"/>
    <x v="26"/>
    <x v="0"/>
    <x v="8"/>
    <x v="3"/>
    <x v="0"/>
    <x v="0"/>
    <x v="46"/>
    <x v="39"/>
    <n v="0.1"/>
    <n v="10582.965812"/>
    <n v="10583.065812000001"/>
    <x v="0"/>
    <n v="0"/>
    <n v="0"/>
    <n v="0"/>
    <n v="51.107483999999999"/>
  </r>
  <r>
    <x v="1"/>
    <x v="0"/>
    <x v="26"/>
    <x v="0"/>
    <x v="8"/>
    <x v="3"/>
    <x v="0"/>
    <x v="0"/>
    <x v="51"/>
    <x v="44"/>
    <n v="0.1"/>
    <n v="0"/>
    <n v="0.1"/>
    <x v="0"/>
    <n v="0"/>
    <n v="0"/>
    <n v="0"/>
    <n v="0"/>
  </r>
  <r>
    <x v="1"/>
    <x v="0"/>
    <x v="26"/>
    <x v="0"/>
    <x v="8"/>
    <x v="3"/>
    <x v="0"/>
    <x v="0"/>
    <x v="52"/>
    <x v="45"/>
    <n v="0"/>
    <n v="10582.965812"/>
    <n v="10582.965812"/>
    <x v="0"/>
    <n v="0"/>
    <n v="0"/>
    <n v="0"/>
    <n v="0"/>
  </r>
  <r>
    <x v="1"/>
    <x v="0"/>
    <x v="26"/>
    <x v="0"/>
    <x v="8"/>
    <x v="3"/>
    <x v="0"/>
    <x v="0"/>
    <x v="47"/>
    <x v="40"/>
    <n v="0"/>
    <n v="0"/>
    <n v="0"/>
    <x v="0"/>
    <n v="0"/>
    <n v="0"/>
    <n v="0"/>
    <n v="51.107483999999999"/>
  </r>
  <r>
    <x v="1"/>
    <x v="0"/>
    <x v="26"/>
    <x v="0"/>
    <x v="8"/>
    <x v="3"/>
    <x v="0"/>
    <x v="0"/>
    <x v="48"/>
    <x v="41"/>
    <n v="18292.197"/>
    <n v="0"/>
    <n v="18292.197"/>
    <x v="0"/>
    <n v="0"/>
    <n v="0"/>
    <n v="0"/>
    <n v="9146.0985000000001"/>
  </r>
  <r>
    <x v="1"/>
    <x v="0"/>
    <x v="26"/>
    <x v="0"/>
    <x v="8"/>
    <x v="3"/>
    <x v="0"/>
    <x v="0"/>
    <x v="49"/>
    <x v="42"/>
    <n v="18348.219000000001"/>
    <n v="-5043.4120780000003"/>
    <n v="13304.806922"/>
    <x v="0"/>
    <n v="0"/>
    <n v="0"/>
    <n v="0"/>
    <n v="0"/>
  </r>
  <r>
    <x v="1"/>
    <x v="0"/>
    <x v="26"/>
    <x v="0"/>
    <x v="8"/>
    <x v="3"/>
    <x v="0"/>
    <x v="0"/>
    <x v="50"/>
    <x v="43"/>
    <n v="36640.516000000003"/>
    <n v="5539.5537340000001"/>
    <n v="42180.069733999997"/>
    <x v="0"/>
    <n v="0"/>
    <n v="0"/>
    <n v="0"/>
    <n v="9213.4156180000009"/>
  </r>
  <r>
    <x v="1"/>
    <x v="0"/>
    <x v="27"/>
    <x v="0"/>
    <x v="8"/>
    <x v="3"/>
    <x v="0"/>
    <x v="0"/>
    <x v="43"/>
    <x v="36"/>
    <n v="8.6349999999999998"/>
    <n v="0"/>
    <n v="8.6349999999999998"/>
    <x v="0"/>
    <n v="0"/>
    <n v="0"/>
    <n v="0"/>
    <n v="42.660142"/>
  </r>
  <r>
    <x v="1"/>
    <x v="0"/>
    <x v="27"/>
    <x v="0"/>
    <x v="8"/>
    <x v="3"/>
    <x v="0"/>
    <x v="0"/>
    <x v="44"/>
    <x v="37"/>
    <n v="8.6349999999999998"/>
    <n v="0"/>
    <n v="8.6349999999999998"/>
    <x v="0"/>
    <n v="0"/>
    <n v="0"/>
    <n v="0"/>
    <n v="42.660142"/>
  </r>
  <r>
    <x v="1"/>
    <x v="0"/>
    <x v="27"/>
    <x v="0"/>
    <x v="8"/>
    <x v="3"/>
    <x v="0"/>
    <x v="0"/>
    <x v="46"/>
    <x v="39"/>
    <n v="12.606"/>
    <n v="0"/>
    <n v="12.606"/>
    <x v="0"/>
    <n v="0"/>
    <n v="0"/>
    <n v="0"/>
    <n v="35.569177000000003"/>
  </r>
  <r>
    <x v="1"/>
    <x v="0"/>
    <x v="27"/>
    <x v="0"/>
    <x v="8"/>
    <x v="3"/>
    <x v="0"/>
    <x v="0"/>
    <x v="51"/>
    <x v="44"/>
    <n v="12.606"/>
    <n v="0"/>
    <n v="12.606"/>
    <x v="0"/>
    <n v="0"/>
    <n v="0"/>
    <n v="0"/>
    <n v="0"/>
  </r>
  <r>
    <x v="1"/>
    <x v="0"/>
    <x v="27"/>
    <x v="0"/>
    <x v="8"/>
    <x v="3"/>
    <x v="0"/>
    <x v="0"/>
    <x v="47"/>
    <x v="40"/>
    <n v="0"/>
    <n v="0"/>
    <n v="0"/>
    <x v="0"/>
    <n v="0"/>
    <n v="0"/>
    <n v="0"/>
    <n v="35.569177000000003"/>
  </r>
  <r>
    <x v="1"/>
    <x v="0"/>
    <x v="27"/>
    <x v="0"/>
    <x v="8"/>
    <x v="3"/>
    <x v="0"/>
    <x v="0"/>
    <x v="48"/>
    <x v="41"/>
    <n v="16293.831"/>
    <n v="0"/>
    <n v="16293.831"/>
    <x v="0"/>
    <n v="0"/>
    <n v="0"/>
    <n v="0"/>
    <n v="8146.9155000000001"/>
  </r>
  <r>
    <x v="1"/>
    <x v="0"/>
    <x v="27"/>
    <x v="0"/>
    <x v="8"/>
    <x v="3"/>
    <x v="0"/>
    <x v="0"/>
    <x v="49"/>
    <x v="42"/>
    <n v="16223.877"/>
    <n v="0"/>
    <n v="16223.877"/>
    <x v="0"/>
    <n v="0"/>
    <n v="0"/>
    <n v="0"/>
    <n v="0"/>
  </r>
  <r>
    <x v="1"/>
    <x v="0"/>
    <x v="27"/>
    <x v="0"/>
    <x v="8"/>
    <x v="3"/>
    <x v="0"/>
    <x v="0"/>
    <x v="50"/>
    <x v="43"/>
    <n v="32538.949000000001"/>
    <n v="0"/>
    <n v="32538.949000000001"/>
    <x v="0"/>
    <n v="0"/>
    <n v="0"/>
    <n v="0"/>
    <n v="8225.1448189999992"/>
  </r>
  <r>
    <x v="1"/>
    <x v="0"/>
    <x v="28"/>
    <x v="0"/>
    <x v="8"/>
    <x v="3"/>
    <x v="0"/>
    <x v="0"/>
    <x v="43"/>
    <x v="36"/>
    <n v="0.06"/>
    <n v="0"/>
    <n v="0.06"/>
    <x v="0"/>
    <n v="0"/>
    <n v="0"/>
    <n v="0"/>
    <n v="55.721200000000003"/>
  </r>
  <r>
    <x v="1"/>
    <x v="0"/>
    <x v="28"/>
    <x v="0"/>
    <x v="8"/>
    <x v="3"/>
    <x v="0"/>
    <x v="0"/>
    <x v="44"/>
    <x v="37"/>
    <n v="0"/>
    <n v="0"/>
    <n v="0"/>
    <x v="0"/>
    <n v="0"/>
    <n v="0"/>
    <n v="0"/>
    <n v="55.674999999999997"/>
  </r>
  <r>
    <x v="1"/>
    <x v="0"/>
    <x v="28"/>
    <x v="0"/>
    <x v="8"/>
    <x v="3"/>
    <x v="0"/>
    <x v="0"/>
    <x v="45"/>
    <x v="38"/>
    <n v="0.06"/>
    <n v="0"/>
    <n v="0.06"/>
    <x v="0"/>
    <n v="0"/>
    <n v="0"/>
    <n v="0"/>
    <n v="4.6199999999999998E-2"/>
  </r>
  <r>
    <x v="1"/>
    <x v="0"/>
    <x v="28"/>
    <x v="0"/>
    <x v="8"/>
    <x v="3"/>
    <x v="0"/>
    <x v="0"/>
    <x v="46"/>
    <x v="39"/>
    <n v="125"/>
    <n v="0"/>
    <n v="125"/>
    <x v="0"/>
    <n v="0"/>
    <n v="0"/>
    <n v="0"/>
    <n v="38.813329000000003"/>
  </r>
  <r>
    <x v="1"/>
    <x v="0"/>
    <x v="28"/>
    <x v="0"/>
    <x v="8"/>
    <x v="3"/>
    <x v="0"/>
    <x v="0"/>
    <x v="51"/>
    <x v="44"/>
    <n v="60"/>
    <n v="0"/>
    <n v="60"/>
    <x v="0"/>
    <n v="0"/>
    <n v="0"/>
    <n v="0"/>
    <n v="3.0954959999999998"/>
  </r>
  <r>
    <x v="1"/>
    <x v="0"/>
    <x v="28"/>
    <x v="0"/>
    <x v="8"/>
    <x v="3"/>
    <x v="0"/>
    <x v="0"/>
    <x v="47"/>
    <x v="40"/>
    <n v="65"/>
    <n v="0"/>
    <n v="65"/>
    <x v="0"/>
    <n v="0"/>
    <n v="0"/>
    <n v="0"/>
    <n v="35.717832999999999"/>
  </r>
  <r>
    <x v="1"/>
    <x v="0"/>
    <x v="28"/>
    <x v="0"/>
    <x v="8"/>
    <x v="3"/>
    <x v="0"/>
    <x v="0"/>
    <x v="48"/>
    <x v="41"/>
    <n v="28337.175999999999"/>
    <n v="0"/>
    <n v="28337.175999999999"/>
    <x v="0"/>
    <n v="0"/>
    <n v="0"/>
    <n v="0"/>
    <n v="14168.588"/>
  </r>
  <r>
    <x v="1"/>
    <x v="0"/>
    <x v="28"/>
    <x v="0"/>
    <x v="8"/>
    <x v="3"/>
    <x v="0"/>
    <x v="0"/>
    <x v="49"/>
    <x v="42"/>
    <n v="34444.21"/>
    <n v="-6707.1168859999998"/>
    <n v="27737.093113999999"/>
    <x v="0"/>
    <n v="0"/>
    <n v="0"/>
    <n v="0"/>
    <n v="27737.093113999999"/>
  </r>
  <r>
    <x v="1"/>
    <x v="0"/>
    <x v="28"/>
    <x v="0"/>
    <x v="8"/>
    <x v="3"/>
    <x v="0"/>
    <x v="0"/>
    <x v="50"/>
    <x v="43"/>
    <n v="62906.446000000004"/>
    <n v="-6707.1168859999998"/>
    <n v="56199.329114"/>
    <x v="0"/>
    <n v="0"/>
    <n v="0"/>
    <n v="0"/>
    <n v="42000.215643000003"/>
  </r>
  <r>
    <x v="1"/>
    <x v="0"/>
    <x v="29"/>
    <x v="0"/>
    <x v="8"/>
    <x v="3"/>
    <x v="0"/>
    <x v="0"/>
    <x v="43"/>
    <x v="36"/>
    <n v="205.3"/>
    <n v="0"/>
    <n v="205.3"/>
    <x v="0"/>
    <n v="0"/>
    <n v="0"/>
    <n v="0"/>
    <n v="82.905821000000003"/>
  </r>
  <r>
    <x v="1"/>
    <x v="0"/>
    <x v="29"/>
    <x v="0"/>
    <x v="8"/>
    <x v="3"/>
    <x v="0"/>
    <x v="0"/>
    <x v="44"/>
    <x v="37"/>
    <n v="205"/>
    <n v="0"/>
    <n v="205"/>
    <x v="0"/>
    <n v="0"/>
    <n v="0"/>
    <n v="0"/>
    <n v="82.872376000000003"/>
  </r>
  <r>
    <x v="1"/>
    <x v="0"/>
    <x v="29"/>
    <x v="0"/>
    <x v="8"/>
    <x v="3"/>
    <x v="0"/>
    <x v="0"/>
    <x v="45"/>
    <x v="38"/>
    <n v="0.3"/>
    <n v="0"/>
    <n v="0.3"/>
    <x v="0"/>
    <n v="0"/>
    <n v="0"/>
    <n v="0"/>
    <n v="3.3445000000000003E-2"/>
  </r>
  <r>
    <x v="1"/>
    <x v="0"/>
    <x v="29"/>
    <x v="0"/>
    <x v="8"/>
    <x v="3"/>
    <x v="0"/>
    <x v="0"/>
    <x v="46"/>
    <x v="39"/>
    <n v="998.5"/>
    <n v="0"/>
    <n v="998.5"/>
    <x v="0"/>
    <n v="0"/>
    <n v="0"/>
    <n v="0"/>
    <n v="42.118827000000003"/>
  </r>
  <r>
    <x v="1"/>
    <x v="0"/>
    <x v="29"/>
    <x v="0"/>
    <x v="8"/>
    <x v="3"/>
    <x v="0"/>
    <x v="0"/>
    <x v="61"/>
    <x v="53"/>
    <n v="970"/>
    <n v="0"/>
    <n v="970"/>
    <x v="0"/>
    <n v="0"/>
    <n v="0"/>
    <n v="0"/>
    <n v="0"/>
  </r>
  <r>
    <x v="1"/>
    <x v="0"/>
    <x v="29"/>
    <x v="0"/>
    <x v="8"/>
    <x v="3"/>
    <x v="0"/>
    <x v="0"/>
    <x v="51"/>
    <x v="44"/>
    <n v="28"/>
    <n v="0"/>
    <n v="28"/>
    <x v="0"/>
    <n v="0"/>
    <n v="0"/>
    <n v="0"/>
    <n v="0"/>
  </r>
  <r>
    <x v="1"/>
    <x v="0"/>
    <x v="29"/>
    <x v="0"/>
    <x v="8"/>
    <x v="3"/>
    <x v="0"/>
    <x v="0"/>
    <x v="47"/>
    <x v="40"/>
    <n v="0.5"/>
    <n v="0"/>
    <n v="0.5"/>
    <x v="0"/>
    <n v="0"/>
    <n v="0"/>
    <n v="0"/>
    <n v="42.118827000000003"/>
  </r>
  <r>
    <x v="1"/>
    <x v="0"/>
    <x v="29"/>
    <x v="0"/>
    <x v="8"/>
    <x v="3"/>
    <x v="0"/>
    <x v="0"/>
    <x v="48"/>
    <x v="41"/>
    <n v="11671.513000000001"/>
    <n v="0"/>
    <n v="11671.513000000001"/>
    <x v="0"/>
    <n v="0"/>
    <n v="0"/>
    <n v="0"/>
    <n v="5835.7565000000004"/>
  </r>
  <r>
    <x v="1"/>
    <x v="0"/>
    <x v="29"/>
    <x v="0"/>
    <x v="8"/>
    <x v="3"/>
    <x v="0"/>
    <x v="0"/>
    <x v="49"/>
    <x v="42"/>
    <n v="17025.156999999999"/>
    <n v="-6684.9222099999997"/>
    <n v="10340.23479"/>
    <x v="0"/>
    <n v="0"/>
    <n v="0"/>
    <n v="0"/>
    <n v="10340.23479"/>
  </r>
  <r>
    <x v="1"/>
    <x v="0"/>
    <x v="29"/>
    <x v="0"/>
    <x v="8"/>
    <x v="3"/>
    <x v="0"/>
    <x v="0"/>
    <x v="50"/>
    <x v="43"/>
    <n v="29900.47"/>
    <n v="-6684.9222099999997"/>
    <n v="23215.547790000001"/>
    <x v="0"/>
    <n v="0"/>
    <n v="0"/>
    <n v="0"/>
    <n v="16301.015938"/>
  </r>
  <r>
    <x v="1"/>
    <x v="0"/>
    <x v="30"/>
    <x v="0"/>
    <x v="8"/>
    <x v="3"/>
    <x v="0"/>
    <x v="0"/>
    <x v="43"/>
    <x v="36"/>
    <n v="100.1"/>
    <n v="0"/>
    <n v="100.1"/>
    <x v="0"/>
    <n v="0"/>
    <n v="0"/>
    <n v="0"/>
    <n v="82.466489999999993"/>
  </r>
  <r>
    <x v="1"/>
    <x v="0"/>
    <x v="30"/>
    <x v="0"/>
    <x v="8"/>
    <x v="3"/>
    <x v="0"/>
    <x v="0"/>
    <x v="44"/>
    <x v="37"/>
    <n v="100"/>
    <n v="0"/>
    <n v="100"/>
    <x v="0"/>
    <n v="0"/>
    <n v="0"/>
    <n v="0"/>
    <n v="61.384086000000003"/>
  </r>
  <r>
    <x v="1"/>
    <x v="0"/>
    <x v="30"/>
    <x v="0"/>
    <x v="8"/>
    <x v="3"/>
    <x v="0"/>
    <x v="0"/>
    <x v="45"/>
    <x v="38"/>
    <n v="0.1"/>
    <n v="0"/>
    <n v="0.1"/>
    <x v="0"/>
    <n v="0"/>
    <n v="0"/>
    <n v="0"/>
    <n v="21.082404"/>
  </r>
  <r>
    <x v="1"/>
    <x v="0"/>
    <x v="30"/>
    <x v="0"/>
    <x v="8"/>
    <x v="3"/>
    <x v="0"/>
    <x v="0"/>
    <x v="46"/>
    <x v="39"/>
    <n v="158.35499999999999"/>
    <n v="8755.7159210000009"/>
    <n v="8914.0709210000005"/>
    <x v="0"/>
    <n v="0"/>
    <n v="0"/>
    <n v="0"/>
    <n v="9134.1453590000001"/>
  </r>
  <r>
    <x v="1"/>
    <x v="0"/>
    <x v="30"/>
    <x v="0"/>
    <x v="8"/>
    <x v="3"/>
    <x v="0"/>
    <x v="0"/>
    <x v="51"/>
    <x v="44"/>
    <n v="3.105"/>
    <n v="0"/>
    <n v="3.105"/>
    <x v="0"/>
    <n v="0"/>
    <n v="0"/>
    <n v="0"/>
    <n v="0.12155000000000001"/>
  </r>
  <r>
    <x v="1"/>
    <x v="0"/>
    <x v="30"/>
    <x v="0"/>
    <x v="8"/>
    <x v="3"/>
    <x v="0"/>
    <x v="0"/>
    <x v="52"/>
    <x v="45"/>
    <n v="0"/>
    <n v="8755.7159210000009"/>
    <n v="8755.7159210000009"/>
    <x v="0"/>
    <n v="0"/>
    <n v="0"/>
    <n v="0"/>
    <n v="8755.7159210000009"/>
  </r>
  <r>
    <x v="1"/>
    <x v="0"/>
    <x v="30"/>
    <x v="0"/>
    <x v="8"/>
    <x v="3"/>
    <x v="0"/>
    <x v="0"/>
    <x v="47"/>
    <x v="40"/>
    <n v="155.25"/>
    <n v="0"/>
    <n v="155.25"/>
    <x v="0"/>
    <n v="0"/>
    <n v="0"/>
    <n v="0"/>
    <n v="378.30788799999999"/>
  </r>
  <r>
    <x v="1"/>
    <x v="0"/>
    <x v="30"/>
    <x v="0"/>
    <x v="8"/>
    <x v="3"/>
    <x v="0"/>
    <x v="0"/>
    <x v="48"/>
    <x v="41"/>
    <n v="56522.317000000003"/>
    <n v="0"/>
    <n v="56522.317000000003"/>
    <x v="0"/>
    <n v="0"/>
    <n v="0"/>
    <n v="0"/>
    <n v="28261.158500000001"/>
  </r>
  <r>
    <x v="1"/>
    <x v="0"/>
    <x v="30"/>
    <x v="0"/>
    <x v="8"/>
    <x v="3"/>
    <x v="0"/>
    <x v="0"/>
    <x v="49"/>
    <x v="42"/>
    <n v="52879.133000000002"/>
    <n v="-15553.449008"/>
    <n v="37325.683991999998"/>
    <x v="0"/>
    <n v="0"/>
    <n v="0"/>
    <n v="0"/>
    <n v="37325.683991999998"/>
  </r>
  <r>
    <x v="1"/>
    <x v="0"/>
    <x v="30"/>
    <x v="0"/>
    <x v="8"/>
    <x v="3"/>
    <x v="0"/>
    <x v="0"/>
    <x v="50"/>
    <x v="43"/>
    <n v="109659.905"/>
    <n v="-6797.7330869999996"/>
    <n v="102862.171913"/>
    <x v="0"/>
    <n v="0"/>
    <n v="0"/>
    <n v="0"/>
    <n v="74803.454341000004"/>
  </r>
  <r>
    <x v="1"/>
    <x v="0"/>
    <x v="31"/>
    <x v="0"/>
    <x v="8"/>
    <x v="3"/>
    <x v="0"/>
    <x v="0"/>
    <x v="43"/>
    <x v="36"/>
    <n v="34.5"/>
    <n v="0"/>
    <n v="34.5"/>
    <x v="0"/>
    <n v="0"/>
    <n v="0"/>
    <n v="0"/>
    <n v="19.513083999999999"/>
  </r>
  <r>
    <x v="1"/>
    <x v="0"/>
    <x v="31"/>
    <x v="0"/>
    <x v="8"/>
    <x v="3"/>
    <x v="0"/>
    <x v="0"/>
    <x v="44"/>
    <x v="37"/>
    <n v="31.5"/>
    <n v="0"/>
    <n v="31.5"/>
    <x v="0"/>
    <n v="0"/>
    <n v="0"/>
    <n v="0"/>
    <n v="15.0275"/>
  </r>
  <r>
    <x v="1"/>
    <x v="0"/>
    <x v="31"/>
    <x v="0"/>
    <x v="8"/>
    <x v="3"/>
    <x v="0"/>
    <x v="0"/>
    <x v="45"/>
    <x v="38"/>
    <n v="3"/>
    <n v="0"/>
    <n v="3"/>
    <x v="0"/>
    <n v="0"/>
    <n v="0"/>
    <n v="0"/>
    <n v="4.4855840000000002"/>
  </r>
  <r>
    <x v="1"/>
    <x v="0"/>
    <x v="31"/>
    <x v="0"/>
    <x v="8"/>
    <x v="3"/>
    <x v="0"/>
    <x v="0"/>
    <x v="46"/>
    <x v="39"/>
    <n v="751.69600000000003"/>
    <n v="9049.1036000000004"/>
    <n v="9800.7996000000003"/>
    <x v="0"/>
    <n v="0"/>
    <n v="0"/>
    <n v="0"/>
    <n v="184.489394"/>
  </r>
  <r>
    <x v="1"/>
    <x v="0"/>
    <x v="31"/>
    <x v="0"/>
    <x v="8"/>
    <x v="3"/>
    <x v="0"/>
    <x v="0"/>
    <x v="51"/>
    <x v="44"/>
    <n v="86.347999999999999"/>
    <n v="0"/>
    <n v="86.347999999999999"/>
    <x v="0"/>
    <n v="0"/>
    <n v="0"/>
    <n v="0"/>
    <n v="73.091956999999994"/>
  </r>
  <r>
    <x v="1"/>
    <x v="0"/>
    <x v="31"/>
    <x v="0"/>
    <x v="8"/>
    <x v="3"/>
    <x v="0"/>
    <x v="0"/>
    <x v="52"/>
    <x v="45"/>
    <n v="0"/>
    <n v="9049.1036000000004"/>
    <n v="9049.1036000000004"/>
    <x v="0"/>
    <n v="0"/>
    <n v="0"/>
    <n v="0"/>
    <n v="0"/>
  </r>
  <r>
    <x v="1"/>
    <x v="0"/>
    <x v="31"/>
    <x v="0"/>
    <x v="8"/>
    <x v="3"/>
    <x v="0"/>
    <x v="0"/>
    <x v="47"/>
    <x v="40"/>
    <n v="665.34799999999996"/>
    <n v="0"/>
    <n v="665.34799999999996"/>
    <x v="0"/>
    <n v="0"/>
    <n v="0"/>
    <n v="0"/>
    <n v="111.397437"/>
  </r>
  <r>
    <x v="1"/>
    <x v="0"/>
    <x v="31"/>
    <x v="0"/>
    <x v="8"/>
    <x v="3"/>
    <x v="0"/>
    <x v="0"/>
    <x v="48"/>
    <x v="41"/>
    <n v="102303.231"/>
    <n v="0"/>
    <n v="102303.231"/>
    <x v="0"/>
    <n v="0"/>
    <n v="0"/>
    <n v="0"/>
    <n v="51151.6155"/>
  </r>
  <r>
    <x v="1"/>
    <x v="0"/>
    <x v="31"/>
    <x v="0"/>
    <x v="8"/>
    <x v="3"/>
    <x v="0"/>
    <x v="0"/>
    <x v="49"/>
    <x v="42"/>
    <n v="122369.91899999999"/>
    <n v="-38946.492045999999"/>
    <n v="83423.426953999995"/>
    <x v="0"/>
    <n v="0"/>
    <n v="0"/>
    <n v="0"/>
    <n v="0"/>
  </r>
  <r>
    <x v="1"/>
    <x v="0"/>
    <x v="31"/>
    <x v="0"/>
    <x v="8"/>
    <x v="3"/>
    <x v="0"/>
    <x v="0"/>
    <x v="50"/>
    <x v="43"/>
    <n v="225459.34599999999"/>
    <n v="-29897.388446000001"/>
    <n v="195561.95755399999"/>
    <x v="0"/>
    <n v="0"/>
    <n v="0"/>
    <n v="0"/>
    <n v="51355.617978000002"/>
  </r>
  <r>
    <x v="1"/>
    <x v="0"/>
    <x v="32"/>
    <x v="0"/>
    <x v="8"/>
    <x v="3"/>
    <x v="0"/>
    <x v="0"/>
    <x v="43"/>
    <x v="36"/>
    <n v="0.36299999999999999"/>
    <n v="0"/>
    <n v="0.36299999999999999"/>
    <x v="0"/>
    <n v="0"/>
    <n v="0"/>
    <n v="0"/>
    <n v="229.380652"/>
  </r>
  <r>
    <x v="1"/>
    <x v="0"/>
    <x v="32"/>
    <x v="0"/>
    <x v="8"/>
    <x v="3"/>
    <x v="0"/>
    <x v="0"/>
    <x v="44"/>
    <x v="37"/>
    <n v="0"/>
    <n v="0"/>
    <n v="0"/>
    <x v="0"/>
    <n v="0"/>
    <n v="0"/>
    <n v="0"/>
    <n v="229.380652"/>
  </r>
  <r>
    <x v="1"/>
    <x v="0"/>
    <x v="32"/>
    <x v="0"/>
    <x v="8"/>
    <x v="3"/>
    <x v="0"/>
    <x v="0"/>
    <x v="45"/>
    <x v="38"/>
    <n v="0.36299999999999999"/>
    <n v="0"/>
    <n v="0.36299999999999999"/>
    <x v="0"/>
    <n v="0"/>
    <n v="0"/>
    <n v="0"/>
    <n v="0"/>
  </r>
  <r>
    <x v="1"/>
    <x v="0"/>
    <x v="32"/>
    <x v="0"/>
    <x v="8"/>
    <x v="3"/>
    <x v="0"/>
    <x v="0"/>
    <x v="46"/>
    <x v="39"/>
    <n v="0"/>
    <n v="923"/>
    <n v="923"/>
    <x v="0"/>
    <n v="0"/>
    <n v="0"/>
    <n v="0"/>
    <n v="931.94398000000001"/>
  </r>
  <r>
    <x v="1"/>
    <x v="0"/>
    <x v="32"/>
    <x v="0"/>
    <x v="8"/>
    <x v="3"/>
    <x v="0"/>
    <x v="0"/>
    <x v="51"/>
    <x v="44"/>
    <n v="0"/>
    <n v="0"/>
    <n v="0"/>
    <x v="0"/>
    <n v="0"/>
    <n v="0"/>
    <n v="0"/>
    <n v="4.0658820000000002"/>
  </r>
  <r>
    <x v="1"/>
    <x v="0"/>
    <x v="32"/>
    <x v="0"/>
    <x v="8"/>
    <x v="3"/>
    <x v="0"/>
    <x v="0"/>
    <x v="52"/>
    <x v="45"/>
    <n v="0"/>
    <n v="923"/>
    <n v="923"/>
    <x v="0"/>
    <n v="0"/>
    <n v="0"/>
    <n v="0"/>
    <n v="923"/>
  </r>
  <r>
    <x v="1"/>
    <x v="0"/>
    <x v="32"/>
    <x v="0"/>
    <x v="8"/>
    <x v="3"/>
    <x v="0"/>
    <x v="0"/>
    <x v="47"/>
    <x v="40"/>
    <n v="0"/>
    <n v="0"/>
    <n v="0"/>
    <x v="0"/>
    <n v="0"/>
    <n v="0"/>
    <n v="0"/>
    <n v="4.8780979999999996"/>
  </r>
  <r>
    <x v="1"/>
    <x v="0"/>
    <x v="32"/>
    <x v="0"/>
    <x v="8"/>
    <x v="3"/>
    <x v="0"/>
    <x v="0"/>
    <x v="48"/>
    <x v="41"/>
    <n v="18106.550999999999"/>
    <n v="0"/>
    <n v="18106.550999999999"/>
    <x v="0"/>
    <n v="0"/>
    <n v="0"/>
    <n v="0"/>
    <n v="9053.2754999999997"/>
  </r>
  <r>
    <x v="1"/>
    <x v="0"/>
    <x v="32"/>
    <x v="0"/>
    <x v="8"/>
    <x v="3"/>
    <x v="0"/>
    <x v="0"/>
    <x v="49"/>
    <x v="42"/>
    <n v="28000"/>
    <n v="-5538.5936080000001"/>
    <n v="22461.406392000001"/>
    <x v="0"/>
    <n v="0"/>
    <n v="0"/>
    <n v="0"/>
    <n v="22461.406392000001"/>
  </r>
  <r>
    <x v="1"/>
    <x v="0"/>
    <x v="32"/>
    <x v="0"/>
    <x v="8"/>
    <x v="3"/>
    <x v="0"/>
    <x v="0"/>
    <x v="50"/>
    <x v="43"/>
    <n v="46106.913999999997"/>
    <n v="-4615.5936080000001"/>
    <n v="41491.320392000001"/>
    <x v="0"/>
    <n v="0"/>
    <n v="0"/>
    <n v="0"/>
    <n v="32676.006524"/>
  </r>
  <r>
    <x v="1"/>
    <x v="0"/>
    <x v="33"/>
    <x v="0"/>
    <x v="8"/>
    <x v="3"/>
    <x v="0"/>
    <x v="0"/>
    <x v="43"/>
    <x v="36"/>
    <n v="1.02"/>
    <n v="0"/>
    <n v="1.02"/>
    <x v="0"/>
    <n v="0"/>
    <n v="0"/>
    <n v="0"/>
    <n v="0"/>
  </r>
  <r>
    <x v="1"/>
    <x v="0"/>
    <x v="33"/>
    <x v="0"/>
    <x v="8"/>
    <x v="3"/>
    <x v="0"/>
    <x v="0"/>
    <x v="45"/>
    <x v="38"/>
    <n v="1.02"/>
    <n v="0"/>
    <n v="1.02"/>
    <x v="0"/>
    <n v="0"/>
    <n v="0"/>
    <n v="0"/>
    <n v="0"/>
  </r>
  <r>
    <x v="1"/>
    <x v="0"/>
    <x v="33"/>
    <x v="0"/>
    <x v="8"/>
    <x v="3"/>
    <x v="0"/>
    <x v="0"/>
    <x v="46"/>
    <x v="39"/>
    <n v="0"/>
    <n v="0"/>
    <n v="0"/>
    <x v="0"/>
    <n v="0"/>
    <n v="0"/>
    <n v="0"/>
    <n v="1.8987039999999999"/>
  </r>
  <r>
    <x v="1"/>
    <x v="0"/>
    <x v="33"/>
    <x v="0"/>
    <x v="8"/>
    <x v="3"/>
    <x v="0"/>
    <x v="0"/>
    <x v="47"/>
    <x v="40"/>
    <n v="0"/>
    <n v="0"/>
    <n v="0"/>
    <x v="0"/>
    <n v="0"/>
    <n v="0"/>
    <n v="0"/>
    <n v="1.8987039999999999"/>
  </r>
  <r>
    <x v="1"/>
    <x v="0"/>
    <x v="33"/>
    <x v="0"/>
    <x v="8"/>
    <x v="3"/>
    <x v="0"/>
    <x v="0"/>
    <x v="48"/>
    <x v="41"/>
    <n v="33399.745999999999"/>
    <n v="0"/>
    <n v="33399.745999999999"/>
    <x v="0"/>
    <n v="0"/>
    <n v="0"/>
    <n v="0"/>
    <n v="16699.873"/>
  </r>
  <r>
    <x v="1"/>
    <x v="0"/>
    <x v="33"/>
    <x v="0"/>
    <x v="8"/>
    <x v="3"/>
    <x v="0"/>
    <x v="0"/>
    <x v="49"/>
    <x v="42"/>
    <n v="40466.675999999999"/>
    <n v="-10939.581901"/>
    <n v="29527.094099000002"/>
    <x v="0"/>
    <n v="0"/>
    <n v="0"/>
    <n v="0"/>
    <n v="0"/>
  </r>
  <r>
    <x v="1"/>
    <x v="0"/>
    <x v="33"/>
    <x v="0"/>
    <x v="8"/>
    <x v="3"/>
    <x v="0"/>
    <x v="0"/>
    <x v="50"/>
    <x v="43"/>
    <n v="73867.441999999995"/>
    <n v="-10939.581901"/>
    <n v="62927.860098999998"/>
    <x v="0"/>
    <n v="0"/>
    <n v="0"/>
    <n v="0"/>
    <n v="16701.771703999999"/>
  </r>
  <r>
    <x v="1"/>
    <x v="0"/>
    <x v="34"/>
    <x v="0"/>
    <x v="8"/>
    <x v="3"/>
    <x v="2"/>
    <x v="7"/>
    <x v="43"/>
    <x v="36"/>
    <n v="311.40199999999999"/>
    <n v="0"/>
    <n v="311.40199999999999"/>
    <x v="0"/>
    <n v="0"/>
    <n v="0"/>
    <n v="0"/>
    <n v="1053.4056310000001"/>
  </r>
  <r>
    <x v="1"/>
    <x v="0"/>
    <x v="34"/>
    <x v="0"/>
    <x v="8"/>
    <x v="3"/>
    <x v="2"/>
    <x v="7"/>
    <x v="44"/>
    <x v="37"/>
    <n v="0"/>
    <n v="0"/>
    <n v="0"/>
    <x v="0"/>
    <n v="0"/>
    <n v="0"/>
    <n v="0"/>
    <n v="28.647383000000001"/>
  </r>
  <r>
    <x v="1"/>
    <x v="0"/>
    <x v="34"/>
    <x v="0"/>
    <x v="8"/>
    <x v="3"/>
    <x v="2"/>
    <x v="7"/>
    <x v="45"/>
    <x v="38"/>
    <n v="311.40199999999999"/>
    <n v="0"/>
    <n v="311.40199999999999"/>
    <x v="0"/>
    <n v="0"/>
    <n v="0"/>
    <n v="0"/>
    <n v="1024.7582480000001"/>
  </r>
  <r>
    <x v="1"/>
    <x v="0"/>
    <x v="34"/>
    <x v="0"/>
    <x v="8"/>
    <x v="3"/>
    <x v="2"/>
    <x v="7"/>
    <x v="46"/>
    <x v="39"/>
    <n v="23"/>
    <n v="0"/>
    <n v="23"/>
    <x v="0"/>
    <n v="0"/>
    <n v="0"/>
    <n v="0"/>
    <n v="178.864429"/>
  </r>
  <r>
    <x v="1"/>
    <x v="0"/>
    <x v="34"/>
    <x v="0"/>
    <x v="8"/>
    <x v="3"/>
    <x v="2"/>
    <x v="7"/>
    <x v="62"/>
    <x v="54"/>
    <n v="0"/>
    <n v="0"/>
    <n v="0"/>
    <x v="0"/>
    <n v="0"/>
    <n v="0"/>
    <n v="0"/>
    <n v="142.219798"/>
  </r>
  <r>
    <x v="1"/>
    <x v="0"/>
    <x v="34"/>
    <x v="0"/>
    <x v="8"/>
    <x v="3"/>
    <x v="2"/>
    <x v="7"/>
    <x v="51"/>
    <x v="44"/>
    <n v="23"/>
    <n v="0"/>
    <n v="23"/>
    <x v="0"/>
    <n v="0"/>
    <n v="0"/>
    <n v="0"/>
    <n v="36.644630999999997"/>
  </r>
  <r>
    <x v="1"/>
    <x v="0"/>
    <x v="34"/>
    <x v="0"/>
    <x v="8"/>
    <x v="3"/>
    <x v="2"/>
    <x v="7"/>
    <x v="48"/>
    <x v="59"/>
    <n v="62552.785000000003"/>
    <n v="-2209"/>
    <n v="60343.785000000003"/>
    <x v="0"/>
    <n v="0"/>
    <n v="0"/>
    <n v="0"/>
    <n v="31646.443862"/>
  </r>
  <r>
    <x v="1"/>
    <x v="0"/>
    <x v="34"/>
    <x v="0"/>
    <x v="8"/>
    <x v="3"/>
    <x v="2"/>
    <x v="7"/>
    <x v="50"/>
    <x v="43"/>
    <n v="334.40199999999999"/>
    <n v="0"/>
    <n v="334.40199999999999"/>
    <x v="0"/>
    <n v="0"/>
    <n v="0"/>
    <n v="0"/>
    <n v="1232.2700600000001"/>
  </r>
  <r>
    <x v="1"/>
    <x v="0"/>
    <x v="35"/>
    <x v="0"/>
    <x v="8"/>
    <x v="3"/>
    <x v="2"/>
    <x v="6"/>
    <x v="43"/>
    <x v="36"/>
    <n v="57505.692000000003"/>
    <n v="28000"/>
    <n v="85505.691999999995"/>
    <x v="0"/>
    <n v="0"/>
    <n v="0"/>
    <n v="0"/>
    <n v="76066.877382999999"/>
  </r>
  <r>
    <x v="1"/>
    <x v="0"/>
    <x v="35"/>
    <x v="0"/>
    <x v="8"/>
    <x v="3"/>
    <x v="2"/>
    <x v="6"/>
    <x v="67"/>
    <x v="60"/>
    <n v="55579.046000000002"/>
    <n v="28000"/>
    <n v="83579.046000000002"/>
    <x v="0"/>
    <n v="0"/>
    <n v="0"/>
    <n v="0"/>
    <n v="75028.773581000001"/>
  </r>
  <r>
    <x v="1"/>
    <x v="0"/>
    <x v="35"/>
    <x v="0"/>
    <x v="8"/>
    <x v="3"/>
    <x v="2"/>
    <x v="6"/>
    <x v="44"/>
    <x v="37"/>
    <n v="1923.528"/>
    <n v="0"/>
    <n v="1923.528"/>
    <x v="0"/>
    <n v="0"/>
    <n v="0"/>
    <n v="0"/>
    <n v="1037.0418219999999"/>
  </r>
  <r>
    <x v="1"/>
    <x v="0"/>
    <x v="35"/>
    <x v="0"/>
    <x v="8"/>
    <x v="3"/>
    <x v="2"/>
    <x v="6"/>
    <x v="45"/>
    <x v="38"/>
    <n v="3.1179999999999999"/>
    <n v="0"/>
    <n v="3.1179999999999999"/>
    <x v="0"/>
    <n v="0"/>
    <n v="0"/>
    <n v="0"/>
    <n v="1.0619799999999999"/>
  </r>
  <r>
    <x v="1"/>
    <x v="0"/>
    <x v="35"/>
    <x v="0"/>
    <x v="8"/>
    <x v="3"/>
    <x v="2"/>
    <x v="6"/>
    <x v="55"/>
    <x v="41"/>
    <n v="1104838.9669999999"/>
    <n v="-53354.335704999998"/>
    <n v="1051484.631295"/>
    <x v="0"/>
    <n v="0"/>
    <n v="0"/>
    <n v="0"/>
    <n v="719736.15624299995"/>
  </r>
  <r>
    <x v="1"/>
    <x v="0"/>
    <x v="35"/>
    <x v="0"/>
    <x v="8"/>
    <x v="3"/>
    <x v="2"/>
    <x v="6"/>
    <x v="56"/>
    <x v="48"/>
    <n v="1103371.0549999999"/>
    <n v="-53354.335704999998"/>
    <n v="1050016.719295"/>
    <x v="0"/>
    <n v="0"/>
    <n v="0"/>
    <n v="0"/>
    <n v="718703.35164300003"/>
  </r>
  <r>
    <x v="1"/>
    <x v="0"/>
    <x v="35"/>
    <x v="0"/>
    <x v="8"/>
    <x v="3"/>
    <x v="2"/>
    <x v="6"/>
    <x v="58"/>
    <x v="50"/>
    <n v="1467.912"/>
    <n v="0"/>
    <n v="1467.912"/>
    <x v="0"/>
    <n v="0"/>
    <n v="0"/>
    <n v="0"/>
    <n v="1032.8045999999999"/>
  </r>
  <r>
    <x v="1"/>
    <x v="0"/>
    <x v="35"/>
    <x v="0"/>
    <x v="8"/>
    <x v="3"/>
    <x v="2"/>
    <x v="6"/>
    <x v="46"/>
    <x v="39"/>
    <n v="127087.15"/>
    <n v="25354.335705000001"/>
    <n v="152441.485705"/>
    <x v="0"/>
    <n v="0"/>
    <n v="0"/>
    <n v="0"/>
    <n v="82399.012894"/>
  </r>
  <r>
    <x v="1"/>
    <x v="0"/>
    <x v="35"/>
    <x v="0"/>
    <x v="8"/>
    <x v="3"/>
    <x v="2"/>
    <x v="6"/>
    <x v="59"/>
    <x v="51"/>
    <n v="15503.56"/>
    <n v="0"/>
    <n v="15503.56"/>
    <x v="0"/>
    <n v="0"/>
    <n v="0"/>
    <n v="0"/>
    <n v="4371.1512220000004"/>
  </r>
  <r>
    <x v="1"/>
    <x v="0"/>
    <x v="35"/>
    <x v="0"/>
    <x v="8"/>
    <x v="3"/>
    <x v="2"/>
    <x v="6"/>
    <x v="61"/>
    <x v="53"/>
    <n v="102311.621"/>
    <n v="25354.335705000001"/>
    <n v="127665.956705"/>
    <x v="0"/>
    <n v="0"/>
    <n v="0"/>
    <n v="0"/>
    <n v="72963.630271999995"/>
  </r>
  <r>
    <x v="1"/>
    <x v="0"/>
    <x v="35"/>
    <x v="0"/>
    <x v="8"/>
    <x v="3"/>
    <x v="2"/>
    <x v="6"/>
    <x v="51"/>
    <x v="44"/>
    <n v="9071.6280000000006"/>
    <n v="0"/>
    <n v="9071.6280000000006"/>
    <x v="0"/>
    <n v="0"/>
    <n v="0"/>
    <n v="0"/>
    <n v="5064.2313999999997"/>
  </r>
  <r>
    <x v="1"/>
    <x v="0"/>
    <x v="35"/>
    <x v="0"/>
    <x v="8"/>
    <x v="3"/>
    <x v="2"/>
    <x v="6"/>
    <x v="52"/>
    <x v="45"/>
    <n v="200.34100000000001"/>
    <n v="0"/>
    <n v="200.34100000000001"/>
    <x v="0"/>
    <n v="0"/>
    <n v="0"/>
    <n v="0"/>
    <n v="0"/>
  </r>
  <r>
    <x v="1"/>
    <x v="0"/>
    <x v="35"/>
    <x v="0"/>
    <x v="8"/>
    <x v="3"/>
    <x v="2"/>
    <x v="6"/>
    <x v="48"/>
    <x v="59"/>
    <n v="2119473.3650000002"/>
    <n v="100000"/>
    <n v="2219473.3650000002"/>
    <x v="0"/>
    <n v="0"/>
    <n v="0"/>
    <n v="0"/>
    <n v="1305633.2344589999"/>
  </r>
  <r>
    <x v="1"/>
    <x v="0"/>
    <x v="35"/>
    <x v="0"/>
    <x v="8"/>
    <x v="3"/>
    <x v="2"/>
    <x v="6"/>
    <x v="50"/>
    <x v="43"/>
    <n v="1289431.8089999999"/>
    <n v="0"/>
    <n v="1289431.8089999999"/>
    <x v="0"/>
    <n v="0"/>
    <n v="0"/>
    <n v="0"/>
    <n v="878202.04651999997"/>
  </r>
  <r>
    <x v="1"/>
    <x v="0"/>
    <x v="36"/>
    <x v="0"/>
    <x v="8"/>
    <x v="3"/>
    <x v="2"/>
    <x v="13"/>
    <x v="46"/>
    <x v="39"/>
    <n v="119.739"/>
    <n v="0"/>
    <n v="119.739"/>
    <x v="0"/>
    <n v="0"/>
    <n v="0"/>
    <n v="0"/>
    <n v="0"/>
  </r>
  <r>
    <x v="1"/>
    <x v="0"/>
    <x v="36"/>
    <x v="0"/>
    <x v="8"/>
    <x v="3"/>
    <x v="2"/>
    <x v="13"/>
    <x v="61"/>
    <x v="53"/>
    <n v="119.739"/>
    <n v="0"/>
    <n v="119.739"/>
    <x v="0"/>
    <n v="0"/>
    <n v="0"/>
    <n v="0"/>
    <n v="0"/>
  </r>
  <r>
    <x v="1"/>
    <x v="0"/>
    <x v="36"/>
    <x v="0"/>
    <x v="8"/>
    <x v="3"/>
    <x v="2"/>
    <x v="13"/>
    <x v="48"/>
    <x v="59"/>
    <n v="41671.981"/>
    <n v="-1505"/>
    <n v="40166.981"/>
    <x v="0"/>
    <n v="0"/>
    <n v="0"/>
    <n v="0"/>
    <n v="18158.79264"/>
  </r>
  <r>
    <x v="1"/>
    <x v="0"/>
    <x v="36"/>
    <x v="0"/>
    <x v="8"/>
    <x v="3"/>
    <x v="2"/>
    <x v="13"/>
    <x v="50"/>
    <x v="43"/>
    <n v="119.739"/>
    <n v="0"/>
    <n v="119.739"/>
    <x v="0"/>
    <n v="0"/>
    <n v="0"/>
    <n v="0"/>
    <n v="0"/>
  </r>
  <r>
    <x v="1"/>
    <x v="0"/>
    <x v="37"/>
    <x v="0"/>
    <x v="8"/>
    <x v="3"/>
    <x v="2"/>
    <x v="5"/>
    <x v="43"/>
    <x v="36"/>
    <n v="14386.861000000001"/>
    <n v="0"/>
    <n v="14386.861000000001"/>
    <x v="0"/>
    <n v="0"/>
    <n v="0"/>
    <n v="0"/>
    <n v="118487.443832"/>
  </r>
  <r>
    <x v="1"/>
    <x v="0"/>
    <x v="37"/>
    <x v="0"/>
    <x v="8"/>
    <x v="3"/>
    <x v="2"/>
    <x v="5"/>
    <x v="53"/>
    <x v="46"/>
    <n v="7176"/>
    <n v="0"/>
    <n v="7176"/>
    <x v="0"/>
    <n v="0"/>
    <n v="0"/>
    <n v="0"/>
    <n v="4892.2559240000001"/>
  </r>
  <r>
    <x v="1"/>
    <x v="0"/>
    <x v="37"/>
    <x v="0"/>
    <x v="8"/>
    <x v="3"/>
    <x v="2"/>
    <x v="5"/>
    <x v="54"/>
    <x v="47"/>
    <n v="2000"/>
    <n v="0"/>
    <n v="2000"/>
    <x v="0"/>
    <n v="0"/>
    <n v="0"/>
    <n v="0"/>
    <n v="75303.506211"/>
  </r>
  <r>
    <x v="1"/>
    <x v="0"/>
    <x v="37"/>
    <x v="0"/>
    <x v="8"/>
    <x v="3"/>
    <x v="2"/>
    <x v="5"/>
    <x v="44"/>
    <x v="37"/>
    <n v="892.01599999999996"/>
    <n v="0"/>
    <n v="892.01599999999996"/>
    <x v="0"/>
    <n v="0"/>
    <n v="0"/>
    <n v="0"/>
    <n v="31415.445600999999"/>
  </r>
  <r>
    <x v="1"/>
    <x v="0"/>
    <x v="37"/>
    <x v="0"/>
    <x v="8"/>
    <x v="3"/>
    <x v="2"/>
    <x v="5"/>
    <x v="45"/>
    <x v="38"/>
    <n v="4318.8450000000003"/>
    <n v="0"/>
    <n v="4318.8450000000003"/>
    <x v="0"/>
    <n v="0"/>
    <n v="0"/>
    <n v="0"/>
    <n v="6876.2360959999996"/>
  </r>
  <r>
    <x v="1"/>
    <x v="0"/>
    <x v="37"/>
    <x v="0"/>
    <x v="8"/>
    <x v="3"/>
    <x v="2"/>
    <x v="5"/>
    <x v="46"/>
    <x v="39"/>
    <n v="630563.12"/>
    <n v="0"/>
    <n v="630563.12"/>
    <x v="0"/>
    <n v="0"/>
    <n v="0"/>
    <n v="0"/>
    <n v="545203.680574"/>
  </r>
  <r>
    <x v="1"/>
    <x v="0"/>
    <x v="37"/>
    <x v="0"/>
    <x v="8"/>
    <x v="3"/>
    <x v="2"/>
    <x v="5"/>
    <x v="59"/>
    <x v="51"/>
    <n v="127175.421"/>
    <n v="0"/>
    <n v="127175.421"/>
    <x v="0"/>
    <n v="0"/>
    <n v="0"/>
    <n v="0"/>
    <n v="50408.706854999997"/>
  </r>
  <r>
    <x v="1"/>
    <x v="0"/>
    <x v="37"/>
    <x v="0"/>
    <x v="8"/>
    <x v="3"/>
    <x v="2"/>
    <x v="5"/>
    <x v="61"/>
    <x v="53"/>
    <n v="480369.70199999999"/>
    <n v="0"/>
    <n v="480369.70199999999"/>
    <x v="0"/>
    <n v="0"/>
    <n v="0"/>
    <n v="0"/>
    <n v="467337.789712"/>
  </r>
  <r>
    <x v="1"/>
    <x v="0"/>
    <x v="37"/>
    <x v="0"/>
    <x v="8"/>
    <x v="3"/>
    <x v="2"/>
    <x v="5"/>
    <x v="51"/>
    <x v="44"/>
    <n v="23017.996999999999"/>
    <n v="0"/>
    <n v="23017.996999999999"/>
    <x v="0"/>
    <n v="0"/>
    <n v="0"/>
    <n v="0"/>
    <n v="27457.184007"/>
  </r>
  <r>
    <x v="1"/>
    <x v="0"/>
    <x v="37"/>
    <x v="0"/>
    <x v="8"/>
    <x v="3"/>
    <x v="2"/>
    <x v="5"/>
    <x v="48"/>
    <x v="59"/>
    <n v="2044871.007"/>
    <n v="-367361.23651100002"/>
    <n v="1677509.770489"/>
    <x v="0"/>
    <n v="0"/>
    <n v="0"/>
    <n v="0"/>
    <n v="297123.181461"/>
  </r>
  <r>
    <x v="1"/>
    <x v="0"/>
    <x v="37"/>
    <x v="0"/>
    <x v="8"/>
    <x v="3"/>
    <x v="2"/>
    <x v="5"/>
    <x v="50"/>
    <x v="43"/>
    <n v="644949.98100000003"/>
    <n v="0"/>
    <n v="644949.98100000003"/>
    <x v="0"/>
    <n v="0"/>
    <n v="0"/>
    <n v="0"/>
    <n v="663691.12440600002"/>
  </r>
  <r>
    <x v="1"/>
    <x v="0"/>
    <x v="38"/>
    <x v="0"/>
    <x v="8"/>
    <x v="3"/>
    <x v="2"/>
    <x v="3"/>
    <x v="43"/>
    <x v="36"/>
    <n v="14222.412"/>
    <n v="0"/>
    <n v="14222.412"/>
    <x v="0"/>
    <n v="0"/>
    <n v="0"/>
    <n v="0"/>
    <n v="38806.471434999999"/>
  </r>
  <r>
    <x v="1"/>
    <x v="0"/>
    <x v="38"/>
    <x v="0"/>
    <x v="8"/>
    <x v="3"/>
    <x v="2"/>
    <x v="3"/>
    <x v="53"/>
    <x v="46"/>
    <n v="13943.537"/>
    <n v="0"/>
    <n v="13943.537"/>
    <x v="0"/>
    <n v="0"/>
    <n v="0"/>
    <n v="0"/>
    <n v="38035.489627000003"/>
  </r>
  <r>
    <x v="1"/>
    <x v="0"/>
    <x v="38"/>
    <x v="0"/>
    <x v="8"/>
    <x v="3"/>
    <x v="2"/>
    <x v="3"/>
    <x v="45"/>
    <x v="38"/>
    <n v="278.875"/>
    <n v="0"/>
    <n v="278.875"/>
    <x v="0"/>
    <n v="0"/>
    <n v="0"/>
    <n v="0"/>
    <n v="770.981808"/>
  </r>
  <r>
    <x v="1"/>
    <x v="0"/>
    <x v="38"/>
    <x v="0"/>
    <x v="8"/>
    <x v="3"/>
    <x v="2"/>
    <x v="3"/>
    <x v="46"/>
    <x v="39"/>
    <n v="235871.92300000001"/>
    <n v="0"/>
    <n v="235871.92300000001"/>
    <x v="0"/>
    <n v="0"/>
    <n v="0"/>
    <n v="0"/>
    <n v="53926.881862000002"/>
  </r>
  <r>
    <x v="1"/>
    <x v="0"/>
    <x v="38"/>
    <x v="0"/>
    <x v="8"/>
    <x v="3"/>
    <x v="2"/>
    <x v="3"/>
    <x v="60"/>
    <x v="52"/>
    <n v="2889.3530000000001"/>
    <n v="0"/>
    <n v="2889.3530000000001"/>
    <x v="0"/>
    <n v="0"/>
    <n v="0"/>
    <n v="0"/>
    <n v="7942.705113"/>
  </r>
  <r>
    <x v="1"/>
    <x v="0"/>
    <x v="38"/>
    <x v="0"/>
    <x v="8"/>
    <x v="3"/>
    <x v="2"/>
    <x v="3"/>
    <x v="61"/>
    <x v="53"/>
    <n v="7956.6509999999998"/>
    <n v="0"/>
    <n v="7956.6509999999998"/>
    <x v="0"/>
    <n v="0"/>
    <n v="0"/>
    <n v="0"/>
    <n v="7956.6509999999998"/>
  </r>
  <r>
    <x v="1"/>
    <x v="0"/>
    <x v="38"/>
    <x v="0"/>
    <x v="8"/>
    <x v="3"/>
    <x v="2"/>
    <x v="3"/>
    <x v="51"/>
    <x v="44"/>
    <n v="225015.91899999999"/>
    <n v="0"/>
    <n v="225015.91899999999"/>
    <x v="0"/>
    <n v="0"/>
    <n v="0"/>
    <n v="0"/>
    <n v="37974.764152000003"/>
  </r>
  <r>
    <x v="1"/>
    <x v="0"/>
    <x v="38"/>
    <x v="0"/>
    <x v="8"/>
    <x v="3"/>
    <x v="2"/>
    <x v="3"/>
    <x v="47"/>
    <x v="40"/>
    <n v="10"/>
    <n v="0"/>
    <n v="10"/>
    <x v="0"/>
    <n v="0"/>
    <n v="0"/>
    <n v="0"/>
    <n v="52.761597000000002"/>
  </r>
  <r>
    <x v="1"/>
    <x v="0"/>
    <x v="38"/>
    <x v="0"/>
    <x v="8"/>
    <x v="3"/>
    <x v="2"/>
    <x v="3"/>
    <x v="48"/>
    <x v="59"/>
    <n v="376355.45199999999"/>
    <n v="-397"/>
    <n v="375958.45199999999"/>
    <x v="0"/>
    <n v="0"/>
    <n v="0"/>
    <n v="0"/>
    <n v="162703.41173600001"/>
  </r>
  <r>
    <x v="1"/>
    <x v="0"/>
    <x v="38"/>
    <x v="0"/>
    <x v="8"/>
    <x v="3"/>
    <x v="2"/>
    <x v="3"/>
    <x v="50"/>
    <x v="43"/>
    <n v="250094.33499999999"/>
    <n v="0"/>
    <n v="250094.33499999999"/>
    <x v="0"/>
    <n v="0"/>
    <n v="0"/>
    <n v="0"/>
    <n v="92733.353296999994"/>
  </r>
  <r>
    <x v="1"/>
    <x v="0"/>
    <x v="39"/>
    <x v="0"/>
    <x v="8"/>
    <x v="3"/>
    <x v="2"/>
    <x v="8"/>
    <x v="46"/>
    <x v="39"/>
    <n v="878.45699999999999"/>
    <n v="1851.333026"/>
    <n v="2729.7900260000001"/>
    <x v="0"/>
    <n v="0"/>
    <n v="0"/>
    <n v="0"/>
    <n v="11412.244056"/>
  </r>
  <r>
    <x v="1"/>
    <x v="0"/>
    <x v="39"/>
    <x v="0"/>
    <x v="8"/>
    <x v="3"/>
    <x v="2"/>
    <x v="8"/>
    <x v="59"/>
    <x v="51"/>
    <n v="0"/>
    <n v="1756.3999200000001"/>
    <n v="1756.3999200000001"/>
    <x v="0"/>
    <n v="0"/>
    <n v="0"/>
    <n v="0"/>
    <n v="1627.5999469999999"/>
  </r>
  <r>
    <x v="1"/>
    <x v="0"/>
    <x v="39"/>
    <x v="0"/>
    <x v="8"/>
    <x v="3"/>
    <x v="2"/>
    <x v="8"/>
    <x v="60"/>
    <x v="52"/>
    <n v="331"/>
    <n v="0"/>
    <n v="331"/>
    <x v="0"/>
    <n v="0"/>
    <n v="0"/>
    <n v="0"/>
    <n v="508.67141199999998"/>
  </r>
  <r>
    <x v="1"/>
    <x v="0"/>
    <x v="39"/>
    <x v="0"/>
    <x v="8"/>
    <x v="3"/>
    <x v="2"/>
    <x v="8"/>
    <x v="61"/>
    <x v="53"/>
    <n v="378.96199999999999"/>
    <n v="94.933105999999995"/>
    <n v="473.895106"/>
    <x v="0"/>
    <n v="0"/>
    <n v="0"/>
    <n v="0"/>
    <n v="473.895106"/>
  </r>
  <r>
    <x v="1"/>
    <x v="0"/>
    <x v="39"/>
    <x v="0"/>
    <x v="8"/>
    <x v="3"/>
    <x v="2"/>
    <x v="8"/>
    <x v="51"/>
    <x v="44"/>
    <n v="168.495"/>
    <n v="0"/>
    <n v="168.495"/>
    <x v="0"/>
    <n v="0"/>
    <n v="0"/>
    <n v="0"/>
    <n v="8802.0775909999993"/>
  </r>
  <r>
    <x v="1"/>
    <x v="0"/>
    <x v="39"/>
    <x v="0"/>
    <x v="8"/>
    <x v="3"/>
    <x v="2"/>
    <x v="8"/>
    <x v="48"/>
    <x v="59"/>
    <n v="130468.92"/>
    <n v="-3466"/>
    <n v="127002.92"/>
    <x v="0"/>
    <n v="0"/>
    <n v="0"/>
    <n v="0"/>
    <n v="29402.298750999998"/>
  </r>
  <r>
    <x v="1"/>
    <x v="0"/>
    <x v="39"/>
    <x v="0"/>
    <x v="8"/>
    <x v="3"/>
    <x v="2"/>
    <x v="8"/>
    <x v="50"/>
    <x v="43"/>
    <n v="878.45699999999999"/>
    <n v="1851.333026"/>
    <n v="2729.7900260000001"/>
    <x v="0"/>
    <n v="0"/>
    <n v="0"/>
    <n v="0"/>
    <n v="11412.244056"/>
  </r>
  <r>
    <x v="1"/>
    <x v="0"/>
    <x v="40"/>
    <x v="0"/>
    <x v="8"/>
    <x v="3"/>
    <x v="2"/>
    <x v="9"/>
    <x v="43"/>
    <x v="36"/>
    <n v="17609.43"/>
    <n v="-628.04604700000004"/>
    <n v="16981.383953"/>
    <x v="0"/>
    <n v="0"/>
    <n v="0"/>
    <n v="0"/>
    <n v="40190.728952999998"/>
  </r>
  <r>
    <x v="1"/>
    <x v="0"/>
    <x v="40"/>
    <x v="0"/>
    <x v="8"/>
    <x v="3"/>
    <x v="2"/>
    <x v="9"/>
    <x v="53"/>
    <x v="46"/>
    <n v="17609.43"/>
    <n v="-628.04604700000004"/>
    <n v="16981.383953"/>
    <x v="0"/>
    <n v="0"/>
    <n v="0"/>
    <n v="0"/>
    <n v="36239.369038999997"/>
  </r>
  <r>
    <x v="1"/>
    <x v="0"/>
    <x v="40"/>
    <x v="0"/>
    <x v="8"/>
    <x v="3"/>
    <x v="2"/>
    <x v="9"/>
    <x v="54"/>
    <x v="47"/>
    <n v="0"/>
    <n v="0"/>
    <n v="0"/>
    <x v="0"/>
    <n v="0"/>
    <n v="0"/>
    <n v="0"/>
    <n v="3951.3599140000001"/>
  </r>
  <r>
    <x v="1"/>
    <x v="0"/>
    <x v="40"/>
    <x v="0"/>
    <x v="8"/>
    <x v="3"/>
    <x v="2"/>
    <x v="9"/>
    <x v="55"/>
    <x v="41"/>
    <n v="2700"/>
    <n v="0"/>
    <n v="2700"/>
    <x v="0"/>
    <n v="0"/>
    <n v="0"/>
    <n v="0"/>
    <n v="379.26935400000002"/>
  </r>
  <r>
    <x v="1"/>
    <x v="0"/>
    <x v="40"/>
    <x v="0"/>
    <x v="8"/>
    <x v="3"/>
    <x v="2"/>
    <x v="9"/>
    <x v="56"/>
    <x v="48"/>
    <n v="2700"/>
    <n v="0"/>
    <n v="2700"/>
    <x v="0"/>
    <n v="0"/>
    <n v="0"/>
    <n v="0"/>
    <n v="379.26935400000002"/>
  </r>
  <r>
    <x v="1"/>
    <x v="0"/>
    <x v="40"/>
    <x v="0"/>
    <x v="8"/>
    <x v="3"/>
    <x v="2"/>
    <x v="9"/>
    <x v="46"/>
    <x v="39"/>
    <n v="21311.621999999999"/>
    <n v="2926.9067970000001"/>
    <n v="24238.528796999999"/>
    <x v="0"/>
    <n v="0"/>
    <n v="0"/>
    <n v="0"/>
    <n v="18044.125027999999"/>
  </r>
  <r>
    <x v="1"/>
    <x v="0"/>
    <x v="40"/>
    <x v="0"/>
    <x v="8"/>
    <x v="3"/>
    <x v="2"/>
    <x v="9"/>
    <x v="59"/>
    <x v="51"/>
    <n v="9713"/>
    <n v="2298.8607499999998"/>
    <n v="12011.86075"/>
    <x v="0"/>
    <n v="0"/>
    <n v="0"/>
    <n v="0"/>
    <n v="6343.2027630000002"/>
  </r>
  <r>
    <x v="1"/>
    <x v="0"/>
    <x v="40"/>
    <x v="0"/>
    <x v="8"/>
    <x v="3"/>
    <x v="2"/>
    <x v="9"/>
    <x v="61"/>
    <x v="53"/>
    <n v="10585.123"/>
    <n v="628.04604700000004"/>
    <n v="11213.169046999999"/>
    <x v="0"/>
    <n v="0"/>
    <n v="0"/>
    <n v="0"/>
    <n v="10585.123"/>
  </r>
  <r>
    <x v="1"/>
    <x v="0"/>
    <x v="40"/>
    <x v="0"/>
    <x v="8"/>
    <x v="3"/>
    <x v="2"/>
    <x v="9"/>
    <x v="51"/>
    <x v="44"/>
    <n v="1013.499"/>
    <n v="0"/>
    <n v="1013.499"/>
    <x v="0"/>
    <n v="0"/>
    <n v="0"/>
    <n v="0"/>
    <n v="1039.9053200000001"/>
  </r>
  <r>
    <x v="1"/>
    <x v="0"/>
    <x v="40"/>
    <x v="0"/>
    <x v="8"/>
    <x v="3"/>
    <x v="2"/>
    <x v="9"/>
    <x v="47"/>
    <x v="40"/>
    <n v="0"/>
    <n v="0"/>
    <n v="0"/>
    <x v="0"/>
    <n v="0"/>
    <n v="0"/>
    <n v="0"/>
    <n v="75.893945000000002"/>
  </r>
  <r>
    <x v="1"/>
    <x v="0"/>
    <x v="40"/>
    <x v="0"/>
    <x v="8"/>
    <x v="3"/>
    <x v="2"/>
    <x v="9"/>
    <x v="48"/>
    <x v="59"/>
    <n v="332409.13299999997"/>
    <n v="-7529.6304840000003"/>
    <n v="324879.50251600001"/>
    <x v="0"/>
    <n v="0"/>
    <n v="0"/>
    <n v="0"/>
    <n v="140774.37977999999"/>
  </r>
  <r>
    <x v="1"/>
    <x v="0"/>
    <x v="40"/>
    <x v="0"/>
    <x v="8"/>
    <x v="3"/>
    <x v="2"/>
    <x v="9"/>
    <x v="50"/>
    <x v="43"/>
    <n v="41621.052000000003"/>
    <n v="2298.8607499999998"/>
    <n v="43919.912750000003"/>
    <x v="0"/>
    <n v="0"/>
    <n v="0"/>
    <n v="0"/>
    <n v="58614.123334999997"/>
  </r>
  <r>
    <x v="1"/>
    <x v="0"/>
    <x v="41"/>
    <x v="0"/>
    <x v="8"/>
    <x v="3"/>
    <x v="2"/>
    <x v="9"/>
    <x v="43"/>
    <x v="36"/>
    <n v="117.402"/>
    <n v="0"/>
    <n v="117.402"/>
    <x v="0"/>
    <n v="0"/>
    <n v="0"/>
    <n v="0"/>
    <n v="76.447095000000004"/>
  </r>
  <r>
    <x v="1"/>
    <x v="0"/>
    <x v="41"/>
    <x v="0"/>
    <x v="8"/>
    <x v="3"/>
    <x v="2"/>
    <x v="9"/>
    <x v="45"/>
    <x v="38"/>
    <n v="117.402"/>
    <n v="0"/>
    <n v="117.402"/>
    <x v="0"/>
    <n v="0"/>
    <n v="0"/>
    <n v="0"/>
    <n v="76.447095000000004"/>
  </r>
  <r>
    <x v="1"/>
    <x v="0"/>
    <x v="41"/>
    <x v="0"/>
    <x v="8"/>
    <x v="3"/>
    <x v="2"/>
    <x v="9"/>
    <x v="46"/>
    <x v="39"/>
    <n v="0.48"/>
    <n v="777"/>
    <n v="777.48"/>
    <x v="0"/>
    <n v="0"/>
    <n v="0"/>
    <n v="0"/>
    <n v="2.7395589999999999"/>
  </r>
  <r>
    <x v="1"/>
    <x v="0"/>
    <x v="41"/>
    <x v="0"/>
    <x v="8"/>
    <x v="3"/>
    <x v="2"/>
    <x v="9"/>
    <x v="59"/>
    <x v="51"/>
    <n v="0"/>
    <n v="777"/>
    <n v="777"/>
    <x v="0"/>
    <n v="0"/>
    <n v="0"/>
    <n v="0"/>
    <n v="0"/>
  </r>
  <r>
    <x v="1"/>
    <x v="0"/>
    <x v="41"/>
    <x v="0"/>
    <x v="8"/>
    <x v="3"/>
    <x v="2"/>
    <x v="9"/>
    <x v="51"/>
    <x v="44"/>
    <n v="0.48"/>
    <n v="0"/>
    <n v="0.48"/>
    <x v="0"/>
    <n v="0"/>
    <n v="0"/>
    <n v="0"/>
    <n v="2.7395589999999999"/>
  </r>
  <r>
    <x v="1"/>
    <x v="0"/>
    <x v="41"/>
    <x v="0"/>
    <x v="8"/>
    <x v="3"/>
    <x v="2"/>
    <x v="9"/>
    <x v="48"/>
    <x v="59"/>
    <n v="30907.256000000001"/>
    <n v="0"/>
    <n v="30907.256000000001"/>
    <x v="0"/>
    <n v="0"/>
    <n v="0"/>
    <n v="0"/>
    <n v="16597.116806999999"/>
  </r>
  <r>
    <x v="1"/>
    <x v="0"/>
    <x v="41"/>
    <x v="0"/>
    <x v="8"/>
    <x v="3"/>
    <x v="2"/>
    <x v="9"/>
    <x v="50"/>
    <x v="43"/>
    <n v="117.88200000000001"/>
    <n v="777"/>
    <n v="894.88199999999995"/>
    <x v="0"/>
    <n v="0"/>
    <n v="0"/>
    <n v="0"/>
    <n v="79.186654000000004"/>
  </r>
  <r>
    <x v="1"/>
    <x v="0"/>
    <x v="42"/>
    <x v="0"/>
    <x v="8"/>
    <x v="3"/>
    <x v="2"/>
    <x v="12"/>
    <x v="43"/>
    <x v="36"/>
    <n v="1688.9090000000001"/>
    <n v="0"/>
    <n v="1688.9090000000001"/>
    <x v="0"/>
    <n v="0"/>
    <n v="0"/>
    <n v="0"/>
    <n v="651.20827599999996"/>
  </r>
  <r>
    <x v="1"/>
    <x v="0"/>
    <x v="42"/>
    <x v="0"/>
    <x v="8"/>
    <x v="3"/>
    <x v="2"/>
    <x v="12"/>
    <x v="44"/>
    <x v="37"/>
    <n v="0"/>
    <n v="0"/>
    <n v="0"/>
    <x v="0"/>
    <n v="0"/>
    <n v="0"/>
    <n v="0"/>
    <n v="6.4444759999999999"/>
  </r>
  <r>
    <x v="1"/>
    <x v="0"/>
    <x v="42"/>
    <x v="0"/>
    <x v="8"/>
    <x v="3"/>
    <x v="2"/>
    <x v="12"/>
    <x v="45"/>
    <x v="38"/>
    <n v="1688.9090000000001"/>
    <n v="0"/>
    <n v="1688.9090000000001"/>
    <x v="0"/>
    <n v="0"/>
    <n v="0"/>
    <n v="0"/>
    <n v="644.76379999999995"/>
  </r>
  <r>
    <x v="1"/>
    <x v="0"/>
    <x v="42"/>
    <x v="0"/>
    <x v="8"/>
    <x v="3"/>
    <x v="2"/>
    <x v="12"/>
    <x v="46"/>
    <x v="39"/>
    <n v="22489.106"/>
    <n v="0"/>
    <n v="22489.106"/>
    <x v="0"/>
    <n v="0"/>
    <n v="0"/>
    <n v="0"/>
    <n v="12531.044091"/>
  </r>
  <r>
    <x v="1"/>
    <x v="0"/>
    <x v="42"/>
    <x v="0"/>
    <x v="8"/>
    <x v="3"/>
    <x v="2"/>
    <x v="12"/>
    <x v="59"/>
    <x v="51"/>
    <n v="22489.106"/>
    <n v="0"/>
    <n v="22489.106"/>
    <x v="0"/>
    <n v="0"/>
    <n v="0"/>
    <n v="0"/>
    <n v="12530.124862999999"/>
  </r>
  <r>
    <x v="1"/>
    <x v="0"/>
    <x v="42"/>
    <x v="0"/>
    <x v="8"/>
    <x v="3"/>
    <x v="2"/>
    <x v="12"/>
    <x v="47"/>
    <x v="40"/>
    <n v="0"/>
    <n v="0"/>
    <n v="0"/>
    <x v="0"/>
    <n v="0"/>
    <n v="0"/>
    <n v="0"/>
    <n v="0.91922800000000005"/>
  </r>
  <r>
    <x v="1"/>
    <x v="0"/>
    <x v="42"/>
    <x v="0"/>
    <x v="8"/>
    <x v="3"/>
    <x v="2"/>
    <x v="12"/>
    <x v="48"/>
    <x v="59"/>
    <n v="75399.383000000002"/>
    <n v="-131"/>
    <n v="75268.383000000002"/>
    <x v="0"/>
    <n v="0"/>
    <n v="0"/>
    <n v="0"/>
    <n v="35305.699402999999"/>
  </r>
  <r>
    <x v="1"/>
    <x v="0"/>
    <x v="42"/>
    <x v="0"/>
    <x v="8"/>
    <x v="3"/>
    <x v="2"/>
    <x v="12"/>
    <x v="50"/>
    <x v="43"/>
    <n v="24178.014999999999"/>
    <n v="0"/>
    <n v="24178.014999999999"/>
    <x v="0"/>
    <n v="0"/>
    <n v="0"/>
    <n v="0"/>
    <n v="13182.252366999999"/>
  </r>
  <r>
    <x v="1"/>
    <x v="0"/>
    <x v="43"/>
    <x v="0"/>
    <x v="8"/>
    <x v="3"/>
    <x v="2"/>
    <x v="9"/>
    <x v="43"/>
    <x v="36"/>
    <n v="28"/>
    <n v="0"/>
    <n v="28"/>
    <x v="0"/>
    <n v="0"/>
    <n v="0"/>
    <n v="0"/>
    <n v="31.745000000000001"/>
  </r>
  <r>
    <x v="1"/>
    <x v="0"/>
    <x v="43"/>
    <x v="0"/>
    <x v="8"/>
    <x v="3"/>
    <x v="2"/>
    <x v="9"/>
    <x v="45"/>
    <x v="38"/>
    <n v="28"/>
    <n v="0"/>
    <n v="28"/>
    <x v="0"/>
    <n v="0"/>
    <n v="0"/>
    <n v="0"/>
    <n v="31.745000000000001"/>
  </r>
  <r>
    <x v="1"/>
    <x v="0"/>
    <x v="43"/>
    <x v="0"/>
    <x v="8"/>
    <x v="3"/>
    <x v="2"/>
    <x v="9"/>
    <x v="46"/>
    <x v="39"/>
    <n v="1012.915"/>
    <n v="651.11468500000001"/>
    <n v="1664.029685"/>
    <x v="0"/>
    <n v="0"/>
    <n v="0"/>
    <n v="0"/>
    <n v="232.24768299999999"/>
  </r>
  <r>
    <x v="1"/>
    <x v="0"/>
    <x v="43"/>
    <x v="0"/>
    <x v="8"/>
    <x v="3"/>
    <x v="2"/>
    <x v="9"/>
    <x v="59"/>
    <x v="51"/>
    <n v="0"/>
    <n v="651.11468500000001"/>
    <n v="651.11468500000001"/>
    <x v="0"/>
    <n v="0"/>
    <n v="0"/>
    <n v="0"/>
    <n v="211.1"/>
  </r>
  <r>
    <x v="1"/>
    <x v="0"/>
    <x v="43"/>
    <x v="0"/>
    <x v="8"/>
    <x v="3"/>
    <x v="2"/>
    <x v="9"/>
    <x v="61"/>
    <x v="53"/>
    <n v="925.77"/>
    <n v="-83.351840999999993"/>
    <n v="842.41815899999995"/>
    <x v="0"/>
    <n v="0"/>
    <n v="0"/>
    <n v="0"/>
    <n v="0"/>
  </r>
  <r>
    <x v="1"/>
    <x v="0"/>
    <x v="43"/>
    <x v="0"/>
    <x v="8"/>
    <x v="3"/>
    <x v="2"/>
    <x v="9"/>
    <x v="51"/>
    <x v="44"/>
    <n v="2"/>
    <n v="0"/>
    <n v="2"/>
    <x v="0"/>
    <n v="0"/>
    <n v="0"/>
    <n v="0"/>
    <n v="2.719881"/>
  </r>
  <r>
    <x v="1"/>
    <x v="0"/>
    <x v="43"/>
    <x v="0"/>
    <x v="8"/>
    <x v="3"/>
    <x v="2"/>
    <x v="9"/>
    <x v="52"/>
    <x v="45"/>
    <n v="0"/>
    <n v="157.14975899999999"/>
    <n v="157.14975899999999"/>
    <x v="0"/>
    <n v="0"/>
    <n v="0"/>
    <n v="0"/>
    <n v="0"/>
  </r>
  <r>
    <x v="1"/>
    <x v="0"/>
    <x v="43"/>
    <x v="0"/>
    <x v="8"/>
    <x v="3"/>
    <x v="2"/>
    <x v="9"/>
    <x v="47"/>
    <x v="40"/>
    <n v="85.144999999999996"/>
    <n v="-73.797917999999996"/>
    <n v="11.347082"/>
    <x v="0"/>
    <n v="0"/>
    <n v="0"/>
    <n v="0"/>
    <n v="18.427802"/>
  </r>
  <r>
    <x v="1"/>
    <x v="0"/>
    <x v="43"/>
    <x v="0"/>
    <x v="8"/>
    <x v="3"/>
    <x v="2"/>
    <x v="9"/>
    <x v="48"/>
    <x v="59"/>
    <n v="13780.365"/>
    <n v="-33"/>
    <n v="13747.365"/>
    <x v="0"/>
    <n v="0"/>
    <n v="0"/>
    <n v="0"/>
    <n v="7748.3408769999996"/>
  </r>
  <r>
    <x v="1"/>
    <x v="0"/>
    <x v="43"/>
    <x v="0"/>
    <x v="8"/>
    <x v="3"/>
    <x v="2"/>
    <x v="9"/>
    <x v="50"/>
    <x v="43"/>
    <n v="1040.915"/>
    <n v="651.11468500000001"/>
    <n v="1692.029685"/>
    <x v="0"/>
    <n v="0"/>
    <n v="0"/>
    <n v="0"/>
    <n v="263.992683"/>
  </r>
  <r>
    <x v="1"/>
    <x v="0"/>
    <x v="44"/>
    <x v="0"/>
    <x v="8"/>
    <x v="3"/>
    <x v="2"/>
    <x v="9"/>
    <x v="43"/>
    <x v="36"/>
    <n v="86.2"/>
    <n v="0"/>
    <n v="86.2"/>
    <x v="0"/>
    <n v="0"/>
    <n v="0"/>
    <n v="0"/>
    <n v="1.133381"/>
  </r>
  <r>
    <x v="1"/>
    <x v="0"/>
    <x v="44"/>
    <x v="0"/>
    <x v="8"/>
    <x v="3"/>
    <x v="2"/>
    <x v="9"/>
    <x v="45"/>
    <x v="38"/>
    <n v="86.2"/>
    <n v="0"/>
    <n v="86.2"/>
    <x v="0"/>
    <n v="0"/>
    <n v="0"/>
    <n v="0"/>
    <n v="1.133381"/>
  </r>
  <r>
    <x v="1"/>
    <x v="0"/>
    <x v="44"/>
    <x v="0"/>
    <x v="8"/>
    <x v="3"/>
    <x v="2"/>
    <x v="9"/>
    <x v="46"/>
    <x v="39"/>
    <n v="162.40299999999999"/>
    <n v="0"/>
    <n v="162.40299999999999"/>
    <x v="0"/>
    <n v="0"/>
    <n v="0"/>
    <n v="0"/>
    <n v="162.40299999999999"/>
  </r>
  <r>
    <x v="1"/>
    <x v="0"/>
    <x v="44"/>
    <x v="0"/>
    <x v="8"/>
    <x v="3"/>
    <x v="2"/>
    <x v="9"/>
    <x v="61"/>
    <x v="53"/>
    <n v="162.40299999999999"/>
    <n v="0"/>
    <n v="162.40299999999999"/>
    <x v="0"/>
    <n v="0"/>
    <n v="0"/>
    <n v="0"/>
    <n v="162.40299999999999"/>
  </r>
  <r>
    <x v="1"/>
    <x v="0"/>
    <x v="44"/>
    <x v="0"/>
    <x v="8"/>
    <x v="3"/>
    <x v="2"/>
    <x v="9"/>
    <x v="48"/>
    <x v="59"/>
    <n v="59518.906999999999"/>
    <n v="-44"/>
    <n v="59474.906999999999"/>
    <x v="0"/>
    <n v="0"/>
    <n v="0"/>
    <n v="0"/>
    <n v="31393.487009"/>
  </r>
  <r>
    <x v="1"/>
    <x v="0"/>
    <x v="44"/>
    <x v="0"/>
    <x v="8"/>
    <x v="3"/>
    <x v="2"/>
    <x v="9"/>
    <x v="50"/>
    <x v="43"/>
    <n v="248.60300000000001"/>
    <n v="0"/>
    <n v="248.60300000000001"/>
    <x v="0"/>
    <n v="0"/>
    <n v="0"/>
    <n v="0"/>
    <n v="163.53638100000001"/>
  </r>
  <r>
    <x v="1"/>
    <x v="0"/>
    <x v="75"/>
    <x v="0"/>
    <x v="8"/>
    <x v="3"/>
    <x v="2"/>
    <x v="14"/>
    <x v="50"/>
    <x v="43"/>
    <n v="0"/>
    <n v="0"/>
    <n v="0"/>
    <x v="0"/>
    <n v="0"/>
    <n v="0"/>
    <n v="0"/>
    <n v="0"/>
  </r>
  <r>
    <x v="1"/>
    <x v="0"/>
    <x v="45"/>
    <x v="0"/>
    <x v="8"/>
    <x v="3"/>
    <x v="2"/>
    <x v="13"/>
    <x v="43"/>
    <x v="36"/>
    <n v="1000"/>
    <n v="0"/>
    <n v="1000"/>
    <x v="0"/>
    <n v="0"/>
    <n v="0"/>
    <n v="0"/>
    <n v="742.46614299999999"/>
  </r>
  <r>
    <x v="1"/>
    <x v="0"/>
    <x v="45"/>
    <x v="0"/>
    <x v="8"/>
    <x v="3"/>
    <x v="2"/>
    <x v="13"/>
    <x v="45"/>
    <x v="38"/>
    <n v="1000"/>
    <n v="0"/>
    <n v="1000"/>
    <x v="0"/>
    <n v="0"/>
    <n v="0"/>
    <n v="0"/>
    <n v="742.46614299999999"/>
  </r>
  <r>
    <x v="1"/>
    <x v="0"/>
    <x v="45"/>
    <x v="0"/>
    <x v="8"/>
    <x v="3"/>
    <x v="2"/>
    <x v="13"/>
    <x v="46"/>
    <x v="39"/>
    <n v="2991.07"/>
    <n v="0"/>
    <n v="2991.07"/>
    <x v="0"/>
    <n v="0"/>
    <n v="0"/>
    <n v="0"/>
    <n v="1069.6401129999999"/>
  </r>
  <r>
    <x v="1"/>
    <x v="0"/>
    <x v="45"/>
    <x v="0"/>
    <x v="8"/>
    <x v="3"/>
    <x v="2"/>
    <x v="13"/>
    <x v="59"/>
    <x v="51"/>
    <n v="0"/>
    <n v="2000"/>
    <n v="2000"/>
    <x v="0"/>
    <n v="0"/>
    <n v="0"/>
    <n v="0"/>
    <n v="78.570113000000006"/>
  </r>
  <r>
    <x v="1"/>
    <x v="0"/>
    <x v="45"/>
    <x v="0"/>
    <x v="8"/>
    <x v="3"/>
    <x v="2"/>
    <x v="13"/>
    <x v="61"/>
    <x v="53"/>
    <n v="2991.07"/>
    <n v="-2000"/>
    <n v="991.07"/>
    <x v="0"/>
    <n v="0"/>
    <n v="0"/>
    <n v="0"/>
    <n v="991.07"/>
  </r>
  <r>
    <x v="1"/>
    <x v="0"/>
    <x v="45"/>
    <x v="0"/>
    <x v="8"/>
    <x v="3"/>
    <x v="2"/>
    <x v="13"/>
    <x v="48"/>
    <x v="59"/>
    <n v="57269.927000000003"/>
    <n v="-1779"/>
    <n v="55490.927000000003"/>
    <x v="0"/>
    <n v="0"/>
    <n v="0"/>
    <n v="0"/>
    <n v="18488.333682"/>
  </r>
  <r>
    <x v="1"/>
    <x v="0"/>
    <x v="45"/>
    <x v="0"/>
    <x v="8"/>
    <x v="3"/>
    <x v="2"/>
    <x v="13"/>
    <x v="50"/>
    <x v="43"/>
    <n v="3991.07"/>
    <n v="0"/>
    <n v="3991.07"/>
    <x v="0"/>
    <n v="0"/>
    <n v="0"/>
    <n v="0"/>
    <n v="1812.106256"/>
  </r>
  <r>
    <x v="1"/>
    <x v="0"/>
    <x v="46"/>
    <x v="0"/>
    <x v="8"/>
    <x v="3"/>
    <x v="2"/>
    <x v="4"/>
    <x v="46"/>
    <x v="39"/>
    <n v="1334.114"/>
    <n v="0"/>
    <n v="1334.114"/>
    <x v="0"/>
    <n v="0"/>
    <n v="0"/>
    <n v="0"/>
    <n v="306.71275200000002"/>
  </r>
  <r>
    <x v="1"/>
    <x v="0"/>
    <x v="46"/>
    <x v="0"/>
    <x v="8"/>
    <x v="3"/>
    <x v="2"/>
    <x v="4"/>
    <x v="59"/>
    <x v="51"/>
    <n v="1300"/>
    <n v="0"/>
    <n v="1300"/>
    <x v="0"/>
    <n v="0"/>
    <n v="0"/>
    <n v="0"/>
    <n v="272.39310999999998"/>
  </r>
  <r>
    <x v="1"/>
    <x v="0"/>
    <x v="46"/>
    <x v="0"/>
    <x v="8"/>
    <x v="3"/>
    <x v="2"/>
    <x v="4"/>
    <x v="61"/>
    <x v="53"/>
    <n v="34.113999999999997"/>
    <n v="0"/>
    <n v="34.113999999999997"/>
    <x v="0"/>
    <n v="0"/>
    <n v="0"/>
    <n v="0"/>
    <n v="34.113999999999997"/>
  </r>
  <r>
    <x v="1"/>
    <x v="0"/>
    <x v="46"/>
    <x v="0"/>
    <x v="8"/>
    <x v="3"/>
    <x v="2"/>
    <x v="4"/>
    <x v="51"/>
    <x v="44"/>
    <n v="0"/>
    <n v="0"/>
    <n v="0"/>
    <x v="0"/>
    <n v="0"/>
    <n v="0"/>
    <n v="0"/>
    <n v="0.20564199999999999"/>
  </r>
  <r>
    <x v="1"/>
    <x v="0"/>
    <x v="46"/>
    <x v="0"/>
    <x v="8"/>
    <x v="3"/>
    <x v="2"/>
    <x v="4"/>
    <x v="48"/>
    <x v="59"/>
    <n v="11113.411"/>
    <n v="0"/>
    <n v="11113.411"/>
    <x v="0"/>
    <n v="0"/>
    <n v="0"/>
    <n v="0"/>
    <n v="6404.4661850000002"/>
  </r>
  <r>
    <x v="1"/>
    <x v="0"/>
    <x v="46"/>
    <x v="0"/>
    <x v="8"/>
    <x v="3"/>
    <x v="2"/>
    <x v="4"/>
    <x v="50"/>
    <x v="43"/>
    <n v="1334.114"/>
    <n v="0"/>
    <n v="1334.114"/>
    <x v="0"/>
    <n v="0"/>
    <n v="0"/>
    <n v="0"/>
    <n v="306.71275200000002"/>
  </r>
  <r>
    <x v="1"/>
    <x v="0"/>
    <x v="47"/>
    <x v="0"/>
    <x v="8"/>
    <x v="3"/>
    <x v="2"/>
    <x v="0"/>
    <x v="46"/>
    <x v="39"/>
    <n v="0"/>
    <n v="210.418218"/>
    <n v="210.418218"/>
    <x v="0"/>
    <n v="0"/>
    <n v="0"/>
    <n v="0"/>
    <n v="0"/>
  </r>
  <r>
    <x v="1"/>
    <x v="0"/>
    <x v="47"/>
    <x v="0"/>
    <x v="8"/>
    <x v="3"/>
    <x v="2"/>
    <x v="0"/>
    <x v="61"/>
    <x v="53"/>
    <n v="0"/>
    <n v="210.418218"/>
    <n v="210.418218"/>
    <x v="0"/>
    <n v="0"/>
    <n v="0"/>
    <n v="0"/>
    <n v="0"/>
  </r>
  <r>
    <x v="1"/>
    <x v="0"/>
    <x v="47"/>
    <x v="0"/>
    <x v="8"/>
    <x v="3"/>
    <x v="2"/>
    <x v="0"/>
    <x v="48"/>
    <x v="59"/>
    <n v="38307.756999999998"/>
    <n v="-17"/>
    <n v="38290.756999999998"/>
    <x v="0"/>
    <n v="0"/>
    <n v="0"/>
    <n v="0"/>
    <n v="16359.734221000001"/>
  </r>
  <r>
    <x v="1"/>
    <x v="0"/>
    <x v="47"/>
    <x v="0"/>
    <x v="8"/>
    <x v="3"/>
    <x v="2"/>
    <x v="0"/>
    <x v="50"/>
    <x v="43"/>
    <n v="0"/>
    <n v="210.418218"/>
    <n v="210.418218"/>
    <x v="0"/>
    <n v="0"/>
    <n v="0"/>
    <n v="0"/>
    <n v="0"/>
  </r>
  <r>
    <x v="1"/>
    <x v="0"/>
    <x v="48"/>
    <x v="0"/>
    <x v="8"/>
    <x v="3"/>
    <x v="2"/>
    <x v="7"/>
    <x v="46"/>
    <x v="39"/>
    <n v="0"/>
    <n v="40.286000000000001"/>
    <n v="40.286000000000001"/>
    <x v="0"/>
    <n v="0"/>
    <n v="0"/>
    <n v="0"/>
    <n v="0"/>
  </r>
  <r>
    <x v="1"/>
    <x v="0"/>
    <x v="48"/>
    <x v="0"/>
    <x v="8"/>
    <x v="3"/>
    <x v="2"/>
    <x v="7"/>
    <x v="59"/>
    <x v="51"/>
    <n v="0"/>
    <n v="40.286000000000001"/>
    <n v="40.286000000000001"/>
    <x v="0"/>
    <n v="0"/>
    <n v="0"/>
    <n v="0"/>
    <n v="0"/>
  </r>
  <r>
    <x v="1"/>
    <x v="0"/>
    <x v="48"/>
    <x v="0"/>
    <x v="8"/>
    <x v="3"/>
    <x v="2"/>
    <x v="7"/>
    <x v="48"/>
    <x v="59"/>
    <n v="32575.442999999999"/>
    <n v="0"/>
    <n v="32575.442999999999"/>
    <x v="0"/>
    <n v="0"/>
    <n v="0"/>
    <n v="0"/>
    <n v="13581.245688999999"/>
  </r>
  <r>
    <x v="1"/>
    <x v="0"/>
    <x v="48"/>
    <x v="0"/>
    <x v="8"/>
    <x v="3"/>
    <x v="2"/>
    <x v="7"/>
    <x v="50"/>
    <x v="43"/>
    <n v="0"/>
    <n v="40.286000000000001"/>
    <n v="40.286000000000001"/>
    <x v="0"/>
    <n v="0"/>
    <n v="0"/>
    <n v="0"/>
    <n v="0"/>
  </r>
  <r>
    <x v="1"/>
    <x v="0"/>
    <x v="49"/>
    <x v="0"/>
    <x v="8"/>
    <x v="3"/>
    <x v="2"/>
    <x v="9"/>
    <x v="43"/>
    <x v="36"/>
    <n v="7862"/>
    <n v="-2338"/>
    <n v="5524"/>
    <x v="0"/>
    <n v="0"/>
    <n v="0"/>
    <n v="0"/>
    <n v="2465.3703059999998"/>
  </r>
  <r>
    <x v="1"/>
    <x v="0"/>
    <x v="49"/>
    <x v="0"/>
    <x v="8"/>
    <x v="3"/>
    <x v="2"/>
    <x v="9"/>
    <x v="53"/>
    <x v="46"/>
    <n v="0"/>
    <n v="800"/>
    <n v="800"/>
    <x v="0"/>
    <n v="0"/>
    <n v="0"/>
    <n v="0"/>
    <n v="996.85317999999995"/>
  </r>
  <r>
    <x v="1"/>
    <x v="0"/>
    <x v="49"/>
    <x v="0"/>
    <x v="8"/>
    <x v="3"/>
    <x v="2"/>
    <x v="9"/>
    <x v="45"/>
    <x v="38"/>
    <n v="7862"/>
    <n v="-3138"/>
    <n v="4724"/>
    <x v="0"/>
    <n v="0"/>
    <n v="0"/>
    <n v="0"/>
    <n v="1468.517126"/>
  </r>
  <r>
    <x v="1"/>
    <x v="0"/>
    <x v="49"/>
    <x v="0"/>
    <x v="8"/>
    <x v="3"/>
    <x v="2"/>
    <x v="9"/>
    <x v="46"/>
    <x v="39"/>
    <n v="7207"/>
    <n v="27707.955532"/>
    <n v="34914.955532"/>
    <x v="0"/>
    <n v="0"/>
    <n v="0"/>
    <n v="0"/>
    <n v="22917.564149000002"/>
  </r>
  <r>
    <x v="1"/>
    <x v="0"/>
    <x v="49"/>
    <x v="0"/>
    <x v="8"/>
    <x v="3"/>
    <x v="2"/>
    <x v="9"/>
    <x v="59"/>
    <x v="51"/>
    <n v="5806"/>
    <n v="25352.115967999998"/>
    <n v="31158.115967999998"/>
    <x v="0"/>
    <n v="0"/>
    <n v="0"/>
    <n v="0"/>
    <n v="19197.162827"/>
  </r>
  <r>
    <x v="1"/>
    <x v="0"/>
    <x v="49"/>
    <x v="0"/>
    <x v="8"/>
    <x v="3"/>
    <x v="2"/>
    <x v="9"/>
    <x v="61"/>
    <x v="53"/>
    <n v="1359"/>
    <n v="2355.8395639999999"/>
    <n v="3714.8395639999999"/>
    <x v="0"/>
    <n v="0"/>
    <n v="0"/>
    <n v="0"/>
    <n v="3714.8395639999999"/>
  </r>
  <r>
    <x v="1"/>
    <x v="0"/>
    <x v="49"/>
    <x v="0"/>
    <x v="8"/>
    <x v="3"/>
    <x v="2"/>
    <x v="9"/>
    <x v="51"/>
    <x v="44"/>
    <n v="42"/>
    <n v="0"/>
    <n v="42"/>
    <x v="0"/>
    <n v="0"/>
    <n v="0"/>
    <n v="0"/>
    <n v="5.5617580000000002"/>
  </r>
  <r>
    <x v="1"/>
    <x v="0"/>
    <x v="49"/>
    <x v="0"/>
    <x v="8"/>
    <x v="3"/>
    <x v="2"/>
    <x v="9"/>
    <x v="48"/>
    <x v="59"/>
    <n v="134538.17600000001"/>
    <n v="-5770"/>
    <n v="128768.17600000001"/>
    <x v="0"/>
    <n v="0"/>
    <n v="0"/>
    <n v="0"/>
    <n v="60016.312376000002"/>
  </r>
  <r>
    <x v="1"/>
    <x v="0"/>
    <x v="49"/>
    <x v="0"/>
    <x v="8"/>
    <x v="3"/>
    <x v="2"/>
    <x v="9"/>
    <x v="50"/>
    <x v="43"/>
    <n v="15069"/>
    <n v="25369.955532"/>
    <n v="40438.955532"/>
    <x v="0"/>
    <n v="0"/>
    <n v="0"/>
    <n v="0"/>
    <n v="25382.934454999999"/>
  </r>
  <r>
    <x v="1"/>
    <x v="0"/>
    <x v="50"/>
    <x v="0"/>
    <x v="8"/>
    <x v="3"/>
    <x v="2"/>
    <x v="3"/>
    <x v="43"/>
    <x v="36"/>
    <n v="39219.101999999999"/>
    <n v="0"/>
    <n v="39219.101999999999"/>
    <x v="0"/>
    <n v="0"/>
    <n v="0"/>
    <n v="0"/>
    <n v="8157.4655650000004"/>
  </r>
  <r>
    <x v="1"/>
    <x v="0"/>
    <x v="50"/>
    <x v="0"/>
    <x v="8"/>
    <x v="3"/>
    <x v="2"/>
    <x v="3"/>
    <x v="45"/>
    <x v="38"/>
    <n v="39219.101999999999"/>
    <n v="0"/>
    <n v="39219.101999999999"/>
    <x v="0"/>
    <n v="0"/>
    <n v="0"/>
    <n v="0"/>
    <n v="8157.4655650000004"/>
  </r>
  <r>
    <x v="1"/>
    <x v="0"/>
    <x v="50"/>
    <x v="0"/>
    <x v="8"/>
    <x v="3"/>
    <x v="2"/>
    <x v="3"/>
    <x v="46"/>
    <x v="39"/>
    <n v="1100"/>
    <n v="0"/>
    <n v="1100"/>
    <x v="0"/>
    <n v="0"/>
    <n v="0"/>
    <n v="0"/>
    <n v="1045.6140270000001"/>
  </r>
  <r>
    <x v="1"/>
    <x v="0"/>
    <x v="50"/>
    <x v="0"/>
    <x v="8"/>
    <x v="3"/>
    <x v="2"/>
    <x v="3"/>
    <x v="61"/>
    <x v="53"/>
    <n v="1000"/>
    <n v="0"/>
    <n v="1000"/>
    <x v="0"/>
    <n v="0"/>
    <n v="0"/>
    <n v="0"/>
    <n v="1000"/>
  </r>
  <r>
    <x v="1"/>
    <x v="0"/>
    <x v="50"/>
    <x v="0"/>
    <x v="8"/>
    <x v="3"/>
    <x v="2"/>
    <x v="3"/>
    <x v="51"/>
    <x v="44"/>
    <n v="100"/>
    <n v="0"/>
    <n v="100"/>
    <x v="0"/>
    <n v="0"/>
    <n v="0"/>
    <n v="0"/>
    <n v="45.614027"/>
  </r>
  <r>
    <x v="1"/>
    <x v="0"/>
    <x v="50"/>
    <x v="0"/>
    <x v="8"/>
    <x v="3"/>
    <x v="2"/>
    <x v="3"/>
    <x v="48"/>
    <x v="59"/>
    <n v="67294.702000000005"/>
    <n v="2341"/>
    <n v="69635.702000000005"/>
    <x v="0"/>
    <n v="0"/>
    <n v="0"/>
    <n v="0"/>
    <n v="40555.96458"/>
  </r>
  <r>
    <x v="1"/>
    <x v="0"/>
    <x v="50"/>
    <x v="0"/>
    <x v="8"/>
    <x v="3"/>
    <x v="2"/>
    <x v="3"/>
    <x v="50"/>
    <x v="43"/>
    <n v="40319.101999999999"/>
    <n v="0"/>
    <n v="40319.101999999999"/>
    <x v="0"/>
    <n v="0"/>
    <n v="0"/>
    <n v="0"/>
    <n v="9203.079592"/>
  </r>
  <r>
    <x v="1"/>
    <x v="0"/>
    <x v="51"/>
    <x v="0"/>
    <x v="8"/>
    <x v="3"/>
    <x v="2"/>
    <x v="5"/>
    <x v="46"/>
    <x v="39"/>
    <n v="2648.3420000000001"/>
    <n v="0"/>
    <n v="2648.3420000000001"/>
    <x v="0"/>
    <n v="0"/>
    <n v="0"/>
    <n v="0"/>
    <n v="1915.055437"/>
  </r>
  <r>
    <x v="1"/>
    <x v="0"/>
    <x v="51"/>
    <x v="0"/>
    <x v="8"/>
    <x v="3"/>
    <x v="2"/>
    <x v="5"/>
    <x v="59"/>
    <x v="51"/>
    <n v="0"/>
    <n v="0"/>
    <n v="0"/>
    <x v="0"/>
    <n v="0"/>
    <n v="0"/>
    <n v="0"/>
    <n v="1860"/>
  </r>
  <r>
    <x v="1"/>
    <x v="0"/>
    <x v="51"/>
    <x v="0"/>
    <x v="8"/>
    <x v="3"/>
    <x v="2"/>
    <x v="5"/>
    <x v="61"/>
    <x v="53"/>
    <n v="2648.3420000000001"/>
    <n v="0"/>
    <n v="2648.3420000000001"/>
    <x v="0"/>
    <n v="0"/>
    <n v="0"/>
    <n v="0"/>
    <n v="0"/>
  </r>
  <r>
    <x v="1"/>
    <x v="0"/>
    <x v="51"/>
    <x v="0"/>
    <x v="8"/>
    <x v="3"/>
    <x v="2"/>
    <x v="5"/>
    <x v="51"/>
    <x v="44"/>
    <n v="0"/>
    <n v="0"/>
    <n v="0"/>
    <x v="0"/>
    <n v="0"/>
    <n v="0"/>
    <n v="0"/>
    <n v="20.824159000000002"/>
  </r>
  <r>
    <x v="1"/>
    <x v="0"/>
    <x v="51"/>
    <x v="0"/>
    <x v="8"/>
    <x v="3"/>
    <x v="2"/>
    <x v="5"/>
    <x v="47"/>
    <x v="40"/>
    <n v="0"/>
    <n v="0"/>
    <n v="0"/>
    <x v="0"/>
    <n v="0"/>
    <n v="0"/>
    <n v="0"/>
    <n v="34.231278000000003"/>
  </r>
  <r>
    <x v="1"/>
    <x v="0"/>
    <x v="51"/>
    <x v="0"/>
    <x v="8"/>
    <x v="3"/>
    <x v="2"/>
    <x v="5"/>
    <x v="48"/>
    <x v="59"/>
    <n v="161237.70600000001"/>
    <n v="14448"/>
    <n v="175685.70600000001"/>
    <x v="0"/>
    <n v="0"/>
    <n v="0"/>
    <n v="0"/>
    <n v="59489.309731000001"/>
  </r>
  <r>
    <x v="1"/>
    <x v="0"/>
    <x v="51"/>
    <x v="0"/>
    <x v="8"/>
    <x v="3"/>
    <x v="2"/>
    <x v="5"/>
    <x v="50"/>
    <x v="43"/>
    <n v="2648.3420000000001"/>
    <n v="0"/>
    <n v="2648.3420000000001"/>
    <x v="0"/>
    <n v="0"/>
    <n v="0"/>
    <n v="0"/>
    <n v="1915.055437"/>
  </r>
  <r>
    <x v="1"/>
    <x v="0"/>
    <x v="52"/>
    <x v="0"/>
    <x v="8"/>
    <x v="3"/>
    <x v="2"/>
    <x v="8"/>
    <x v="43"/>
    <x v="36"/>
    <n v="1927.1510000000001"/>
    <n v="0"/>
    <n v="1927.1510000000001"/>
    <x v="0"/>
    <n v="0"/>
    <n v="0"/>
    <n v="0"/>
    <n v="4128.2563620000001"/>
  </r>
  <r>
    <x v="1"/>
    <x v="0"/>
    <x v="52"/>
    <x v="0"/>
    <x v="8"/>
    <x v="3"/>
    <x v="2"/>
    <x v="8"/>
    <x v="44"/>
    <x v="37"/>
    <n v="0"/>
    <n v="0"/>
    <n v="0"/>
    <x v="0"/>
    <n v="0"/>
    <n v="0"/>
    <n v="0"/>
    <n v="4.5666549999999999"/>
  </r>
  <r>
    <x v="1"/>
    <x v="0"/>
    <x v="52"/>
    <x v="0"/>
    <x v="8"/>
    <x v="3"/>
    <x v="2"/>
    <x v="8"/>
    <x v="45"/>
    <x v="38"/>
    <n v="1927.1510000000001"/>
    <n v="0"/>
    <n v="1927.1510000000001"/>
    <x v="0"/>
    <n v="0"/>
    <n v="0"/>
    <n v="0"/>
    <n v="4123.6897070000005"/>
  </r>
  <r>
    <x v="1"/>
    <x v="0"/>
    <x v="52"/>
    <x v="0"/>
    <x v="8"/>
    <x v="3"/>
    <x v="2"/>
    <x v="8"/>
    <x v="46"/>
    <x v="39"/>
    <n v="41542.101999999999"/>
    <n v="0"/>
    <n v="41542.101999999999"/>
    <x v="0"/>
    <n v="0"/>
    <n v="0"/>
    <n v="0"/>
    <n v="39017.836761999999"/>
  </r>
  <r>
    <x v="1"/>
    <x v="0"/>
    <x v="52"/>
    <x v="0"/>
    <x v="8"/>
    <x v="3"/>
    <x v="2"/>
    <x v="8"/>
    <x v="61"/>
    <x v="53"/>
    <n v="37790.101999999999"/>
    <n v="0"/>
    <n v="37790.101999999999"/>
    <x v="0"/>
    <n v="0"/>
    <n v="0"/>
    <n v="0"/>
    <n v="37790.101999999999"/>
  </r>
  <r>
    <x v="1"/>
    <x v="0"/>
    <x v="52"/>
    <x v="0"/>
    <x v="8"/>
    <x v="3"/>
    <x v="2"/>
    <x v="8"/>
    <x v="51"/>
    <x v="44"/>
    <n v="3752"/>
    <n v="0"/>
    <n v="3752"/>
    <x v="0"/>
    <n v="0"/>
    <n v="0"/>
    <n v="0"/>
    <n v="1226.911167"/>
  </r>
  <r>
    <x v="1"/>
    <x v="0"/>
    <x v="52"/>
    <x v="0"/>
    <x v="8"/>
    <x v="3"/>
    <x v="2"/>
    <x v="8"/>
    <x v="47"/>
    <x v="40"/>
    <n v="0"/>
    <n v="0"/>
    <n v="0"/>
    <x v="0"/>
    <n v="0"/>
    <n v="0"/>
    <n v="0"/>
    <n v="0.82359499999999997"/>
  </r>
  <r>
    <x v="1"/>
    <x v="0"/>
    <x v="52"/>
    <x v="0"/>
    <x v="8"/>
    <x v="3"/>
    <x v="2"/>
    <x v="8"/>
    <x v="48"/>
    <x v="59"/>
    <n v="335001.712"/>
    <n v="0"/>
    <n v="335001.712"/>
    <x v="0"/>
    <n v="0"/>
    <n v="0"/>
    <n v="0"/>
    <n v="150154.33955599999"/>
  </r>
  <r>
    <x v="1"/>
    <x v="0"/>
    <x v="52"/>
    <x v="0"/>
    <x v="8"/>
    <x v="3"/>
    <x v="2"/>
    <x v="8"/>
    <x v="50"/>
    <x v="43"/>
    <n v="43469.252999999997"/>
    <n v="0"/>
    <n v="43469.252999999997"/>
    <x v="0"/>
    <n v="0"/>
    <n v="0"/>
    <n v="0"/>
    <n v="43146.093123999999"/>
  </r>
  <r>
    <x v="1"/>
    <x v="0"/>
    <x v="53"/>
    <x v="0"/>
    <x v="8"/>
    <x v="3"/>
    <x v="2"/>
    <x v="13"/>
    <x v="43"/>
    <x v="36"/>
    <n v="2"/>
    <n v="0"/>
    <n v="2"/>
    <x v="0"/>
    <n v="0"/>
    <n v="0"/>
    <n v="0"/>
    <n v="0.49080000000000001"/>
  </r>
  <r>
    <x v="1"/>
    <x v="0"/>
    <x v="53"/>
    <x v="0"/>
    <x v="8"/>
    <x v="3"/>
    <x v="2"/>
    <x v="13"/>
    <x v="45"/>
    <x v="38"/>
    <n v="2"/>
    <n v="0"/>
    <n v="2"/>
    <x v="0"/>
    <n v="0"/>
    <n v="0"/>
    <n v="0"/>
    <n v="0.49080000000000001"/>
  </r>
  <r>
    <x v="1"/>
    <x v="0"/>
    <x v="53"/>
    <x v="0"/>
    <x v="8"/>
    <x v="3"/>
    <x v="2"/>
    <x v="13"/>
    <x v="46"/>
    <x v="39"/>
    <n v="0.20399999999999999"/>
    <n v="0"/>
    <n v="0.20399999999999999"/>
    <x v="0"/>
    <n v="0"/>
    <n v="0"/>
    <n v="0"/>
    <n v="4.5289999999999997E-2"/>
  </r>
  <r>
    <x v="1"/>
    <x v="0"/>
    <x v="53"/>
    <x v="0"/>
    <x v="8"/>
    <x v="3"/>
    <x v="2"/>
    <x v="13"/>
    <x v="61"/>
    <x v="53"/>
    <n v="0.06"/>
    <n v="0"/>
    <n v="0.06"/>
    <x v="0"/>
    <n v="0"/>
    <n v="0"/>
    <n v="0"/>
    <n v="3.0571000000000001E-2"/>
  </r>
  <r>
    <x v="1"/>
    <x v="0"/>
    <x v="53"/>
    <x v="0"/>
    <x v="8"/>
    <x v="3"/>
    <x v="2"/>
    <x v="13"/>
    <x v="51"/>
    <x v="44"/>
    <n v="0.14399999999999999"/>
    <n v="0"/>
    <n v="0.14399999999999999"/>
    <x v="0"/>
    <n v="0"/>
    <n v="0"/>
    <n v="0"/>
    <n v="1.4718999999999999E-2"/>
  </r>
  <r>
    <x v="1"/>
    <x v="0"/>
    <x v="53"/>
    <x v="0"/>
    <x v="8"/>
    <x v="3"/>
    <x v="2"/>
    <x v="13"/>
    <x v="48"/>
    <x v="59"/>
    <n v="34836.019"/>
    <n v="-1225"/>
    <n v="33611.019"/>
    <x v="0"/>
    <n v="0"/>
    <n v="0"/>
    <n v="0"/>
    <n v="11128.366445"/>
  </r>
  <r>
    <x v="1"/>
    <x v="0"/>
    <x v="53"/>
    <x v="0"/>
    <x v="8"/>
    <x v="3"/>
    <x v="2"/>
    <x v="13"/>
    <x v="50"/>
    <x v="43"/>
    <n v="2.2040000000000002"/>
    <n v="0"/>
    <n v="2.2040000000000002"/>
    <x v="0"/>
    <n v="0"/>
    <n v="0"/>
    <n v="0"/>
    <n v="0.53608999999999996"/>
  </r>
  <r>
    <x v="1"/>
    <x v="0"/>
    <x v="54"/>
    <x v="0"/>
    <x v="8"/>
    <x v="3"/>
    <x v="3"/>
    <x v="4"/>
    <x v="43"/>
    <x v="36"/>
    <n v="53064.881999999998"/>
    <n v="-11983.488878"/>
    <n v="41081.393122000001"/>
    <x v="0"/>
    <n v="0"/>
    <n v="0"/>
    <n v="0"/>
    <n v="30824.760163999999"/>
  </r>
  <r>
    <x v="1"/>
    <x v="0"/>
    <x v="54"/>
    <x v="0"/>
    <x v="8"/>
    <x v="3"/>
    <x v="3"/>
    <x v="4"/>
    <x v="45"/>
    <x v="38"/>
    <n v="31630.882000000001"/>
    <n v="-11983.488878"/>
    <n v="19647.393122000001"/>
    <x v="0"/>
    <n v="0"/>
    <n v="0"/>
    <n v="0"/>
    <n v="20669.989163999999"/>
  </r>
  <r>
    <x v="1"/>
    <x v="0"/>
    <x v="54"/>
    <x v="0"/>
    <x v="8"/>
    <x v="3"/>
    <x v="3"/>
    <x v="4"/>
    <x v="55"/>
    <x v="41"/>
    <n v="41071.262000000002"/>
    <n v="801.53151100000002"/>
    <n v="41872.793511000003"/>
    <x v="0"/>
    <n v="0"/>
    <n v="0"/>
    <n v="0"/>
    <n v="35309.813944000001"/>
  </r>
  <r>
    <x v="1"/>
    <x v="0"/>
    <x v="54"/>
    <x v="0"/>
    <x v="8"/>
    <x v="3"/>
    <x v="3"/>
    <x v="4"/>
    <x v="56"/>
    <x v="48"/>
    <n v="41071.262000000002"/>
    <n v="801.53151100000002"/>
    <n v="41872.793511000003"/>
    <x v="0"/>
    <n v="0"/>
    <n v="0"/>
    <n v="0"/>
    <n v="35309.813944000001"/>
  </r>
  <r>
    <x v="1"/>
    <x v="0"/>
    <x v="54"/>
    <x v="0"/>
    <x v="8"/>
    <x v="3"/>
    <x v="3"/>
    <x v="4"/>
    <x v="46"/>
    <x v="39"/>
    <n v="5159.0780000000004"/>
    <n v="53353.350268000002"/>
    <n v="58512.428268000003"/>
    <x v="0"/>
    <n v="0"/>
    <n v="0"/>
    <n v="0"/>
    <n v="56712.833616000004"/>
  </r>
  <r>
    <x v="1"/>
    <x v="0"/>
    <x v="54"/>
    <x v="0"/>
    <x v="8"/>
    <x v="3"/>
    <x v="3"/>
    <x v="4"/>
    <x v="60"/>
    <x v="52"/>
    <n v="218.31700000000001"/>
    <n v="0"/>
    <n v="218.31700000000001"/>
    <x v="0"/>
    <n v="0"/>
    <n v="0"/>
    <n v="0"/>
    <n v="103.43498700000001"/>
  </r>
  <r>
    <x v="1"/>
    <x v="0"/>
    <x v="54"/>
    <x v="0"/>
    <x v="8"/>
    <x v="3"/>
    <x v="3"/>
    <x v="4"/>
    <x v="61"/>
    <x v="53"/>
    <n v="0"/>
    <n v="8889.6460889999998"/>
    <n v="8889.6460889999998"/>
    <x v="0"/>
    <n v="0"/>
    <n v="0"/>
    <n v="0"/>
    <n v="8889.6460889999998"/>
  </r>
  <r>
    <x v="1"/>
    <x v="0"/>
    <x v="54"/>
    <x v="0"/>
    <x v="8"/>
    <x v="3"/>
    <x v="3"/>
    <x v="4"/>
    <x v="51"/>
    <x v="44"/>
    <n v="988.51700000000005"/>
    <n v="0"/>
    <n v="988.51700000000005"/>
    <x v="0"/>
    <n v="0"/>
    <n v="0"/>
    <n v="0"/>
    <n v="322.92048499999999"/>
  </r>
  <r>
    <x v="1"/>
    <x v="0"/>
    <x v="54"/>
    <x v="0"/>
    <x v="8"/>
    <x v="3"/>
    <x v="3"/>
    <x v="4"/>
    <x v="52"/>
    <x v="45"/>
    <n v="0"/>
    <n v="44463.704179"/>
    <n v="44463.704179"/>
    <x v="0"/>
    <n v="0"/>
    <n v="0"/>
    <n v="0"/>
    <n v="44463.704179"/>
  </r>
  <r>
    <x v="1"/>
    <x v="0"/>
    <x v="54"/>
    <x v="0"/>
    <x v="8"/>
    <x v="3"/>
    <x v="3"/>
    <x v="4"/>
    <x v="47"/>
    <x v="40"/>
    <n v="3952.2440000000001"/>
    <n v="0"/>
    <n v="3952.2440000000001"/>
    <x v="0"/>
    <n v="0"/>
    <n v="0"/>
    <n v="0"/>
    <n v="2933.127876"/>
  </r>
  <r>
    <x v="1"/>
    <x v="0"/>
    <x v="54"/>
    <x v="0"/>
    <x v="8"/>
    <x v="3"/>
    <x v="3"/>
    <x v="4"/>
    <x v="48"/>
    <x v="59"/>
    <n v="261570.77100000001"/>
    <n v="0"/>
    <n v="261570.77100000001"/>
    <x v="0"/>
    <n v="0"/>
    <n v="0"/>
    <n v="0"/>
    <n v="140251.38340200001"/>
  </r>
  <r>
    <x v="1"/>
    <x v="0"/>
    <x v="54"/>
    <x v="0"/>
    <x v="8"/>
    <x v="3"/>
    <x v="3"/>
    <x v="4"/>
    <x v="50"/>
    <x v="43"/>
    <n v="99295.221999999994"/>
    <n v="42171.392900999999"/>
    <n v="141466.61490099999"/>
    <x v="0"/>
    <n v="0"/>
    <n v="0"/>
    <n v="0"/>
    <n v="122847.407724"/>
  </r>
  <r>
    <x v="1"/>
    <x v="0"/>
    <x v="55"/>
    <x v="0"/>
    <x v="8"/>
    <x v="3"/>
    <x v="4"/>
    <x v="1"/>
    <x v="43"/>
    <x v="36"/>
    <n v="1236.3"/>
    <n v="0"/>
    <n v="1236.3"/>
    <x v="0"/>
    <n v="0"/>
    <n v="0"/>
    <n v="0"/>
    <n v="1082.950615"/>
  </r>
  <r>
    <x v="1"/>
    <x v="0"/>
    <x v="55"/>
    <x v="0"/>
    <x v="8"/>
    <x v="3"/>
    <x v="4"/>
    <x v="1"/>
    <x v="45"/>
    <x v="38"/>
    <n v="1236.3"/>
    <n v="0"/>
    <n v="1236.3"/>
    <x v="0"/>
    <n v="0"/>
    <n v="0"/>
    <n v="0"/>
    <n v="1082.950615"/>
  </r>
  <r>
    <x v="1"/>
    <x v="0"/>
    <x v="55"/>
    <x v="0"/>
    <x v="8"/>
    <x v="3"/>
    <x v="4"/>
    <x v="1"/>
    <x v="48"/>
    <x v="59"/>
    <n v="166863.41099999999"/>
    <n v="3000"/>
    <n v="169863.41099999999"/>
    <x v="0"/>
    <n v="0"/>
    <n v="0"/>
    <n v="0"/>
    <n v="117024.50292299999"/>
  </r>
  <r>
    <x v="1"/>
    <x v="0"/>
    <x v="55"/>
    <x v="0"/>
    <x v="8"/>
    <x v="3"/>
    <x v="4"/>
    <x v="1"/>
    <x v="50"/>
    <x v="43"/>
    <n v="1236.3"/>
    <n v="0"/>
    <n v="1236.3"/>
    <x v="0"/>
    <n v="0"/>
    <n v="0"/>
    <n v="0"/>
    <n v="1082.950615"/>
  </r>
  <r>
    <x v="1"/>
    <x v="0"/>
    <x v="56"/>
    <x v="0"/>
    <x v="8"/>
    <x v="3"/>
    <x v="5"/>
    <x v="3"/>
    <x v="43"/>
    <x v="36"/>
    <n v="119023.857"/>
    <n v="-1237.40389"/>
    <n v="117786.45311"/>
    <x v="0"/>
    <n v="0"/>
    <n v="0"/>
    <n v="0"/>
    <n v="92560.355637999994"/>
  </r>
  <r>
    <x v="1"/>
    <x v="0"/>
    <x v="56"/>
    <x v="0"/>
    <x v="8"/>
    <x v="3"/>
    <x v="5"/>
    <x v="3"/>
    <x v="45"/>
    <x v="38"/>
    <n v="74550.290999999997"/>
    <n v="-1237.40389"/>
    <n v="73312.887109999996"/>
    <x v="0"/>
    <n v="0"/>
    <n v="0"/>
    <n v="0"/>
    <n v="50574.554802999999"/>
  </r>
  <r>
    <x v="1"/>
    <x v="0"/>
    <x v="56"/>
    <x v="0"/>
    <x v="8"/>
    <x v="3"/>
    <x v="5"/>
    <x v="3"/>
    <x v="68"/>
    <x v="61"/>
    <n v="44473.565999999999"/>
    <n v="0"/>
    <n v="44473.565999999999"/>
    <x v="0"/>
    <n v="0"/>
    <n v="0"/>
    <n v="0"/>
    <n v="41985.800835000002"/>
  </r>
  <r>
    <x v="1"/>
    <x v="0"/>
    <x v="56"/>
    <x v="0"/>
    <x v="8"/>
    <x v="3"/>
    <x v="5"/>
    <x v="3"/>
    <x v="46"/>
    <x v="39"/>
    <n v="2266"/>
    <n v="0"/>
    <n v="2266"/>
    <x v="0"/>
    <n v="0"/>
    <n v="0"/>
    <n v="0"/>
    <n v="1631.891762"/>
  </r>
  <r>
    <x v="1"/>
    <x v="0"/>
    <x v="56"/>
    <x v="0"/>
    <x v="8"/>
    <x v="3"/>
    <x v="5"/>
    <x v="3"/>
    <x v="61"/>
    <x v="56"/>
    <n v="220"/>
    <n v="0"/>
    <n v="220"/>
    <x v="0"/>
    <n v="0"/>
    <n v="0"/>
    <n v="0"/>
    <n v="144.56249600000001"/>
  </r>
  <r>
    <x v="1"/>
    <x v="0"/>
    <x v="56"/>
    <x v="0"/>
    <x v="8"/>
    <x v="3"/>
    <x v="5"/>
    <x v="3"/>
    <x v="51"/>
    <x v="44"/>
    <n v="1630"/>
    <n v="0"/>
    <n v="1630"/>
    <x v="0"/>
    <n v="0"/>
    <n v="0"/>
    <n v="0"/>
    <n v="1250.6050869999999"/>
  </r>
  <r>
    <x v="1"/>
    <x v="0"/>
    <x v="56"/>
    <x v="0"/>
    <x v="8"/>
    <x v="3"/>
    <x v="5"/>
    <x v="3"/>
    <x v="47"/>
    <x v="62"/>
    <n v="416"/>
    <n v="0"/>
    <n v="416"/>
    <x v="0"/>
    <n v="0"/>
    <n v="0"/>
    <n v="0"/>
    <n v="236.72417899999999"/>
  </r>
  <r>
    <x v="1"/>
    <x v="0"/>
    <x v="56"/>
    <x v="0"/>
    <x v="8"/>
    <x v="3"/>
    <x v="5"/>
    <x v="3"/>
    <x v="49"/>
    <x v="42"/>
    <n v="34490.86"/>
    <n v="14465.527415"/>
    <n v="48956.387414999997"/>
    <x v="0"/>
    <n v="0"/>
    <n v="0"/>
    <n v="0"/>
    <n v="48956.387414999997"/>
  </r>
  <r>
    <x v="1"/>
    <x v="0"/>
    <x v="56"/>
    <x v="0"/>
    <x v="8"/>
    <x v="3"/>
    <x v="5"/>
    <x v="3"/>
    <x v="50"/>
    <x v="43"/>
    <n v="155780.717"/>
    <n v="13228.123525000001"/>
    <n v="169008.84052500001"/>
    <x v="0"/>
    <n v="0"/>
    <n v="0"/>
    <n v="0"/>
    <n v="143148.634815"/>
  </r>
  <r>
    <x v="1"/>
    <x v="0"/>
    <x v="57"/>
    <x v="0"/>
    <x v="8"/>
    <x v="3"/>
    <x v="5"/>
    <x v="9"/>
    <x v="43"/>
    <x v="36"/>
    <n v="37881.107000000004"/>
    <n v="2804.2086690000001"/>
    <n v="40685.315669000003"/>
    <x v="0"/>
    <n v="0"/>
    <n v="0"/>
    <n v="0"/>
    <n v="26642.401644000001"/>
  </r>
  <r>
    <x v="1"/>
    <x v="0"/>
    <x v="57"/>
    <x v="0"/>
    <x v="8"/>
    <x v="3"/>
    <x v="5"/>
    <x v="9"/>
    <x v="45"/>
    <x v="38"/>
    <n v="12417.656000000001"/>
    <n v="1976.4028679999999"/>
    <n v="14394.058868"/>
    <x v="0"/>
    <n v="0"/>
    <n v="0"/>
    <n v="0"/>
    <n v="6002.2235369999999"/>
  </r>
  <r>
    <x v="1"/>
    <x v="0"/>
    <x v="57"/>
    <x v="0"/>
    <x v="8"/>
    <x v="3"/>
    <x v="5"/>
    <x v="9"/>
    <x v="69"/>
    <x v="63"/>
    <n v="25463.451000000001"/>
    <n v="827.80580099999997"/>
    <n v="26291.256801"/>
    <x v="0"/>
    <n v="0"/>
    <n v="0"/>
    <n v="0"/>
    <n v="20640.178107"/>
  </r>
  <r>
    <x v="1"/>
    <x v="0"/>
    <x v="57"/>
    <x v="0"/>
    <x v="8"/>
    <x v="3"/>
    <x v="5"/>
    <x v="9"/>
    <x v="46"/>
    <x v="39"/>
    <n v="200"/>
    <n v="0"/>
    <n v="200"/>
    <x v="0"/>
    <n v="0"/>
    <n v="0"/>
    <n v="0"/>
    <n v="26.741095999999999"/>
  </r>
  <r>
    <x v="1"/>
    <x v="0"/>
    <x v="57"/>
    <x v="0"/>
    <x v="8"/>
    <x v="3"/>
    <x v="5"/>
    <x v="9"/>
    <x v="51"/>
    <x v="44"/>
    <n v="200"/>
    <n v="0"/>
    <n v="200"/>
    <x v="0"/>
    <n v="0"/>
    <n v="0"/>
    <n v="0"/>
    <n v="26.741095999999999"/>
  </r>
  <r>
    <x v="1"/>
    <x v="0"/>
    <x v="57"/>
    <x v="0"/>
    <x v="8"/>
    <x v="3"/>
    <x v="5"/>
    <x v="9"/>
    <x v="49"/>
    <x v="42"/>
    <n v="2254.1469999999999"/>
    <n v="7923.6157510000003"/>
    <n v="10177.762751"/>
    <x v="0"/>
    <n v="0"/>
    <n v="0"/>
    <n v="0"/>
    <n v="10177.762751"/>
  </r>
  <r>
    <x v="1"/>
    <x v="0"/>
    <x v="57"/>
    <x v="0"/>
    <x v="8"/>
    <x v="3"/>
    <x v="5"/>
    <x v="9"/>
    <x v="50"/>
    <x v="43"/>
    <n v="40335.254000000001"/>
    <n v="10727.824420000001"/>
    <n v="51063.078419999998"/>
    <x v="0"/>
    <n v="0"/>
    <n v="0"/>
    <n v="0"/>
    <n v="36846.905490999998"/>
  </r>
  <r>
    <x v="1"/>
    <x v="0"/>
    <x v="58"/>
    <x v="0"/>
    <x v="8"/>
    <x v="3"/>
    <x v="5"/>
    <x v="5"/>
    <x v="43"/>
    <x v="36"/>
    <n v="2761148"/>
    <n v="1150848"/>
    <n v="3911996"/>
    <x v="0"/>
    <n v="0"/>
    <n v="0"/>
    <n v="0"/>
    <n v="2253927.7068210002"/>
  </r>
  <r>
    <x v="1"/>
    <x v="0"/>
    <x v="58"/>
    <x v="0"/>
    <x v="8"/>
    <x v="3"/>
    <x v="5"/>
    <x v="5"/>
    <x v="45"/>
    <x v="38"/>
    <n v="518938"/>
    <n v="0"/>
    <n v="518938"/>
    <x v="0"/>
    <n v="0"/>
    <n v="0"/>
    <n v="0"/>
    <n v="363011.20928700001"/>
  </r>
  <r>
    <x v="1"/>
    <x v="0"/>
    <x v="58"/>
    <x v="0"/>
    <x v="8"/>
    <x v="3"/>
    <x v="5"/>
    <x v="5"/>
    <x v="69"/>
    <x v="63"/>
    <n v="2242210"/>
    <n v="1150848"/>
    <n v="3393058"/>
    <x v="0"/>
    <n v="0"/>
    <n v="0"/>
    <n v="0"/>
    <n v="1890916.4975340001"/>
  </r>
  <r>
    <x v="1"/>
    <x v="0"/>
    <x v="58"/>
    <x v="0"/>
    <x v="8"/>
    <x v="3"/>
    <x v="5"/>
    <x v="5"/>
    <x v="46"/>
    <x v="39"/>
    <n v="1035808"/>
    <n v="-24702.953730000001"/>
    <n v="1011105.04627"/>
    <x v="0"/>
    <n v="0"/>
    <n v="0"/>
    <n v="0"/>
    <n v="2578.7967549999998"/>
  </r>
  <r>
    <x v="1"/>
    <x v="0"/>
    <x v="58"/>
    <x v="0"/>
    <x v="8"/>
    <x v="3"/>
    <x v="5"/>
    <x v="5"/>
    <x v="51"/>
    <x v="44"/>
    <n v="2221"/>
    <n v="0"/>
    <n v="2221"/>
    <x v="0"/>
    <n v="0"/>
    <n v="0"/>
    <n v="0"/>
    <n v="2139.985662"/>
  </r>
  <r>
    <x v="1"/>
    <x v="0"/>
    <x v="58"/>
    <x v="0"/>
    <x v="8"/>
    <x v="3"/>
    <x v="5"/>
    <x v="5"/>
    <x v="52"/>
    <x v="52"/>
    <n v="1033587"/>
    <n v="-24702.953730000001"/>
    <n v="1008884.04627"/>
    <x v="0"/>
    <n v="0"/>
    <n v="0"/>
    <n v="0"/>
    <n v="438.81109300000003"/>
  </r>
  <r>
    <x v="1"/>
    <x v="0"/>
    <x v="58"/>
    <x v="0"/>
    <x v="8"/>
    <x v="3"/>
    <x v="5"/>
    <x v="5"/>
    <x v="49"/>
    <x v="42"/>
    <n v="1557175"/>
    <n v="-227295.02471200001"/>
    <n v="1329879.975288"/>
    <x v="0"/>
    <n v="0"/>
    <n v="0"/>
    <n v="0"/>
    <n v="1329879.975288"/>
  </r>
  <r>
    <x v="1"/>
    <x v="0"/>
    <x v="58"/>
    <x v="0"/>
    <x v="8"/>
    <x v="3"/>
    <x v="5"/>
    <x v="5"/>
    <x v="50"/>
    <x v="43"/>
    <n v="5354131"/>
    <n v="898850.02155800001"/>
    <n v="6252981.0215579998"/>
    <x v="0"/>
    <n v="0"/>
    <n v="0"/>
    <n v="0"/>
    <n v="3586386.4788640002"/>
  </r>
  <r>
    <x v="1"/>
    <x v="0"/>
    <x v="59"/>
    <x v="0"/>
    <x v="8"/>
    <x v="3"/>
    <x v="5"/>
    <x v="8"/>
    <x v="43"/>
    <x v="36"/>
    <n v="76695.849000000002"/>
    <n v="326.09366399999999"/>
    <n v="77021.942664000002"/>
    <x v="0"/>
    <n v="0"/>
    <n v="0"/>
    <n v="0"/>
    <n v="34208.316383999998"/>
  </r>
  <r>
    <x v="1"/>
    <x v="0"/>
    <x v="59"/>
    <x v="0"/>
    <x v="8"/>
    <x v="3"/>
    <x v="5"/>
    <x v="8"/>
    <x v="45"/>
    <x v="38"/>
    <n v="50863.66"/>
    <n v="326.09366399999999"/>
    <n v="51189.753664000003"/>
    <x v="0"/>
    <n v="0"/>
    <n v="0"/>
    <n v="0"/>
    <n v="9780.6400979999999"/>
  </r>
  <r>
    <x v="1"/>
    <x v="0"/>
    <x v="59"/>
    <x v="0"/>
    <x v="8"/>
    <x v="3"/>
    <x v="5"/>
    <x v="8"/>
    <x v="69"/>
    <x v="63"/>
    <n v="25832.188999999998"/>
    <n v="0"/>
    <n v="25832.188999999998"/>
    <x v="0"/>
    <n v="0"/>
    <n v="0"/>
    <n v="0"/>
    <n v="24427.676286000002"/>
  </r>
  <r>
    <x v="1"/>
    <x v="0"/>
    <x v="59"/>
    <x v="0"/>
    <x v="8"/>
    <x v="3"/>
    <x v="5"/>
    <x v="8"/>
    <x v="46"/>
    <x v="39"/>
    <n v="350"/>
    <n v="0"/>
    <n v="350"/>
    <x v="0"/>
    <n v="0"/>
    <n v="0"/>
    <n v="0"/>
    <n v="441.21745600000003"/>
  </r>
  <r>
    <x v="1"/>
    <x v="0"/>
    <x v="59"/>
    <x v="0"/>
    <x v="8"/>
    <x v="3"/>
    <x v="5"/>
    <x v="8"/>
    <x v="51"/>
    <x v="44"/>
    <n v="350"/>
    <n v="0"/>
    <n v="350"/>
    <x v="0"/>
    <n v="0"/>
    <n v="0"/>
    <n v="0"/>
    <n v="441.21745600000003"/>
  </r>
  <r>
    <x v="1"/>
    <x v="0"/>
    <x v="59"/>
    <x v="0"/>
    <x v="8"/>
    <x v="3"/>
    <x v="5"/>
    <x v="8"/>
    <x v="49"/>
    <x v="42"/>
    <n v="29507.548999999999"/>
    <n v="8935.3197189999992"/>
    <n v="38442.868718999998"/>
    <x v="0"/>
    <n v="0"/>
    <n v="0"/>
    <n v="0"/>
    <n v="38442.868718999998"/>
  </r>
  <r>
    <x v="1"/>
    <x v="0"/>
    <x v="59"/>
    <x v="0"/>
    <x v="8"/>
    <x v="3"/>
    <x v="5"/>
    <x v="8"/>
    <x v="50"/>
    <x v="43"/>
    <n v="106553.398"/>
    <n v="9261.4133829999992"/>
    <n v="115814.81138299999"/>
    <x v="0"/>
    <n v="0"/>
    <n v="0"/>
    <n v="0"/>
    <n v="73092.402558999995"/>
  </r>
  <r>
    <x v="1"/>
    <x v="0"/>
    <x v="60"/>
    <x v="0"/>
    <x v="8"/>
    <x v="3"/>
    <x v="5"/>
    <x v="13"/>
    <x v="50"/>
    <x v="43"/>
    <n v="87855.504000000001"/>
    <n v="4710.2088469999999"/>
    <n v="92565.712847000003"/>
    <x v="0"/>
    <n v="0"/>
    <n v="0"/>
    <n v="0"/>
    <n v="56982.253731999997"/>
  </r>
  <r>
    <x v="1"/>
    <x v="0"/>
    <x v="60"/>
    <x v="0"/>
    <x v="8"/>
    <x v="3"/>
    <x v="5"/>
    <x v="8"/>
    <x v="43"/>
    <x v="36"/>
    <n v="75328.78"/>
    <n v="2402.7661269999999"/>
    <n v="77731.546126999994"/>
    <x v="0"/>
    <n v="0"/>
    <n v="0"/>
    <n v="0"/>
    <n v="43730.549733"/>
  </r>
  <r>
    <x v="1"/>
    <x v="0"/>
    <x v="60"/>
    <x v="0"/>
    <x v="8"/>
    <x v="3"/>
    <x v="5"/>
    <x v="8"/>
    <x v="45"/>
    <x v="38"/>
    <n v="75328.78"/>
    <n v="2402.7661269999999"/>
    <n v="77731.546126999994"/>
    <x v="0"/>
    <n v="0"/>
    <n v="0"/>
    <n v="0"/>
    <n v="43730.549733"/>
  </r>
  <r>
    <x v="1"/>
    <x v="0"/>
    <x v="60"/>
    <x v="0"/>
    <x v="8"/>
    <x v="3"/>
    <x v="5"/>
    <x v="8"/>
    <x v="46"/>
    <x v="39"/>
    <n v="2012.0530000000001"/>
    <n v="0"/>
    <n v="2012.0530000000001"/>
    <x v="0"/>
    <n v="0"/>
    <n v="0"/>
    <n v="0"/>
    <n v="429.59027900000001"/>
  </r>
  <r>
    <x v="1"/>
    <x v="0"/>
    <x v="60"/>
    <x v="0"/>
    <x v="8"/>
    <x v="3"/>
    <x v="5"/>
    <x v="8"/>
    <x v="51"/>
    <x v="44"/>
    <n v="69.966999999999999"/>
    <n v="0"/>
    <n v="69.966999999999999"/>
    <x v="0"/>
    <n v="0"/>
    <n v="0"/>
    <n v="0"/>
    <n v="42.746295000000003"/>
  </r>
  <r>
    <x v="1"/>
    <x v="0"/>
    <x v="60"/>
    <x v="0"/>
    <x v="8"/>
    <x v="3"/>
    <x v="5"/>
    <x v="8"/>
    <x v="70"/>
    <x v="64"/>
    <n v="1942.086"/>
    <n v="0"/>
    <n v="1942.086"/>
    <x v="0"/>
    <n v="0"/>
    <n v="0"/>
    <n v="0"/>
    <n v="386.84398399999998"/>
  </r>
  <r>
    <x v="1"/>
    <x v="0"/>
    <x v="60"/>
    <x v="0"/>
    <x v="8"/>
    <x v="3"/>
    <x v="5"/>
    <x v="8"/>
    <x v="49"/>
    <x v="42"/>
    <n v="10514.671"/>
    <n v="2307.44272"/>
    <n v="12822.113719999999"/>
    <x v="0"/>
    <n v="0"/>
    <n v="0"/>
    <n v="0"/>
    <n v="12822.113719999999"/>
  </r>
  <r>
    <x v="1"/>
    <x v="0"/>
    <x v="61"/>
    <x v="0"/>
    <x v="8"/>
    <x v="3"/>
    <x v="5"/>
    <x v="8"/>
    <x v="43"/>
    <x v="36"/>
    <n v="2031755.9720000001"/>
    <n v="150332.66831400001"/>
    <n v="2182088.6403140002"/>
    <x v="0"/>
    <n v="0"/>
    <n v="0"/>
    <n v="0"/>
    <n v="1577125.0088170001"/>
  </r>
  <r>
    <x v="1"/>
    <x v="0"/>
    <x v="61"/>
    <x v="0"/>
    <x v="8"/>
    <x v="3"/>
    <x v="5"/>
    <x v="8"/>
    <x v="67"/>
    <x v="37"/>
    <n v="3082.38"/>
    <n v="0"/>
    <n v="3082.38"/>
    <x v="0"/>
    <n v="0"/>
    <n v="0"/>
    <n v="0"/>
    <n v="5053.7758739999999"/>
  </r>
  <r>
    <x v="1"/>
    <x v="0"/>
    <x v="61"/>
    <x v="0"/>
    <x v="8"/>
    <x v="3"/>
    <x v="5"/>
    <x v="8"/>
    <x v="45"/>
    <x v="38"/>
    <n v="1804506.6640000001"/>
    <n v="0"/>
    <n v="1804506.6640000001"/>
    <x v="0"/>
    <n v="0"/>
    <n v="0"/>
    <n v="0"/>
    <n v="1333020.644571"/>
  </r>
  <r>
    <x v="1"/>
    <x v="0"/>
    <x v="61"/>
    <x v="0"/>
    <x v="8"/>
    <x v="3"/>
    <x v="5"/>
    <x v="8"/>
    <x v="69"/>
    <x v="63"/>
    <n v="224166.92800000001"/>
    <n v="150332.66831400001"/>
    <n v="374499.59631400002"/>
    <x v="0"/>
    <n v="0"/>
    <n v="0"/>
    <n v="0"/>
    <n v="239050.588372"/>
  </r>
  <r>
    <x v="1"/>
    <x v="0"/>
    <x v="61"/>
    <x v="0"/>
    <x v="8"/>
    <x v="3"/>
    <x v="5"/>
    <x v="8"/>
    <x v="46"/>
    <x v="39"/>
    <n v="2639652.2400000002"/>
    <n v="88470.278789000004"/>
    <n v="2728122.5187889999"/>
    <x v="0"/>
    <n v="0"/>
    <n v="0"/>
    <n v="0"/>
    <n v="67801.536858000007"/>
  </r>
  <r>
    <x v="1"/>
    <x v="0"/>
    <x v="61"/>
    <x v="0"/>
    <x v="8"/>
    <x v="3"/>
    <x v="5"/>
    <x v="8"/>
    <x v="59"/>
    <x v="54"/>
    <n v="0"/>
    <n v="0"/>
    <n v="0"/>
    <x v="0"/>
    <n v="0"/>
    <n v="0"/>
    <n v="0"/>
    <n v="1827.68524"/>
  </r>
  <r>
    <x v="1"/>
    <x v="0"/>
    <x v="61"/>
    <x v="0"/>
    <x v="8"/>
    <x v="3"/>
    <x v="5"/>
    <x v="8"/>
    <x v="61"/>
    <x v="56"/>
    <n v="285.12400000000002"/>
    <n v="0"/>
    <n v="285.12400000000002"/>
    <x v="0"/>
    <n v="0"/>
    <n v="0"/>
    <n v="0"/>
    <n v="201.51920000000001"/>
  </r>
  <r>
    <x v="1"/>
    <x v="0"/>
    <x v="61"/>
    <x v="0"/>
    <x v="8"/>
    <x v="3"/>
    <x v="5"/>
    <x v="8"/>
    <x v="51"/>
    <x v="44"/>
    <n v="89653.582999999999"/>
    <n v="0"/>
    <n v="89653.582999999999"/>
    <x v="0"/>
    <n v="0"/>
    <n v="0"/>
    <n v="0"/>
    <n v="16253.466742000001"/>
  </r>
  <r>
    <x v="1"/>
    <x v="0"/>
    <x v="61"/>
    <x v="0"/>
    <x v="8"/>
    <x v="3"/>
    <x v="5"/>
    <x v="8"/>
    <x v="52"/>
    <x v="52"/>
    <n v="1618633.814"/>
    <n v="88470.278789000004"/>
    <n v="1707104.0927889999"/>
    <x v="0"/>
    <n v="0"/>
    <n v="0"/>
    <n v="0"/>
    <n v="0"/>
  </r>
  <r>
    <x v="1"/>
    <x v="0"/>
    <x v="61"/>
    <x v="0"/>
    <x v="8"/>
    <x v="3"/>
    <x v="5"/>
    <x v="8"/>
    <x v="64"/>
    <x v="51"/>
    <n v="918479.71900000004"/>
    <n v="0"/>
    <n v="918479.71900000004"/>
    <x v="0"/>
    <n v="0"/>
    <n v="0"/>
    <n v="0"/>
    <n v="29879.893369000001"/>
  </r>
  <r>
    <x v="1"/>
    <x v="0"/>
    <x v="61"/>
    <x v="0"/>
    <x v="8"/>
    <x v="3"/>
    <x v="5"/>
    <x v="8"/>
    <x v="47"/>
    <x v="62"/>
    <n v="12600"/>
    <n v="0"/>
    <n v="12600"/>
    <x v="0"/>
    <n v="0"/>
    <n v="0"/>
    <n v="0"/>
    <n v="10514.611645000001"/>
  </r>
  <r>
    <x v="1"/>
    <x v="0"/>
    <x v="61"/>
    <x v="0"/>
    <x v="8"/>
    <x v="3"/>
    <x v="5"/>
    <x v="8"/>
    <x v="70"/>
    <x v="64"/>
    <n v="0"/>
    <n v="0"/>
    <n v="0"/>
    <x v="0"/>
    <n v="0"/>
    <n v="0"/>
    <n v="0"/>
    <n v="9124.3606619999991"/>
  </r>
  <r>
    <x v="1"/>
    <x v="0"/>
    <x v="61"/>
    <x v="0"/>
    <x v="8"/>
    <x v="3"/>
    <x v="5"/>
    <x v="8"/>
    <x v="49"/>
    <x v="42"/>
    <n v="642355.76199999999"/>
    <n v="137259.715761"/>
    <n v="779615.47776100005"/>
    <x v="0"/>
    <n v="0"/>
    <n v="0"/>
    <n v="0"/>
    <n v="779615.47776100005"/>
  </r>
  <r>
    <x v="1"/>
    <x v="0"/>
    <x v="76"/>
    <x v="0"/>
    <x v="8"/>
    <x v="3"/>
    <x v="5"/>
    <x v="16"/>
    <x v="50"/>
    <x v="43"/>
    <n v="5313763.9740000004"/>
    <n v="376062.66286400001"/>
    <n v="5689826.636864"/>
    <x v="0"/>
    <n v="0"/>
    <n v="0"/>
    <n v="0"/>
    <n v="2424542.0234360001"/>
  </r>
  <r>
    <x v="1"/>
    <x v="0"/>
    <x v="62"/>
    <x v="0"/>
    <x v="8"/>
    <x v="3"/>
    <x v="5"/>
    <x v="5"/>
    <x v="43"/>
    <x v="36"/>
    <n v="87415.45"/>
    <n v="10600"/>
    <n v="98015.45"/>
    <x v="0"/>
    <n v="0"/>
    <n v="0"/>
    <n v="0"/>
    <n v="24000"/>
  </r>
  <r>
    <x v="1"/>
    <x v="0"/>
    <x v="62"/>
    <x v="0"/>
    <x v="8"/>
    <x v="3"/>
    <x v="5"/>
    <x v="5"/>
    <x v="69"/>
    <x v="63"/>
    <n v="87415.45"/>
    <n v="10600"/>
    <n v="98015.45"/>
    <x v="0"/>
    <n v="0"/>
    <n v="0"/>
    <n v="0"/>
    <n v="24000"/>
  </r>
  <r>
    <x v="1"/>
    <x v="0"/>
    <x v="62"/>
    <x v="0"/>
    <x v="8"/>
    <x v="3"/>
    <x v="5"/>
    <x v="5"/>
    <x v="46"/>
    <x v="39"/>
    <n v="437228.88099999999"/>
    <n v="0"/>
    <n v="437228.88099999999"/>
    <x v="0"/>
    <n v="0"/>
    <n v="0"/>
    <n v="0"/>
    <n v="285895.317201"/>
  </r>
  <r>
    <x v="1"/>
    <x v="0"/>
    <x v="62"/>
    <x v="0"/>
    <x v="8"/>
    <x v="3"/>
    <x v="5"/>
    <x v="5"/>
    <x v="51"/>
    <x v="44"/>
    <n v="78.84"/>
    <n v="0"/>
    <n v="78.84"/>
    <x v="0"/>
    <n v="0"/>
    <n v="0"/>
    <n v="0"/>
    <n v="74.221286000000006"/>
  </r>
  <r>
    <x v="1"/>
    <x v="0"/>
    <x v="62"/>
    <x v="0"/>
    <x v="8"/>
    <x v="3"/>
    <x v="5"/>
    <x v="5"/>
    <x v="64"/>
    <x v="51"/>
    <n v="437150.04100000003"/>
    <n v="0"/>
    <n v="437150.04100000003"/>
    <x v="0"/>
    <n v="0"/>
    <n v="0"/>
    <n v="0"/>
    <n v="285811.92229199997"/>
  </r>
  <r>
    <x v="1"/>
    <x v="0"/>
    <x v="62"/>
    <x v="0"/>
    <x v="8"/>
    <x v="3"/>
    <x v="5"/>
    <x v="5"/>
    <x v="70"/>
    <x v="64"/>
    <n v="0"/>
    <n v="0"/>
    <n v="0"/>
    <x v="0"/>
    <n v="0"/>
    <n v="0"/>
    <n v="0"/>
    <n v="9.1736229999999992"/>
  </r>
  <r>
    <x v="1"/>
    <x v="0"/>
    <x v="62"/>
    <x v="0"/>
    <x v="8"/>
    <x v="3"/>
    <x v="5"/>
    <x v="5"/>
    <x v="49"/>
    <x v="42"/>
    <n v="1653567.459"/>
    <n v="-42576.789766000002"/>
    <n v="1610990.6692339999"/>
    <x v="0"/>
    <n v="0"/>
    <n v="0"/>
    <n v="0"/>
    <n v="0"/>
  </r>
  <r>
    <x v="1"/>
    <x v="0"/>
    <x v="62"/>
    <x v="0"/>
    <x v="8"/>
    <x v="3"/>
    <x v="5"/>
    <x v="5"/>
    <x v="50"/>
    <x v="43"/>
    <n v="2178211.79"/>
    <n v="-31976.789766000002"/>
    <n v="2146235.0002339999"/>
    <x v="0"/>
    <n v="0"/>
    <n v="0"/>
    <n v="0"/>
    <n v="309895.317201"/>
  </r>
  <r>
    <x v="1"/>
    <x v="0"/>
    <x v="63"/>
    <x v="0"/>
    <x v="8"/>
    <x v="3"/>
    <x v="5"/>
    <x v="6"/>
    <x v="43"/>
    <x v="36"/>
    <n v="1520845.621"/>
    <n v="4707.6761189999997"/>
    <n v="1525553.297119"/>
    <x v="0"/>
    <n v="0"/>
    <n v="0"/>
    <n v="0"/>
    <n v="1123843.4278549999"/>
  </r>
  <r>
    <x v="1"/>
    <x v="0"/>
    <x v="63"/>
    <x v="0"/>
    <x v="8"/>
    <x v="3"/>
    <x v="5"/>
    <x v="6"/>
    <x v="45"/>
    <x v="38"/>
    <n v="1520845.621"/>
    <n v="4707.6761189999997"/>
    <n v="1525553.297119"/>
    <x v="0"/>
    <n v="0"/>
    <n v="0"/>
    <n v="0"/>
    <n v="1123843.4278549999"/>
  </r>
  <r>
    <x v="1"/>
    <x v="0"/>
    <x v="63"/>
    <x v="0"/>
    <x v="8"/>
    <x v="3"/>
    <x v="5"/>
    <x v="6"/>
    <x v="46"/>
    <x v="39"/>
    <n v="5168.4129999999996"/>
    <n v="90000"/>
    <n v="95168.413"/>
    <x v="0"/>
    <n v="0"/>
    <n v="0"/>
    <n v="0"/>
    <n v="94554.330241999996"/>
  </r>
  <r>
    <x v="1"/>
    <x v="0"/>
    <x v="63"/>
    <x v="0"/>
    <x v="8"/>
    <x v="3"/>
    <x v="5"/>
    <x v="6"/>
    <x v="51"/>
    <x v="44"/>
    <n v="5168.4129999999996"/>
    <n v="0"/>
    <n v="5168.4129999999996"/>
    <x v="0"/>
    <n v="0"/>
    <n v="0"/>
    <n v="0"/>
    <n v="4554.330242"/>
  </r>
  <r>
    <x v="1"/>
    <x v="0"/>
    <x v="63"/>
    <x v="0"/>
    <x v="8"/>
    <x v="3"/>
    <x v="5"/>
    <x v="6"/>
    <x v="71"/>
    <x v="65"/>
    <n v="0"/>
    <n v="90000"/>
    <n v="90000"/>
    <x v="0"/>
    <n v="0"/>
    <n v="0"/>
    <n v="0"/>
    <n v="90000"/>
  </r>
  <r>
    <x v="1"/>
    <x v="0"/>
    <x v="63"/>
    <x v="0"/>
    <x v="8"/>
    <x v="3"/>
    <x v="5"/>
    <x v="6"/>
    <x v="49"/>
    <x v="42"/>
    <n v="169502.65900000001"/>
    <n v="60846.322447999999"/>
    <n v="230348.98144800001"/>
    <x v="0"/>
    <n v="0"/>
    <n v="0"/>
    <n v="0"/>
    <n v="0"/>
  </r>
  <r>
    <x v="1"/>
    <x v="0"/>
    <x v="63"/>
    <x v="0"/>
    <x v="8"/>
    <x v="3"/>
    <x v="5"/>
    <x v="6"/>
    <x v="50"/>
    <x v="43"/>
    <n v="1695516.693"/>
    <n v="155553.998567"/>
    <n v="1851070.691567"/>
    <x v="0"/>
    <n v="0"/>
    <n v="0"/>
    <n v="0"/>
    <n v="1218397.758097"/>
  </r>
  <r>
    <x v="1"/>
    <x v="0"/>
    <x v="64"/>
    <x v="0"/>
    <x v="8"/>
    <x v="3"/>
    <x v="0"/>
    <x v="0"/>
    <x v="43"/>
    <x v="36"/>
    <n v="4.7380000000000004"/>
    <n v="0"/>
    <n v="4.7380000000000004"/>
    <x v="0"/>
    <n v="0"/>
    <n v="0"/>
    <n v="0"/>
    <n v="68.235236999999998"/>
  </r>
  <r>
    <x v="1"/>
    <x v="0"/>
    <x v="64"/>
    <x v="0"/>
    <x v="8"/>
    <x v="3"/>
    <x v="0"/>
    <x v="0"/>
    <x v="44"/>
    <x v="37"/>
    <n v="0"/>
    <n v="0"/>
    <n v="0"/>
    <x v="0"/>
    <n v="0"/>
    <n v="0"/>
    <n v="0"/>
    <n v="66.366979000000001"/>
  </r>
  <r>
    <x v="1"/>
    <x v="0"/>
    <x v="64"/>
    <x v="0"/>
    <x v="8"/>
    <x v="3"/>
    <x v="0"/>
    <x v="0"/>
    <x v="45"/>
    <x v="38"/>
    <n v="4.7380000000000004"/>
    <n v="0"/>
    <n v="4.7380000000000004"/>
    <x v="0"/>
    <n v="0"/>
    <n v="0"/>
    <n v="0"/>
    <n v="1.868258"/>
  </r>
  <r>
    <x v="1"/>
    <x v="0"/>
    <x v="64"/>
    <x v="0"/>
    <x v="8"/>
    <x v="3"/>
    <x v="0"/>
    <x v="0"/>
    <x v="46"/>
    <x v="39"/>
    <n v="13.548999999999999"/>
    <n v="1083.767202"/>
    <n v="1097.316202"/>
    <x v="0"/>
    <n v="0"/>
    <n v="0"/>
    <n v="0"/>
    <n v="1448.156287"/>
  </r>
  <r>
    <x v="1"/>
    <x v="0"/>
    <x v="64"/>
    <x v="0"/>
    <x v="8"/>
    <x v="3"/>
    <x v="0"/>
    <x v="0"/>
    <x v="62"/>
    <x v="54"/>
    <n v="0"/>
    <n v="0"/>
    <n v="0"/>
    <x v="0"/>
    <n v="0"/>
    <n v="0"/>
    <n v="0"/>
    <n v="294.60272700000002"/>
  </r>
  <r>
    <x v="1"/>
    <x v="0"/>
    <x v="64"/>
    <x v="0"/>
    <x v="8"/>
    <x v="3"/>
    <x v="0"/>
    <x v="0"/>
    <x v="51"/>
    <x v="44"/>
    <n v="13.548999999999999"/>
    <n v="0"/>
    <n v="13.548999999999999"/>
    <x v="0"/>
    <n v="0"/>
    <n v="0"/>
    <n v="0"/>
    <n v="0"/>
  </r>
  <r>
    <x v="1"/>
    <x v="0"/>
    <x v="64"/>
    <x v="0"/>
    <x v="8"/>
    <x v="3"/>
    <x v="0"/>
    <x v="0"/>
    <x v="52"/>
    <x v="45"/>
    <n v="0"/>
    <n v="1083.767202"/>
    <n v="1083.767202"/>
    <x v="0"/>
    <n v="0"/>
    <n v="0"/>
    <n v="0"/>
    <n v="1083.767202"/>
  </r>
  <r>
    <x v="1"/>
    <x v="0"/>
    <x v="64"/>
    <x v="0"/>
    <x v="8"/>
    <x v="3"/>
    <x v="0"/>
    <x v="0"/>
    <x v="47"/>
    <x v="40"/>
    <n v="0"/>
    <n v="0"/>
    <n v="0"/>
    <x v="0"/>
    <n v="0"/>
    <n v="0"/>
    <n v="0"/>
    <n v="69.786358000000007"/>
  </r>
  <r>
    <x v="1"/>
    <x v="0"/>
    <x v="64"/>
    <x v="0"/>
    <x v="8"/>
    <x v="3"/>
    <x v="0"/>
    <x v="0"/>
    <x v="48"/>
    <x v="41"/>
    <n v="26898.723999999998"/>
    <n v="0"/>
    <n v="26898.723999999998"/>
    <x v="0"/>
    <n v="0"/>
    <n v="0"/>
    <n v="0"/>
    <n v="13449.361999999999"/>
  </r>
  <r>
    <x v="1"/>
    <x v="0"/>
    <x v="64"/>
    <x v="0"/>
    <x v="8"/>
    <x v="3"/>
    <x v="0"/>
    <x v="0"/>
    <x v="49"/>
    <x v="42"/>
    <n v="21381.134999999998"/>
    <n v="-353.479984"/>
    <n v="21027.655016000001"/>
    <x v="0"/>
    <n v="0"/>
    <n v="0"/>
    <n v="0"/>
    <n v="21027.655016000001"/>
  </r>
  <r>
    <x v="1"/>
    <x v="0"/>
    <x v="64"/>
    <x v="0"/>
    <x v="8"/>
    <x v="3"/>
    <x v="0"/>
    <x v="0"/>
    <x v="50"/>
    <x v="43"/>
    <n v="48298.146000000001"/>
    <n v="730.28721800000005"/>
    <n v="49028.433217999998"/>
    <x v="0"/>
    <n v="0"/>
    <n v="0"/>
    <n v="0"/>
    <n v="35993.408539999997"/>
  </r>
  <r>
    <x v="1"/>
    <x v="0"/>
    <x v="65"/>
    <x v="0"/>
    <x v="8"/>
    <x v="3"/>
    <x v="0"/>
    <x v="0"/>
    <x v="43"/>
    <x v="36"/>
    <n v="0.7"/>
    <n v="0"/>
    <n v="0.7"/>
    <x v="0"/>
    <n v="0"/>
    <n v="0"/>
    <n v="0"/>
    <n v="111.043199"/>
  </r>
  <r>
    <x v="1"/>
    <x v="0"/>
    <x v="65"/>
    <x v="0"/>
    <x v="8"/>
    <x v="3"/>
    <x v="0"/>
    <x v="0"/>
    <x v="44"/>
    <x v="37"/>
    <n v="0"/>
    <n v="0"/>
    <n v="0"/>
    <x v="0"/>
    <n v="0"/>
    <n v="0"/>
    <n v="0"/>
    <n v="74.104087000000007"/>
  </r>
  <r>
    <x v="1"/>
    <x v="0"/>
    <x v="65"/>
    <x v="0"/>
    <x v="8"/>
    <x v="3"/>
    <x v="0"/>
    <x v="0"/>
    <x v="45"/>
    <x v="38"/>
    <n v="0.7"/>
    <n v="0"/>
    <n v="0.7"/>
    <x v="0"/>
    <n v="0"/>
    <n v="0"/>
    <n v="0"/>
    <n v="36.939112000000002"/>
  </r>
  <r>
    <x v="1"/>
    <x v="0"/>
    <x v="65"/>
    <x v="0"/>
    <x v="8"/>
    <x v="3"/>
    <x v="0"/>
    <x v="0"/>
    <x v="46"/>
    <x v="39"/>
    <n v="157.57900000000001"/>
    <n v="5552.3986569999997"/>
    <n v="5709.9776570000004"/>
    <x v="0"/>
    <n v="0"/>
    <n v="0"/>
    <n v="0"/>
    <n v="5681.1667280000001"/>
  </r>
  <r>
    <x v="1"/>
    <x v="0"/>
    <x v="65"/>
    <x v="0"/>
    <x v="8"/>
    <x v="3"/>
    <x v="0"/>
    <x v="0"/>
    <x v="51"/>
    <x v="44"/>
    <n v="157.57900000000001"/>
    <n v="0"/>
    <n v="157.57900000000001"/>
    <x v="0"/>
    <n v="0"/>
    <n v="0"/>
    <n v="0"/>
    <n v="5.0989E-2"/>
  </r>
  <r>
    <x v="1"/>
    <x v="0"/>
    <x v="65"/>
    <x v="0"/>
    <x v="8"/>
    <x v="3"/>
    <x v="0"/>
    <x v="0"/>
    <x v="52"/>
    <x v="45"/>
    <n v="0"/>
    <n v="5552.3986569999997"/>
    <n v="5552.3986569999997"/>
    <x v="0"/>
    <n v="0"/>
    <n v="0"/>
    <n v="0"/>
    <n v="5552.3986569999997"/>
  </r>
  <r>
    <x v="1"/>
    <x v="0"/>
    <x v="65"/>
    <x v="0"/>
    <x v="8"/>
    <x v="3"/>
    <x v="0"/>
    <x v="0"/>
    <x v="47"/>
    <x v="40"/>
    <n v="0"/>
    <n v="0"/>
    <n v="0"/>
    <x v="0"/>
    <n v="0"/>
    <n v="0"/>
    <n v="0"/>
    <n v="128.717082"/>
  </r>
  <r>
    <x v="1"/>
    <x v="0"/>
    <x v="65"/>
    <x v="0"/>
    <x v="8"/>
    <x v="3"/>
    <x v="0"/>
    <x v="0"/>
    <x v="48"/>
    <x v="41"/>
    <n v="64427.7"/>
    <n v="0"/>
    <n v="64427.7"/>
    <x v="0"/>
    <n v="0"/>
    <n v="0"/>
    <n v="0"/>
    <n v="32213.85"/>
  </r>
  <r>
    <x v="1"/>
    <x v="0"/>
    <x v="65"/>
    <x v="0"/>
    <x v="8"/>
    <x v="3"/>
    <x v="0"/>
    <x v="0"/>
    <x v="49"/>
    <x v="42"/>
    <n v="42392.114999999998"/>
    <n v="-3251.9763050000001"/>
    <n v="39140.138695000001"/>
    <x v="0"/>
    <n v="0"/>
    <n v="0"/>
    <n v="0"/>
    <n v="0"/>
  </r>
  <r>
    <x v="1"/>
    <x v="0"/>
    <x v="65"/>
    <x v="0"/>
    <x v="8"/>
    <x v="3"/>
    <x v="0"/>
    <x v="0"/>
    <x v="50"/>
    <x v="43"/>
    <n v="106978.094"/>
    <n v="2300.422352"/>
    <n v="109278.51635200001"/>
    <x v="0"/>
    <n v="0"/>
    <n v="0"/>
    <n v="0"/>
    <n v="38006.059927000002"/>
  </r>
  <r>
    <x v="1"/>
    <x v="0"/>
    <x v="66"/>
    <x v="0"/>
    <x v="8"/>
    <x v="3"/>
    <x v="6"/>
    <x v="6"/>
    <x v="43"/>
    <x v="36"/>
    <n v="323019.87"/>
    <n v="95694.681379000001"/>
    <n v="418714.55137900001"/>
    <x v="0"/>
    <n v="0"/>
    <n v="0"/>
    <n v="0"/>
    <n v="282594.238572"/>
  </r>
  <r>
    <x v="1"/>
    <x v="0"/>
    <x v="66"/>
    <x v="0"/>
    <x v="8"/>
    <x v="3"/>
    <x v="6"/>
    <x v="6"/>
    <x v="45"/>
    <x v="38"/>
    <n v="323019.87"/>
    <n v="95694.681379000001"/>
    <n v="418714.55137900001"/>
    <x v="0"/>
    <n v="0"/>
    <n v="0"/>
    <n v="0"/>
    <n v="281798.71050400002"/>
  </r>
  <r>
    <x v="1"/>
    <x v="0"/>
    <x v="66"/>
    <x v="0"/>
    <x v="8"/>
    <x v="3"/>
    <x v="6"/>
    <x v="6"/>
    <x v="69"/>
    <x v="63"/>
    <n v="0"/>
    <n v="0"/>
    <n v="0"/>
    <x v="0"/>
    <n v="0"/>
    <n v="0"/>
    <n v="0"/>
    <n v="795.52806799999996"/>
  </r>
  <r>
    <x v="1"/>
    <x v="0"/>
    <x v="66"/>
    <x v="0"/>
    <x v="8"/>
    <x v="3"/>
    <x v="6"/>
    <x v="6"/>
    <x v="46"/>
    <x v="39"/>
    <n v="113827.855"/>
    <n v="0"/>
    <n v="113827.855"/>
    <x v="0"/>
    <n v="0"/>
    <n v="0"/>
    <n v="0"/>
    <n v="103933.961713"/>
  </r>
  <r>
    <x v="1"/>
    <x v="0"/>
    <x v="66"/>
    <x v="0"/>
    <x v="8"/>
    <x v="3"/>
    <x v="6"/>
    <x v="6"/>
    <x v="51"/>
    <x v="44"/>
    <n v="1431.251"/>
    <n v="0"/>
    <n v="1431.251"/>
    <x v="0"/>
    <n v="0"/>
    <n v="0"/>
    <n v="0"/>
    <n v="436.18873400000001"/>
  </r>
  <r>
    <x v="1"/>
    <x v="0"/>
    <x v="66"/>
    <x v="0"/>
    <x v="8"/>
    <x v="3"/>
    <x v="6"/>
    <x v="6"/>
    <x v="64"/>
    <x v="51"/>
    <n v="112396.60400000001"/>
    <n v="0"/>
    <n v="112396.60400000001"/>
    <x v="0"/>
    <n v="0"/>
    <n v="0"/>
    <n v="0"/>
    <n v="103497.772979"/>
  </r>
  <r>
    <x v="1"/>
    <x v="0"/>
    <x v="66"/>
    <x v="0"/>
    <x v="8"/>
    <x v="3"/>
    <x v="6"/>
    <x v="6"/>
    <x v="49"/>
    <x v="42"/>
    <n v="160561.389"/>
    <n v="44016.998083999999"/>
    <n v="204578.38708399999"/>
    <x v="0"/>
    <n v="0"/>
    <n v="0"/>
    <n v="0"/>
    <n v="204578.38708399999"/>
  </r>
  <r>
    <x v="1"/>
    <x v="0"/>
    <x v="66"/>
    <x v="0"/>
    <x v="8"/>
    <x v="3"/>
    <x v="6"/>
    <x v="6"/>
    <x v="50"/>
    <x v="43"/>
    <n v="597409.11399999994"/>
    <n v="139711.67946300001"/>
    <n v="737120.79346299998"/>
    <x v="0"/>
    <n v="0"/>
    <n v="0"/>
    <n v="0"/>
    <n v="591106.58736899996"/>
  </r>
  <r>
    <x v="1"/>
    <x v="0"/>
    <x v="67"/>
    <x v="0"/>
    <x v="8"/>
    <x v="3"/>
    <x v="6"/>
    <x v="6"/>
    <x v="43"/>
    <x v="36"/>
    <n v="298702.06199999998"/>
    <n v="98468.281067999997"/>
    <n v="397170.34306799999"/>
    <x v="0"/>
    <n v="0"/>
    <n v="0"/>
    <n v="0"/>
    <n v="282531.67506199999"/>
  </r>
  <r>
    <x v="1"/>
    <x v="0"/>
    <x v="67"/>
    <x v="0"/>
    <x v="8"/>
    <x v="3"/>
    <x v="6"/>
    <x v="6"/>
    <x v="45"/>
    <x v="38"/>
    <n v="298702.06199999998"/>
    <n v="98468.281067999997"/>
    <n v="397170.34306799999"/>
    <x v="0"/>
    <n v="0"/>
    <n v="0"/>
    <n v="0"/>
    <n v="280565.05534000002"/>
  </r>
  <r>
    <x v="1"/>
    <x v="0"/>
    <x v="67"/>
    <x v="0"/>
    <x v="8"/>
    <x v="3"/>
    <x v="6"/>
    <x v="6"/>
    <x v="69"/>
    <x v="63"/>
    <n v="0"/>
    <n v="0"/>
    <n v="0"/>
    <x v="0"/>
    <n v="0"/>
    <n v="0"/>
    <n v="0"/>
    <n v="1966.6197219999999"/>
  </r>
  <r>
    <x v="1"/>
    <x v="0"/>
    <x v="67"/>
    <x v="0"/>
    <x v="8"/>
    <x v="3"/>
    <x v="6"/>
    <x v="6"/>
    <x v="46"/>
    <x v="39"/>
    <n v="4156.8069999999998"/>
    <n v="44873.488618000003"/>
    <n v="49030.295617999996"/>
    <x v="0"/>
    <n v="0"/>
    <n v="0"/>
    <n v="0"/>
    <n v="45233.393719"/>
  </r>
  <r>
    <x v="1"/>
    <x v="0"/>
    <x v="67"/>
    <x v="0"/>
    <x v="8"/>
    <x v="3"/>
    <x v="6"/>
    <x v="6"/>
    <x v="51"/>
    <x v="44"/>
    <n v="4156.8069999999998"/>
    <n v="0"/>
    <n v="4156.8069999999998"/>
    <x v="0"/>
    <n v="0"/>
    <n v="0"/>
    <n v="0"/>
    <n v="518.42721300000005"/>
  </r>
  <r>
    <x v="1"/>
    <x v="0"/>
    <x v="67"/>
    <x v="0"/>
    <x v="8"/>
    <x v="3"/>
    <x v="6"/>
    <x v="6"/>
    <x v="64"/>
    <x v="51"/>
    <n v="0"/>
    <n v="44873.488618000003"/>
    <n v="44873.488618000003"/>
    <x v="0"/>
    <n v="0"/>
    <n v="0"/>
    <n v="0"/>
    <n v="44714.966505999997"/>
  </r>
  <r>
    <x v="1"/>
    <x v="0"/>
    <x v="67"/>
    <x v="0"/>
    <x v="8"/>
    <x v="3"/>
    <x v="6"/>
    <x v="6"/>
    <x v="49"/>
    <x v="42"/>
    <n v="79280.69"/>
    <n v="19732.769"/>
    <n v="99013.459000000003"/>
    <x v="0"/>
    <n v="0"/>
    <n v="0"/>
    <n v="0"/>
    <n v="99013.459000000003"/>
  </r>
  <r>
    <x v="1"/>
    <x v="0"/>
    <x v="67"/>
    <x v="0"/>
    <x v="8"/>
    <x v="3"/>
    <x v="6"/>
    <x v="6"/>
    <x v="50"/>
    <x v="43"/>
    <n v="382139.55900000001"/>
    <n v="163074.53868600001"/>
    <n v="545214.09768600005"/>
    <x v="0"/>
    <n v="0"/>
    <n v="0"/>
    <n v="0"/>
    <n v="426778.52778100001"/>
  </r>
  <r>
    <x v="1"/>
    <x v="0"/>
    <x v="68"/>
    <x v="0"/>
    <x v="8"/>
    <x v="3"/>
    <x v="6"/>
    <x v="6"/>
    <x v="43"/>
    <x v="36"/>
    <n v="293629.09999999998"/>
    <n v="162836.37865599999"/>
    <n v="456465.47865599999"/>
    <x v="0"/>
    <n v="0"/>
    <n v="0"/>
    <n v="0"/>
    <n v="299220.58470200002"/>
  </r>
  <r>
    <x v="1"/>
    <x v="0"/>
    <x v="68"/>
    <x v="0"/>
    <x v="8"/>
    <x v="3"/>
    <x v="6"/>
    <x v="6"/>
    <x v="45"/>
    <x v="38"/>
    <n v="293629.09999999998"/>
    <n v="162836.37865599999"/>
    <n v="456465.47865599999"/>
    <x v="0"/>
    <n v="0"/>
    <n v="0"/>
    <n v="0"/>
    <n v="299220.58470200002"/>
  </r>
  <r>
    <x v="1"/>
    <x v="0"/>
    <x v="68"/>
    <x v="0"/>
    <x v="8"/>
    <x v="3"/>
    <x v="6"/>
    <x v="6"/>
    <x v="46"/>
    <x v="39"/>
    <n v="96337.585000000006"/>
    <n v="23077.417914000001"/>
    <n v="119415.002914"/>
    <x v="0"/>
    <n v="0"/>
    <n v="0"/>
    <n v="0"/>
    <n v="163457.572353"/>
  </r>
  <r>
    <x v="1"/>
    <x v="0"/>
    <x v="68"/>
    <x v="0"/>
    <x v="8"/>
    <x v="3"/>
    <x v="6"/>
    <x v="6"/>
    <x v="51"/>
    <x v="44"/>
    <n v="563.56100000000004"/>
    <n v="0"/>
    <n v="563.56100000000004"/>
    <x v="0"/>
    <n v="0"/>
    <n v="0"/>
    <n v="0"/>
    <n v="347.49802599999998"/>
  </r>
  <r>
    <x v="1"/>
    <x v="0"/>
    <x v="68"/>
    <x v="0"/>
    <x v="8"/>
    <x v="3"/>
    <x v="6"/>
    <x v="6"/>
    <x v="64"/>
    <x v="51"/>
    <n v="95774.024000000005"/>
    <n v="23077.417914000001"/>
    <n v="118851.441914"/>
    <x v="0"/>
    <n v="0"/>
    <n v="0"/>
    <n v="0"/>
    <n v="163110.07432700001"/>
  </r>
  <r>
    <x v="1"/>
    <x v="0"/>
    <x v="68"/>
    <x v="0"/>
    <x v="8"/>
    <x v="3"/>
    <x v="6"/>
    <x v="6"/>
    <x v="49"/>
    <x v="42"/>
    <n v="122331.662"/>
    <n v="76814.285678"/>
    <n v="199145.947678"/>
    <x v="0"/>
    <n v="0"/>
    <n v="0"/>
    <n v="0"/>
    <n v="199145.947678"/>
  </r>
  <r>
    <x v="1"/>
    <x v="0"/>
    <x v="68"/>
    <x v="0"/>
    <x v="8"/>
    <x v="3"/>
    <x v="6"/>
    <x v="6"/>
    <x v="50"/>
    <x v="43"/>
    <n v="512298.34700000001"/>
    <n v="262728.08224800002"/>
    <n v="775026.42924800003"/>
    <x v="0"/>
    <n v="0"/>
    <n v="0"/>
    <n v="0"/>
    <n v="661824.10473300004"/>
  </r>
  <r>
    <x v="1"/>
    <x v="0"/>
    <x v="69"/>
    <x v="0"/>
    <x v="8"/>
    <x v="3"/>
    <x v="6"/>
    <x v="6"/>
    <x v="43"/>
    <x v="36"/>
    <n v="334085.696"/>
    <n v="90516.559926999995"/>
    <n v="424602.25592700002"/>
    <x v="0"/>
    <n v="0"/>
    <n v="0"/>
    <n v="0"/>
    <n v="300455.30214400002"/>
  </r>
  <r>
    <x v="1"/>
    <x v="0"/>
    <x v="69"/>
    <x v="0"/>
    <x v="8"/>
    <x v="3"/>
    <x v="6"/>
    <x v="6"/>
    <x v="45"/>
    <x v="38"/>
    <n v="334085.696"/>
    <n v="90516.559926999995"/>
    <n v="424602.25592700002"/>
    <x v="0"/>
    <n v="0"/>
    <n v="0"/>
    <n v="0"/>
    <n v="300455.30214400002"/>
  </r>
  <r>
    <x v="1"/>
    <x v="0"/>
    <x v="69"/>
    <x v="0"/>
    <x v="8"/>
    <x v="3"/>
    <x v="6"/>
    <x v="6"/>
    <x v="46"/>
    <x v="39"/>
    <n v="3791.5630000000001"/>
    <n v="10132.740501"/>
    <n v="13924.303501"/>
    <x v="0"/>
    <n v="0"/>
    <n v="0"/>
    <n v="0"/>
    <n v="14985.720498999999"/>
  </r>
  <r>
    <x v="1"/>
    <x v="0"/>
    <x v="69"/>
    <x v="0"/>
    <x v="8"/>
    <x v="3"/>
    <x v="6"/>
    <x v="6"/>
    <x v="51"/>
    <x v="44"/>
    <n v="220.03200000000001"/>
    <n v="0"/>
    <n v="220.03200000000001"/>
    <x v="0"/>
    <n v="0"/>
    <n v="0"/>
    <n v="0"/>
    <n v="124.063348"/>
  </r>
  <r>
    <x v="1"/>
    <x v="0"/>
    <x v="69"/>
    <x v="0"/>
    <x v="8"/>
    <x v="3"/>
    <x v="6"/>
    <x v="6"/>
    <x v="64"/>
    <x v="51"/>
    <n v="3571.5309999999999"/>
    <n v="10132.740501"/>
    <n v="13704.271500999999"/>
    <x v="0"/>
    <n v="0"/>
    <n v="0"/>
    <n v="0"/>
    <n v="14861.657150999999"/>
  </r>
  <r>
    <x v="1"/>
    <x v="0"/>
    <x v="69"/>
    <x v="0"/>
    <x v="8"/>
    <x v="3"/>
    <x v="6"/>
    <x v="6"/>
    <x v="49"/>
    <x v="42"/>
    <n v="0"/>
    <n v="69052.021215999994"/>
    <n v="69052.021215999994"/>
    <x v="0"/>
    <n v="0"/>
    <n v="0"/>
    <n v="0"/>
    <n v="69052.021215999994"/>
  </r>
  <r>
    <x v="1"/>
    <x v="0"/>
    <x v="69"/>
    <x v="0"/>
    <x v="8"/>
    <x v="3"/>
    <x v="6"/>
    <x v="6"/>
    <x v="50"/>
    <x v="43"/>
    <n v="337877.25900000002"/>
    <n v="169701.32164400001"/>
    <n v="507578.58064399997"/>
    <x v="0"/>
    <n v="0"/>
    <n v="0"/>
    <n v="0"/>
    <n v="384493.04385900003"/>
  </r>
  <r>
    <x v="1"/>
    <x v="0"/>
    <x v="70"/>
    <x v="0"/>
    <x v="8"/>
    <x v="3"/>
    <x v="0"/>
    <x v="0"/>
    <x v="43"/>
    <x v="36"/>
    <n v="9.1999999999999993"/>
    <n v="0"/>
    <n v="9.1999999999999993"/>
    <x v="0"/>
    <n v="0"/>
    <n v="0"/>
    <n v="0"/>
    <n v="15.762575"/>
  </r>
  <r>
    <x v="1"/>
    <x v="0"/>
    <x v="70"/>
    <x v="0"/>
    <x v="8"/>
    <x v="3"/>
    <x v="0"/>
    <x v="0"/>
    <x v="44"/>
    <x v="37"/>
    <n v="3.2"/>
    <n v="0"/>
    <n v="3.2"/>
    <x v="0"/>
    <n v="0"/>
    <n v="0"/>
    <n v="0"/>
    <n v="15.762575"/>
  </r>
  <r>
    <x v="1"/>
    <x v="0"/>
    <x v="70"/>
    <x v="0"/>
    <x v="8"/>
    <x v="3"/>
    <x v="0"/>
    <x v="0"/>
    <x v="45"/>
    <x v="38"/>
    <n v="6"/>
    <n v="0"/>
    <n v="6"/>
    <x v="0"/>
    <n v="0"/>
    <n v="0"/>
    <n v="0"/>
    <n v="0"/>
  </r>
  <r>
    <x v="1"/>
    <x v="0"/>
    <x v="70"/>
    <x v="0"/>
    <x v="8"/>
    <x v="3"/>
    <x v="0"/>
    <x v="0"/>
    <x v="46"/>
    <x v="39"/>
    <n v="40"/>
    <n v="3458.4601400000001"/>
    <n v="3498.4601400000001"/>
    <x v="0"/>
    <n v="0"/>
    <n v="0"/>
    <n v="0"/>
    <n v="97.319597999999999"/>
  </r>
  <r>
    <x v="1"/>
    <x v="0"/>
    <x v="70"/>
    <x v="0"/>
    <x v="8"/>
    <x v="3"/>
    <x v="0"/>
    <x v="0"/>
    <x v="62"/>
    <x v="54"/>
    <n v="0"/>
    <n v="0"/>
    <n v="0"/>
    <x v="0"/>
    <n v="0"/>
    <n v="0"/>
    <n v="0"/>
    <n v="32.700000000000003"/>
  </r>
  <r>
    <x v="1"/>
    <x v="0"/>
    <x v="70"/>
    <x v="0"/>
    <x v="8"/>
    <x v="3"/>
    <x v="0"/>
    <x v="0"/>
    <x v="51"/>
    <x v="44"/>
    <n v="40"/>
    <n v="0"/>
    <n v="40"/>
    <x v="0"/>
    <n v="0"/>
    <n v="0"/>
    <n v="0"/>
    <n v="0"/>
  </r>
  <r>
    <x v="1"/>
    <x v="0"/>
    <x v="70"/>
    <x v="0"/>
    <x v="8"/>
    <x v="3"/>
    <x v="0"/>
    <x v="0"/>
    <x v="52"/>
    <x v="45"/>
    <n v="0"/>
    <n v="3458.4601400000001"/>
    <n v="3458.4601400000001"/>
    <x v="0"/>
    <n v="0"/>
    <n v="0"/>
    <n v="0"/>
    <n v="0"/>
  </r>
  <r>
    <x v="1"/>
    <x v="0"/>
    <x v="70"/>
    <x v="0"/>
    <x v="8"/>
    <x v="3"/>
    <x v="0"/>
    <x v="0"/>
    <x v="47"/>
    <x v="40"/>
    <n v="0"/>
    <n v="0"/>
    <n v="0"/>
    <x v="0"/>
    <n v="0"/>
    <n v="0"/>
    <n v="0"/>
    <n v="64.619597999999996"/>
  </r>
  <r>
    <x v="1"/>
    <x v="0"/>
    <x v="70"/>
    <x v="0"/>
    <x v="8"/>
    <x v="3"/>
    <x v="0"/>
    <x v="0"/>
    <x v="48"/>
    <x v="41"/>
    <n v="62129.993000000002"/>
    <n v="0"/>
    <n v="62129.993000000002"/>
    <x v="0"/>
    <n v="0"/>
    <n v="0"/>
    <n v="0"/>
    <n v="31064.996500000001"/>
  </r>
  <r>
    <x v="1"/>
    <x v="0"/>
    <x v="70"/>
    <x v="0"/>
    <x v="8"/>
    <x v="3"/>
    <x v="0"/>
    <x v="0"/>
    <x v="49"/>
    <x v="42"/>
    <n v="64401.338000000003"/>
    <n v="0"/>
    <n v="64401.338000000003"/>
    <x v="0"/>
    <n v="0"/>
    <n v="0"/>
    <n v="0"/>
    <n v="0"/>
  </r>
  <r>
    <x v="1"/>
    <x v="0"/>
    <x v="70"/>
    <x v="0"/>
    <x v="8"/>
    <x v="3"/>
    <x v="0"/>
    <x v="0"/>
    <x v="50"/>
    <x v="43"/>
    <n v="126580.531"/>
    <n v="3458.4601400000001"/>
    <n v="130038.99114"/>
    <x v="0"/>
    <n v="0"/>
    <n v="0"/>
    <n v="0"/>
    <n v="31178.078673"/>
  </r>
  <r>
    <x v="1"/>
    <x v="0"/>
    <x v="71"/>
    <x v="0"/>
    <x v="8"/>
    <x v="3"/>
    <x v="0"/>
    <x v="0"/>
    <x v="43"/>
    <x v="36"/>
    <n v="1"/>
    <n v="0"/>
    <n v="1"/>
    <x v="0"/>
    <n v="0"/>
    <n v="0"/>
    <n v="0"/>
    <n v="1122.4323999999999"/>
  </r>
  <r>
    <x v="1"/>
    <x v="0"/>
    <x v="71"/>
    <x v="0"/>
    <x v="8"/>
    <x v="3"/>
    <x v="0"/>
    <x v="0"/>
    <x v="44"/>
    <x v="37"/>
    <n v="0"/>
    <n v="0"/>
    <n v="0"/>
    <x v="0"/>
    <n v="0"/>
    <n v="0"/>
    <n v="0"/>
    <n v="14.470369"/>
  </r>
  <r>
    <x v="1"/>
    <x v="0"/>
    <x v="71"/>
    <x v="0"/>
    <x v="8"/>
    <x v="3"/>
    <x v="0"/>
    <x v="0"/>
    <x v="45"/>
    <x v="38"/>
    <n v="1"/>
    <n v="0"/>
    <n v="1"/>
    <x v="0"/>
    <n v="0"/>
    <n v="0"/>
    <n v="0"/>
    <n v="1107.962031"/>
  </r>
  <r>
    <x v="1"/>
    <x v="0"/>
    <x v="71"/>
    <x v="0"/>
    <x v="8"/>
    <x v="3"/>
    <x v="0"/>
    <x v="0"/>
    <x v="46"/>
    <x v="39"/>
    <n v="4"/>
    <n v="468.04048"/>
    <n v="472.04048"/>
    <x v="0"/>
    <n v="0"/>
    <n v="0"/>
    <n v="0"/>
    <n v="33.986052000000001"/>
  </r>
  <r>
    <x v="1"/>
    <x v="0"/>
    <x v="71"/>
    <x v="0"/>
    <x v="8"/>
    <x v="3"/>
    <x v="0"/>
    <x v="0"/>
    <x v="51"/>
    <x v="44"/>
    <n v="4"/>
    <n v="0"/>
    <n v="4"/>
    <x v="0"/>
    <n v="0"/>
    <n v="0"/>
    <n v="0"/>
    <n v="0.426759"/>
  </r>
  <r>
    <x v="1"/>
    <x v="0"/>
    <x v="71"/>
    <x v="0"/>
    <x v="8"/>
    <x v="3"/>
    <x v="0"/>
    <x v="0"/>
    <x v="52"/>
    <x v="45"/>
    <n v="0"/>
    <n v="468.04048"/>
    <n v="468.04048"/>
    <x v="0"/>
    <n v="0"/>
    <n v="0"/>
    <n v="0"/>
    <n v="0"/>
  </r>
  <r>
    <x v="1"/>
    <x v="0"/>
    <x v="71"/>
    <x v="0"/>
    <x v="8"/>
    <x v="3"/>
    <x v="0"/>
    <x v="0"/>
    <x v="47"/>
    <x v="40"/>
    <n v="0"/>
    <n v="0"/>
    <n v="0"/>
    <x v="0"/>
    <n v="0"/>
    <n v="0"/>
    <n v="0"/>
    <n v="33.559292999999997"/>
  </r>
  <r>
    <x v="1"/>
    <x v="0"/>
    <x v="71"/>
    <x v="0"/>
    <x v="8"/>
    <x v="3"/>
    <x v="0"/>
    <x v="0"/>
    <x v="48"/>
    <x v="41"/>
    <n v="27353.864000000001"/>
    <n v="591.40599999999995"/>
    <n v="27945.27"/>
    <x v="0"/>
    <n v="0"/>
    <n v="0"/>
    <n v="0"/>
    <n v="13676.932000000001"/>
  </r>
  <r>
    <x v="1"/>
    <x v="0"/>
    <x v="71"/>
    <x v="0"/>
    <x v="8"/>
    <x v="3"/>
    <x v="0"/>
    <x v="0"/>
    <x v="49"/>
    <x v="42"/>
    <n v="45000"/>
    <n v="-15276.700456"/>
    <n v="29723.299544000001"/>
    <x v="0"/>
    <n v="0"/>
    <n v="0"/>
    <n v="0"/>
    <n v="0"/>
  </r>
  <r>
    <x v="1"/>
    <x v="0"/>
    <x v="71"/>
    <x v="0"/>
    <x v="8"/>
    <x v="3"/>
    <x v="0"/>
    <x v="0"/>
    <x v="50"/>
    <x v="43"/>
    <n v="72358.864000000001"/>
    <n v="-14217.253976"/>
    <n v="58141.610024000001"/>
    <x v="0"/>
    <n v="0"/>
    <n v="0"/>
    <n v="0"/>
    <n v="14833.350452000001"/>
  </r>
  <r>
    <x v="1"/>
    <x v="0"/>
    <x v="72"/>
    <x v="0"/>
    <x v="8"/>
    <x v="3"/>
    <x v="0"/>
    <x v="0"/>
    <x v="43"/>
    <x v="36"/>
    <n v="20.399999999999999"/>
    <n v="0"/>
    <n v="20.399999999999999"/>
    <x v="0"/>
    <n v="0"/>
    <n v="0"/>
    <n v="0"/>
    <n v="41.430703999999999"/>
  </r>
  <r>
    <x v="1"/>
    <x v="0"/>
    <x v="72"/>
    <x v="0"/>
    <x v="8"/>
    <x v="3"/>
    <x v="0"/>
    <x v="0"/>
    <x v="44"/>
    <x v="37"/>
    <n v="20"/>
    <n v="0"/>
    <n v="20"/>
    <x v="0"/>
    <n v="0"/>
    <n v="0"/>
    <n v="0"/>
    <n v="41.393174999999999"/>
  </r>
  <r>
    <x v="1"/>
    <x v="0"/>
    <x v="72"/>
    <x v="0"/>
    <x v="8"/>
    <x v="3"/>
    <x v="0"/>
    <x v="0"/>
    <x v="45"/>
    <x v="38"/>
    <n v="0.4"/>
    <n v="0"/>
    <n v="0.4"/>
    <x v="0"/>
    <n v="0"/>
    <n v="0"/>
    <n v="0"/>
    <n v="3.7529E-2"/>
  </r>
  <r>
    <x v="1"/>
    <x v="0"/>
    <x v="72"/>
    <x v="0"/>
    <x v="8"/>
    <x v="3"/>
    <x v="0"/>
    <x v="0"/>
    <x v="46"/>
    <x v="39"/>
    <n v="120"/>
    <n v="7768.5725810000004"/>
    <n v="7888.5725810000004"/>
    <x v="0"/>
    <n v="0"/>
    <n v="0"/>
    <n v="0"/>
    <n v="244.461839"/>
  </r>
  <r>
    <x v="1"/>
    <x v="0"/>
    <x v="72"/>
    <x v="0"/>
    <x v="8"/>
    <x v="3"/>
    <x v="0"/>
    <x v="0"/>
    <x v="51"/>
    <x v="44"/>
    <n v="60"/>
    <n v="0"/>
    <n v="60"/>
    <x v="0"/>
    <n v="0"/>
    <n v="0"/>
    <n v="0"/>
    <n v="13.22601"/>
  </r>
  <r>
    <x v="1"/>
    <x v="0"/>
    <x v="72"/>
    <x v="0"/>
    <x v="8"/>
    <x v="3"/>
    <x v="0"/>
    <x v="0"/>
    <x v="52"/>
    <x v="45"/>
    <n v="0"/>
    <n v="7768.5725810000004"/>
    <n v="7768.5725810000004"/>
    <x v="0"/>
    <n v="0"/>
    <n v="0"/>
    <n v="0"/>
    <n v="0"/>
  </r>
  <r>
    <x v="1"/>
    <x v="0"/>
    <x v="72"/>
    <x v="0"/>
    <x v="8"/>
    <x v="3"/>
    <x v="0"/>
    <x v="0"/>
    <x v="47"/>
    <x v="40"/>
    <n v="60"/>
    <n v="0"/>
    <n v="60"/>
    <x v="0"/>
    <n v="0"/>
    <n v="0"/>
    <n v="0"/>
    <n v="231.235829"/>
  </r>
  <r>
    <x v="1"/>
    <x v="0"/>
    <x v="72"/>
    <x v="0"/>
    <x v="8"/>
    <x v="3"/>
    <x v="0"/>
    <x v="0"/>
    <x v="48"/>
    <x v="41"/>
    <n v="78162.559999999998"/>
    <n v="0"/>
    <n v="78162.559999999998"/>
    <x v="0"/>
    <n v="0"/>
    <n v="0"/>
    <n v="0"/>
    <n v="39081.279999999999"/>
  </r>
  <r>
    <x v="1"/>
    <x v="0"/>
    <x v="72"/>
    <x v="0"/>
    <x v="8"/>
    <x v="3"/>
    <x v="0"/>
    <x v="0"/>
    <x v="49"/>
    <x v="42"/>
    <n v="63624.101999999999"/>
    <n v="-2240.6859629999999"/>
    <n v="61383.416037000003"/>
    <x v="0"/>
    <n v="0"/>
    <n v="0"/>
    <n v="0"/>
    <n v="0"/>
  </r>
  <r>
    <x v="1"/>
    <x v="0"/>
    <x v="72"/>
    <x v="0"/>
    <x v="8"/>
    <x v="3"/>
    <x v="0"/>
    <x v="0"/>
    <x v="50"/>
    <x v="43"/>
    <n v="141927.06200000001"/>
    <n v="5527.8866180000005"/>
    <n v="147454.94861799999"/>
    <x v="0"/>
    <n v="0"/>
    <n v="0"/>
    <n v="0"/>
    <n v="39367.172543000001"/>
  </r>
  <r>
    <x v="1"/>
    <x v="0"/>
    <x v="73"/>
    <x v="0"/>
    <x v="8"/>
    <x v="3"/>
    <x v="0"/>
    <x v="0"/>
    <x v="43"/>
    <x v="36"/>
    <n v="217.26"/>
    <n v="0"/>
    <n v="217.26"/>
    <x v="0"/>
    <n v="0"/>
    <n v="0"/>
    <n v="0"/>
    <n v="204.992771"/>
  </r>
  <r>
    <x v="1"/>
    <x v="0"/>
    <x v="73"/>
    <x v="0"/>
    <x v="8"/>
    <x v="3"/>
    <x v="0"/>
    <x v="0"/>
    <x v="44"/>
    <x v="37"/>
    <n v="216"/>
    <n v="0"/>
    <n v="216"/>
    <x v="0"/>
    <n v="0"/>
    <n v="0"/>
    <n v="0"/>
    <n v="204.960015"/>
  </r>
  <r>
    <x v="1"/>
    <x v="0"/>
    <x v="73"/>
    <x v="0"/>
    <x v="8"/>
    <x v="3"/>
    <x v="0"/>
    <x v="0"/>
    <x v="45"/>
    <x v="38"/>
    <n v="1.26"/>
    <n v="0"/>
    <n v="1.26"/>
    <x v="0"/>
    <n v="0"/>
    <n v="0"/>
    <n v="0"/>
    <n v="3.2756E-2"/>
  </r>
  <r>
    <x v="1"/>
    <x v="0"/>
    <x v="73"/>
    <x v="0"/>
    <x v="8"/>
    <x v="3"/>
    <x v="0"/>
    <x v="0"/>
    <x v="46"/>
    <x v="39"/>
    <n v="152"/>
    <n v="12978.688869"/>
    <n v="13130.688869"/>
    <x v="0"/>
    <n v="0"/>
    <n v="0"/>
    <n v="0"/>
    <n v="13793.635286000001"/>
  </r>
  <r>
    <x v="1"/>
    <x v="0"/>
    <x v="73"/>
    <x v="0"/>
    <x v="8"/>
    <x v="3"/>
    <x v="0"/>
    <x v="0"/>
    <x v="51"/>
    <x v="44"/>
    <n v="2"/>
    <n v="0"/>
    <n v="2"/>
    <x v="0"/>
    <n v="0"/>
    <n v="0"/>
    <n v="0"/>
    <n v="18.586061000000001"/>
  </r>
  <r>
    <x v="1"/>
    <x v="0"/>
    <x v="73"/>
    <x v="0"/>
    <x v="8"/>
    <x v="3"/>
    <x v="0"/>
    <x v="0"/>
    <x v="52"/>
    <x v="45"/>
    <n v="0"/>
    <n v="12978.688869"/>
    <n v="12978.688869"/>
    <x v="0"/>
    <n v="0"/>
    <n v="0"/>
    <n v="0"/>
    <n v="12978.688869"/>
  </r>
  <r>
    <x v="1"/>
    <x v="0"/>
    <x v="73"/>
    <x v="0"/>
    <x v="8"/>
    <x v="3"/>
    <x v="0"/>
    <x v="0"/>
    <x v="47"/>
    <x v="40"/>
    <n v="150"/>
    <n v="0"/>
    <n v="150"/>
    <x v="0"/>
    <n v="0"/>
    <n v="0"/>
    <n v="0"/>
    <n v="796.36035600000002"/>
  </r>
  <r>
    <x v="1"/>
    <x v="0"/>
    <x v="73"/>
    <x v="0"/>
    <x v="8"/>
    <x v="3"/>
    <x v="0"/>
    <x v="0"/>
    <x v="48"/>
    <x v="41"/>
    <n v="93420.565000000002"/>
    <n v="0"/>
    <n v="93420.565000000002"/>
    <x v="0"/>
    <n v="0"/>
    <n v="0"/>
    <n v="0"/>
    <n v="46710.282500000001"/>
  </r>
  <r>
    <x v="1"/>
    <x v="0"/>
    <x v="73"/>
    <x v="0"/>
    <x v="8"/>
    <x v="3"/>
    <x v="0"/>
    <x v="0"/>
    <x v="49"/>
    <x v="42"/>
    <n v="87953.154999999999"/>
    <n v="-3797.5276370000001"/>
    <n v="84155.627363000007"/>
    <x v="0"/>
    <n v="0"/>
    <n v="0"/>
    <n v="0"/>
    <n v="84155.627363000007"/>
  </r>
  <r>
    <x v="1"/>
    <x v="0"/>
    <x v="73"/>
    <x v="0"/>
    <x v="8"/>
    <x v="3"/>
    <x v="0"/>
    <x v="0"/>
    <x v="50"/>
    <x v="43"/>
    <n v="181742.98"/>
    <n v="9181.1612320000004"/>
    <n v="190924.14123199999"/>
    <x v="0"/>
    <n v="0"/>
    <n v="0"/>
    <n v="0"/>
    <n v="144864.53792"/>
  </r>
  <r>
    <x v="1"/>
    <x v="0"/>
    <x v="74"/>
    <x v="0"/>
    <x v="8"/>
    <x v="3"/>
    <x v="0"/>
    <x v="0"/>
    <x v="43"/>
    <x v="36"/>
    <n v="65"/>
    <n v="0"/>
    <n v="65"/>
    <x v="0"/>
    <n v="0"/>
    <n v="0"/>
    <n v="0"/>
    <n v="64.982264000000001"/>
  </r>
  <r>
    <x v="1"/>
    <x v="0"/>
    <x v="74"/>
    <x v="0"/>
    <x v="8"/>
    <x v="3"/>
    <x v="0"/>
    <x v="0"/>
    <x v="44"/>
    <x v="37"/>
    <n v="65"/>
    <n v="0"/>
    <n v="65"/>
    <x v="0"/>
    <n v="0"/>
    <n v="0"/>
    <n v="0"/>
    <n v="64.966768999999999"/>
  </r>
  <r>
    <x v="1"/>
    <x v="0"/>
    <x v="74"/>
    <x v="0"/>
    <x v="8"/>
    <x v="3"/>
    <x v="0"/>
    <x v="0"/>
    <x v="45"/>
    <x v="38"/>
    <n v="0"/>
    <n v="0"/>
    <n v="0"/>
    <x v="0"/>
    <n v="0"/>
    <n v="0"/>
    <n v="0"/>
    <n v="1.5495E-2"/>
  </r>
  <r>
    <x v="1"/>
    <x v="0"/>
    <x v="74"/>
    <x v="0"/>
    <x v="8"/>
    <x v="3"/>
    <x v="0"/>
    <x v="0"/>
    <x v="46"/>
    <x v="39"/>
    <n v="7"/>
    <n v="0"/>
    <n v="7"/>
    <x v="0"/>
    <n v="0"/>
    <n v="0"/>
    <n v="0"/>
    <n v="18.352481999999998"/>
  </r>
  <r>
    <x v="1"/>
    <x v="0"/>
    <x v="74"/>
    <x v="0"/>
    <x v="8"/>
    <x v="3"/>
    <x v="0"/>
    <x v="0"/>
    <x v="51"/>
    <x v="44"/>
    <n v="0"/>
    <n v="0"/>
    <n v="0"/>
    <x v="0"/>
    <n v="0"/>
    <n v="0"/>
    <n v="0"/>
    <n v="1.15036"/>
  </r>
  <r>
    <x v="1"/>
    <x v="0"/>
    <x v="74"/>
    <x v="0"/>
    <x v="8"/>
    <x v="3"/>
    <x v="0"/>
    <x v="0"/>
    <x v="47"/>
    <x v="40"/>
    <n v="7"/>
    <n v="0"/>
    <n v="7"/>
    <x v="0"/>
    <n v="0"/>
    <n v="0"/>
    <n v="0"/>
    <n v="17.202121999999999"/>
  </r>
  <r>
    <x v="1"/>
    <x v="0"/>
    <x v="74"/>
    <x v="0"/>
    <x v="8"/>
    <x v="3"/>
    <x v="0"/>
    <x v="0"/>
    <x v="48"/>
    <x v="41"/>
    <n v="30604.021000000001"/>
    <n v="0"/>
    <n v="30604.021000000001"/>
    <x v="0"/>
    <n v="0"/>
    <n v="0"/>
    <n v="0"/>
    <n v="15302.0105"/>
  </r>
  <r>
    <x v="1"/>
    <x v="0"/>
    <x v="74"/>
    <x v="0"/>
    <x v="8"/>
    <x v="3"/>
    <x v="0"/>
    <x v="0"/>
    <x v="49"/>
    <x v="42"/>
    <n v="53943.963000000003"/>
    <n v="-6826.1822750000001"/>
    <n v="47117.780724999997"/>
    <x v="0"/>
    <n v="0"/>
    <n v="0"/>
    <n v="0"/>
    <n v="47117.780724999997"/>
  </r>
  <r>
    <x v="1"/>
    <x v="0"/>
    <x v="74"/>
    <x v="0"/>
    <x v="8"/>
    <x v="3"/>
    <x v="0"/>
    <x v="0"/>
    <x v="50"/>
    <x v="43"/>
    <n v="84619.983999999997"/>
    <n v="-6826.1822750000001"/>
    <n v="77793.801724999998"/>
    <x v="0"/>
    <n v="0"/>
    <n v="0"/>
    <n v="0"/>
    <n v="62503.125971000001"/>
  </r>
  <r>
    <x v="1"/>
    <x v="0"/>
    <x v="77"/>
    <x v="0"/>
    <x v="8"/>
    <x v="3"/>
    <x v="2"/>
    <x v="4"/>
    <x v="48"/>
    <x v="59"/>
    <n v="0"/>
    <n v="3000"/>
    <n v="3000"/>
    <x v="0"/>
    <n v="0"/>
    <n v="0"/>
    <n v="0"/>
    <n v="0"/>
  </r>
  <r>
    <x v="0"/>
    <x v="0"/>
    <x v="0"/>
    <x v="0"/>
    <x v="9"/>
    <x v="0"/>
    <x v="0"/>
    <x v="0"/>
    <x v="0"/>
    <x v="0"/>
    <n v="4057.3270000000002"/>
    <n v="-442.10846900000001"/>
    <n v="3615.218531"/>
    <x v="0"/>
    <n v="3615.218531"/>
    <n v="2433.080246"/>
    <n v="3304.444759"/>
    <n v="0"/>
  </r>
  <r>
    <x v="0"/>
    <x v="0"/>
    <x v="0"/>
    <x v="0"/>
    <x v="9"/>
    <x v="0"/>
    <x v="0"/>
    <x v="0"/>
    <x v="1"/>
    <x v="1"/>
    <n v="1030"/>
    <n v="0"/>
    <n v="1030"/>
    <x v="0"/>
    <n v="1030"/>
    <n v="841.05241000000001"/>
    <n v="1030"/>
    <n v="0"/>
  </r>
  <r>
    <x v="0"/>
    <x v="0"/>
    <x v="0"/>
    <x v="0"/>
    <x v="9"/>
    <x v="0"/>
    <x v="0"/>
    <x v="0"/>
    <x v="2"/>
    <x v="2"/>
    <n v="1908"/>
    <n v="-1.369"/>
    <n v="1906.6310000000001"/>
    <x v="0"/>
    <n v="1906.6310000000001"/>
    <n v="1056.668388"/>
    <n v="1679.358692"/>
    <n v="0"/>
  </r>
  <r>
    <x v="0"/>
    <x v="0"/>
    <x v="0"/>
    <x v="0"/>
    <x v="9"/>
    <x v="0"/>
    <x v="0"/>
    <x v="0"/>
    <x v="16"/>
    <x v="15"/>
    <n v="0"/>
    <n v="1.369"/>
    <n v="1.369"/>
    <x v="0"/>
    <n v="1.369"/>
    <n v="1.369"/>
    <n v="1.369"/>
    <n v="0"/>
  </r>
  <r>
    <x v="0"/>
    <x v="0"/>
    <x v="0"/>
    <x v="0"/>
    <x v="9"/>
    <x v="0"/>
    <x v="0"/>
    <x v="0"/>
    <x v="3"/>
    <x v="3"/>
    <n v="1119.327"/>
    <n v="-442.10846900000001"/>
    <n v="677.21853099999998"/>
    <x v="0"/>
    <n v="677.21853099999998"/>
    <n v="533.99044800000001"/>
    <n v="593.71706700000004"/>
    <n v="0"/>
  </r>
  <r>
    <x v="0"/>
    <x v="0"/>
    <x v="0"/>
    <x v="0"/>
    <x v="9"/>
    <x v="0"/>
    <x v="0"/>
    <x v="0"/>
    <x v="4"/>
    <x v="4"/>
    <n v="75252.837"/>
    <n v="-7683.7625189999999"/>
    <n v="67569.074481000003"/>
    <x v="0"/>
    <n v="67569.074481000003"/>
    <n v="46544.589980999997"/>
    <n v="65293.349927000003"/>
    <n v="0"/>
  </r>
  <r>
    <x v="0"/>
    <x v="0"/>
    <x v="0"/>
    <x v="0"/>
    <x v="9"/>
    <x v="0"/>
    <x v="0"/>
    <x v="0"/>
    <x v="5"/>
    <x v="5"/>
    <n v="36045.534"/>
    <n v="5090.4940939999997"/>
    <n v="41136.028094000001"/>
    <x v="0"/>
    <n v="41136.028094000001"/>
    <n v="24887.604996999999"/>
    <n v="39127.002791999999"/>
    <n v="0"/>
  </r>
  <r>
    <x v="0"/>
    <x v="0"/>
    <x v="0"/>
    <x v="0"/>
    <x v="9"/>
    <x v="0"/>
    <x v="0"/>
    <x v="0"/>
    <x v="6"/>
    <x v="6"/>
    <n v="36045.534"/>
    <n v="5090.4940939999997"/>
    <n v="41136.028094000001"/>
    <x v="0"/>
    <n v="41136.028094000001"/>
    <n v="24887.604996999999"/>
    <n v="39127.002791999999"/>
    <n v="0"/>
  </r>
  <r>
    <x v="0"/>
    <x v="0"/>
    <x v="0"/>
    <x v="0"/>
    <x v="9"/>
    <x v="0"/>
    <x v="0"/>
    <x v="0"/>
    <x v="7"/>
    <x v="7"/>
    <n v="19703.72"/>
    <n v="550.09752600000002"/>
    <n v="20253.817525999999"/>
    <x v="0"/>
    <n v="20253.817525999999"/>
    <n v="14449.325331"/>
    <n v="19933.515695999999"/>
    <n v="0"/>
  </r>
  <r>
    <x v="0"/>
    <x v="0"/>
    <x v="0"/>
    <x v="0"/>
    <x v="9"/>
    <x v="0"/>
    <x v="0"/>
    <x v="0"/>
    <x v="8"/>
    <x v="8"/>
    <n v="1963.1559999999999"/>
    <n v="1617.045296"/>
    <n v="3580.2012960000002"/>
    <x v="0"/>
    <n v="3580.2012960000002"/>
    <n v="1722.6129699999999"/>
    <n v="3579.031696"/>
    <n v="0"/>
  </r>
  <r>
    <x v="0"/>
    <x v="0"/>
    <x v="0"/>
    <x v="0"/>
    <x v="9"/>
    <x v="0"/>
    <x v="0"/>
    <x v="0"/>
    <x v="9"/>
    <x v="9"/>
    <n v="3486.6109999999999"/>
    <n v="-651.96095400000002"/>
    <n v="2834.6500460000002"/>
    <x v="0"/>
    <n v="2834.6500460000002"/>
    <n v="1034.284905"/>
    <n v="2385.4856829999999"/>
    <n v="0"/>
  </r>
  <r>
    <x v="0"/>
    <x v="0"/>
    <x v="0"/>
    <x v="0"/>
    <x v="9"/>
    <x v="0"/>
    <x v="0"/>
    <x v="0"/>
    <x v="10"/>
    <x v="10"/>
    <n v="3297.1260000000002"/>
    <n v="2886.3772049999998"/>
    <n v="6183.503205"/>
    <x v="0"/>
    <n v="6183.503205"/>
    <n v="2281.240671"/>
    <n v="5271.3228589999999"/>
    <n v="0"/>
  </r>
  <r>
    <x v="0"/>
    <x v="0"/>
    <x v="0"/>
    <x v="0"/>
    <x v="9"/>
    <x v="0"/>
    <x v="0"/>
    <x v="0"/>
    <x v="11"/>
    <x v="11"/>
    <n v="7594.9210000000003"/>
    <n v="688.93502100000001"/>
    <n v="8283.8560209999996"/>
    <x v="0"/>
    <n v="8283.8560209999996"/>
    <n v="5400.1411200000002"/>
    <n v="7957.6468580000001"/>
    <n v="0"/>
  </r>
  <r>
    <x v="0"/>
    <x v="0"/>
    <x v="0"/>
    <x v="0"/>
    <x v="9"/>
    <x v="0"/>
    <x v="0"/>
    <x v="0"/>
    <x v="12"/>
    <x v="3"/>
    <n v="39207.303"/>
    <n v="-12774.256613"/>
    <n v="26433.046386999999"/>
    <x v="0"/>
    <n v="26433.046386999999"/>
    <n v="21656.984983999999"/>
    <n v="26166.347135"/>
    <n v="0"/>
  </r>
  <r>
    <x v="0"/>
    <x v="0"/>
    <x v="0"/>
    <x v="0"/>
    <x v="9"/>
    <x v="0"/>
    <x v="0"/>
    <x v="0"/>
    <x v="13"/>
    <x v="12"/>
    <n v="0"/>
    <n v="0"/>
    <n v="0"/>
    <x v="0"/>
    <n v="0"/>
    <n v="0"/>
    <n v="0"/>
    <n v="0"/>
  </r>
  <r>
    <x v="0"/>
    <x v="0"/>
    <x v="0"/>
    <x v="0"/>
    <x v="9"/>
    <x v="0"/>
    <x v="0"/>
    <x v="0"/>
    <x v="14"/>
    <x v="13"/>
    <n v="79310.164000000004"/>
    <n v="-8125.8709879999997"/>
    <n v="71184.293011999995"/>
    <x v="0"/>
    <n v="71184.293011999995"/>
    <n v="48977.670227000002"/>
    <n v="68597.794685999994"/>
    <n v="0"/>
  </r>
  <r>
    <x v="0"/>
    <x v="0"/>
    <x v="1"/>
    <x v="0"/>
    <x v="9"/>
    <x v="0"/>
    <x v="0"/>
    <x v="0"/>
    <x v="0"/>
    <x v="0"/>
    <n v="5732.9989999999998"/>
    <n v="-798.75001899999995"/>
    <n v="4934.2489809999997"/>
    <x v="0"/>
    <n v="4934.2489809999997"/>
    <n v="3764.0224280000002"/>
    <n v="4825.2855410000002"/>
    <n v="0"/>
  </r>
  <r>
    <x v="0"/>
    <x v="0"/>
    <x v="1"/>
    <x v="0"/>
    <x v="9"/>
    <x v="0"/>
    <x v="0"/>
    <x v="0"/>
    <x v="1"/>
    <x v="1"/>
    <n v="1010.688"/>
    <n v="0"/>
    <n v="1010.688"/>
    <x v="0"/>
    <n v="1010.688"/>
    <n v="841.43488000000002"/>
    <n v="1010.687997"/>
    <n v="0"/>
  </r>
  <r>
    <x v="0"/>
    <x v="0"/>
    <x v="1"/>
    <x v="0"/>
    <x v="9"/>
    <x v="0"/>
    <x v="0"/>
    <x v="0"/>
    <x v="2"/>
    <x v="2"/>
    <n v="2572.3119999999999"/>
    <n v="13.225875"/>
    <n v="2585.537875"/>
    <x v="0"/>
    <n v="2585.537875"/>
    <n v="1629.2564279999999"/>
    <n v="2476.5744380000001"/>
    <n v="0"/>
  </r>
  <r>
    <x v="0"/>
    <x v="0"/>
    <x v="1"/>
    <x v="0"/>
    <x v="9"/>
    <x v="0"/>
    <x v="0"/>
    <x v="0"/>
    <x v="3"/>
    <x v="3"/>
    <n v="2149.9989999999998"/>
    <n v="-811.97589400000004"/>
    <n v="1338.0231060000001"/>
    <x v="0"/>
    <n v="1338.0231060000001"/>
    <n v="1293.3311200000001"/>
    <n v="1338.0231060000001"/>
    <n v="0"/>
  </r>
  <r>
    <x v="0"/>
    <x v="0"/>
    <x v="1"/>
    <x v="0"/>
    <x v="9"/>
    <x v="0"/>
    <x v="0"/>
    <x v="0"/>
    <x v="4"/>
    <x v="4"/>
    <n v="116605.16899999999"/>
    <n v="-24307.647262999999"/>
    <n v="92297.521737000003"/>
    <x v="0"/>
    <n v="92297.521737000003"/>
    <n v="53598.041234999997"/>
    <n v="75199.776085999998"/>
    <n v="0"/>
  </r>
  <r>
    <x v="0"/>
    <x v="0"/>
    <x v="1"/>
    <x v="0"/>
    <x v="9"/>
    <x v="0"/>
    <x v="0"/>
    <x v="0"/>
    <x v="5"/>
    <x v="5"/>
    <n v="53413.904999999999"/>
    <n v="1029.4554209999999"/>
    <n v="54443.360420999998"/>
    <x v="0"/>
    <n v="54443.360420999998"/>
    <n v="28666.403236999999"/>
    <n v="37345.61477"/>
    <n v="0"/>
  </r>
  <r>
    <x v="0"/>
    <x v="0"/>
    <x v="1"/>
    <x v="0"/>
    <x v="9"/>
    <x v="0"/>
    <x v="0"/>
    <x v="0"/>
    <x v="6"/>
    <x v="6"/>
    <n v="53413.904999999999"/>
    <n v="1029.4554209999999"/>
    <n v="54443.360420999998"/>
    <x v="0"/>
    <n v="54443.360420999998"/>
    <n v="28666.403236999999"/>
    <n v="37345.61477"/>
    <n v="0"/>
  </r>
  <r>
    <x v="0"/>
    <x v="0"/>
    <x v="1"/>
    <x v="0"/>
    <x v="9"/>
    <x v="0"/>
    <x v="0"/>
    <x v="0"/>
    <x v="7"/>
    <x v="7"/>
    <n v="26853.037"/>
    <n v="154.275103"/>
    <n v="27007.312103"/>
    <x v="0"/>
    <n v="27007.312103"/>
    <n v="19387.093247000001"/>
    <n v="21505.144694999999"/>
    <n v="0"/>
  </r>
  <r>
    <x v="0"/>
    <x v="0"/>
    <x v="1"/>
    <x v="0"/>
    <x v="9"/>
    <x v="0"/>
    <x v="0"/>
    <x v="0"/>
    <x v="8"/>
    <x v="8"/>
    <n v="5989.4650000000001"/>
    <n v="-104.496"/>
    <n v="5884.9690000000001"/>
    <x v="0"/>
    <n v="5884.9690000000001"/>
    <n v="233.962333"/>
    <n v="911.96314199999995"/>
    <n v="0"/>
  </r>
  <r>
    <x v="0"/>
    <x v="0"/>
    <x v="1"/>
    <x v="0"/>
    <x v="9"/>
    <x v="0"/>
    <x v="0"/>
    <x v="0"/>
    <x v="9"/>
    <x v="9"/>
    <n v="3658.0349999999999"/>
    <n v="-401.93175500000001"/>
    <n v="3256.1032449999998"/>
    <x v="0"/>
    <n v="3256.1032449999998"/>
    <n v="563.414669"/>
    <n v="742.48200299999996"/>
    <n v="0"/>
  </r>
  <r>
    <x v="0"/>
    <x v="0"/>
    <x v="1"/>
    <x v="0"/>
    <x v="9"/>
    <x v="0"/>
    <x v="0"/>
    <x v="0"/>
    <x v="10"/>
    <x v="10"/>
    <n v="4310.4809999999998"/>
    <n v="1602.9387260000001"/>
    <n v="5913.4197260000001"/>
    <x v="0"/>
    <n v="5913.4197260000001"/>
    <n v="1212.5757599999999"/>
    <n v="4414.6689999999999"/>
    <n v="0"/>
  </r>
  <r>
    <x v="0"/>
    <x v="0"/>
    <x v="1"/>
    <x v="0"/>
    <x v="9"/>
    <x v="0"/>
    <x v="0"/>
    <x v="0"/>
    <x v="11"/>
    <x v="11"/>
    <n v="12602.887000000001"/>
    <n v="-221.33065300000001"/>
    <n v="12381.556347"/>
    <x v="0"/>
    <n v="12381.556347"/>
    <n v="7269.3572279999998"/>
    <n v="9771.3559299999997"/>
    <n v="0"/>
  </r>
  <r>
    <x v="0"/>
    <x v="0"/>
    <x v="1"/>
    <x v="0"/>
    <x v="9"/>
    <x v="0"/>
    <x v="0"/>
    <x v="0"/>
    <x v="12"/>
    <x v="3"/>
    <n v="63191.264000000003"/>
    <n v="-25337.102684000001"/>
    <n v="37854.161315999998"/>
    <x v="0"/>
    <n v="37854.161315999998"/>
    <n v="24931.637997999998"/>
    <n v="37854.161315999998"/>
    <n v="0"/>
  </r>
  <r>
    <x v="0"/>
    <x v="0"/>
    <x v="1"/>
    <x v="0"/>
    <x v="9"/>
    <x v="0"/>
    <x v="0"/>
    <x v="0"/>
    <x v="13"/>
    <x v="12"/>
    <n v="0"/>
    <n v="0"/>
    <n v="0"/>
    <x v="0"/>
    <n v="0"/>
    <n v="0"/>
    <n v="0"/>
    <n v="0"/>
  </r>
  <r>
    <x v="0"/>
    <x v="0"/>
    <x v="1"/>
    <x v="0"/>
    <x v="9"/>
    <x v="0"/>
    <x v="0"/>
    <x v="0"/>
    <x v="14"/>
    <x v="13"/>
    <n v="122338.16800000001"/>
    <n v="-25106.397282000002"/>
    <n v="97231.770718"/>
    <x v="0"/>
    <n v="97231.770718"/>
    <n v="57362.063663000001"/>
    <n v="80025.061627000003"/>
    <n v="0"/>
  </r>
  <r>
    <x v="0"/>
    <x v="0"/>
    <x v="2"/>
    <x v="0"/>
    <x v="9"/>
    <x v="0"/>
    <x v="1"/>
    <x v="1"/>
    <x v="0"/>
    <x v="0"/>
    <n v="78282.42"/>
    <n v="0"/>
    <n v="78282.42"/>
    <x v="0"/>
    <n v="78282.42"/>
    <n v="62725.801631000002"/>
    <n v="63421.723896000003"/>
    <n v="0"/>
  </r>
  <r>
    <x v="0"/>
    <x v="0"/>
    <x v="2"/>
    <x v="0"/>
    <x v="9"/>
    <x v="0"/>
    <x v="1"/>
    <x v="1"/>
    <x v="1"/>
    <x v="1"/>
    <n v="78279"/>
    <n v="-418.74699900000002"/>
    <n v="77860.253001000005"/>
    <x v="0"/>
    <n v="77860.253001000005"/>
    <n v="62654.348478"/>
    <n v="63010.657937999997"/>
    <n v="0"/>
  </r>
  <r>
    <x v="0"/>
    <x v="0"/>
    <x v="2"/>
    <x v="0"/>
    <x v="9"/>
    <x v="0"/>
    <x v="1"/>
    <x v="1"/>
    <x v="2"/>
    <x v="2"/>
    <n v="3.42"/>
    <n v="10"/>
    <n v="13.42"/>
    <x v="0"/>
    <n v="13.42"/>
    <n v="2.318959"/>
    <n v="2.318959"/>
    <n v="0"/>
  </r>
  <r>
    <x v="0"/>
    <x v="0"/>
    <x v="2"/>
    <x v="0"/>
    <x v="9"/>
    <x v="0"/>
    <x v="1"/>
    <x v="1"/>
    <x v="15"/>
    <x v="14"/>
    <n v="0"/>
    <n v="408.74699900000002"/>
    <n v="408.74699900000002"/>
    <x v="0"/>
    <n v="408.74699900000002"/>
    <n v="69.134193999999994"/>
    <n v="408.74699900000002"/>
    <n v="0"/>
  </r>
  <r>
    <x v="0"/>
    <x v="0"/>
    <x v="2"/>
    <x v="0"/>
    <x v="9"/>
    <x v="0"/>
    <x v="1"/>
    <x v="1"/>
    <x v="14"/>
    <x v="13"/>
    <n v="78282.42"/>
    <n v="0"/>
    <n v="78282.42"/>
    <x v="0"/>
    <n v="78282.42"/>
    <n v="62725.801631000002"/>
    <n v="63421.723896000003"/>
    <n v="0"/>
  </r>
  <r>
    <x v="0"/>
    <x v="0"/>
    <x v="3"/>
    <x v="0"/>
    <x v="9"/>
    <x v="0"/>
    <x v="1"/>
    <x v="1"/>
    <x v="0"/>
    <x v="0"/>
    <n v="154426.484"/>
    <n v="1200"/>
    <n v="155626.484"/>
    <x v="0"/>
    <n v="155626.484"/>
    <n v="118937.98531"/>
    <n v="126026.322892"/>
    <n v="0"/>
  </r>
  <r>
    <x v="0"/>
    <x v="0"/>
    <x v="3"/>
    <x v="0"/>
    <x v="9"/>
    <x v="0"/>
    <x v="1"/>
    <x v="1"/>
    <x v="1"/>
    <x v="1"/>
    <n v="129361.2"/>
    <n v="-261.03521899999998"/>
    <n v="129100.164781"/>
    <x v="0"/>
    <n v="129100.164781"/>
    <n v="100941.910667"/>
    <n v="101591.580917"/>
    <n v="0"/>
  </r>
  <r>
    <x v="0"/>
    <x v="0"/>
    <x v="3"/>
    <x v="0"/>
    <x v="9"/>
    <x v="0"/>
    <x v="1"/>
    <x v="1"/>
    <x v="2"/>
    <x v="2"/>
    <n v="25063.234"/>
    <n v="1198.9586730000001"/>
    <n v="26262.192673000001"/>
    <x v="0"/>
    <n v="26262.192673000001"/>
    <n v="17993.153116000001"/>
    <n v="24170.801248"/>
    <n v="0"/>
  </r>
  <r>
    <x v="0"/>
    <x v="0"/>
    <x v="3"/>
    <x v="0"/>
    <x v="9"/>
    <x v="0"/>
    <x v="1"/>
    <x v="1"/>
    <x v="16"/>
    <x v="15"/>
    <n v="2.0499999999999998"/>
    <n v="1.0413269999999999"/>
    <n v="3.0913270000000002"/>
    <x v="0"/>
    <n v="3.0913270000000002"/>
    <n v="2.9215270000000002"/>
    <n v="2.9215270000000002"/>
    <n v="0"/>
  </r>
  <r>
    <x v="0"/>
    <x v="0"/>
    <x v="3"/>
    <x v="0"/>
    <x v="9"/>
    <x v="0"/>
    <x v="1"/>
    <x v="1"/>
    <x v="15"/>
    <x v="14"/>
    <n v="0"/>
    <n v="261.03521899999998"/>
    <n v="261.03521899999998"/>
    <x v="0"/>
    <n v="261.03521899999998"/>
    <n v="0"/>
    <n v="261.01920000000001"/>
    <n v="0"/>
  </r>
  <r>
    <x v="0"/>
    <x v="0"/>
    <x v="3"/>
    <x v="0"/>
    <x v="9"/>
    <x v="0"/>
    <x v="1"/>
    <x v="1"/>
    <x v="4"/>
    <x v="4"/>
    <n v="6075.9830000000002"/>
    <n v="800"/>
    <n v="6875.9830000000002"/>
    <x v="0"/>
    <n v="6875.9830000000002"/>
    <n v="3398.9598620000002"/>
    <n v="6056.9923920000001"/>
    <n v="0"/>
  </r>
  <r>
    <x v="0"/>
    <x v="0"/>
    <x v="3"/>
    <x v="0"/>
    <x v="9"/>
    <x v="0"/>
    <x v="1"/>
    <x v="1"/>
    <x v="5"/>
    <x v="5"/>
    <n v="6075.9830000000002"/>
    <n v="800"/>
    <n v="6875.9830000000002"/>
    <x v="0"/>
    <n v="6875.9830000000002"/>
    <n v="3398.9598620000002"/>
    <n v="6056.9923920000001"/>
    <n v="0"/>
  </r>
  <r>
    <x v="0"/>
    <x v="0"/>
    <x v="3"/>
    <x v="0"/>
    <x v="9"/>
    <x v="0"/>
    <x v="1"/>
    <x v="1"/>
    <x v="6"/>
    <x v="6"/>
    <n v="6075.9830000000002"/>
    <n v="800"/>
    <n v="6875.9830000000002"/>
    <x v="0"/>
    <n v="6875.9830000000002"/>
    <n v="3398.9598620000002"/>
    <n v="6056.9923920000001"/>
    <n v="0"/>
  </r>
  <r>
    <x v="0"/>
    <x v="0"/>
    <x v="3"/>
    <x v="0"/>
    <x v="9"/>
    <x v="0"/>
    <x v="1"/>
    <x v="1"/>
    <x v="11"/>
    <x v="11"/>
    <n v="6075.9830000000002"/>
    <n v="800"/>
    <n v="6875.9830000000002"/>
    <x v="0"/>
    <n v="6875.9830000000002"/>
    <n v="3398.9598620000002"/>
    <n v="6056.9923920000001"/>
    <n v="0"/>
  </r>
  <r>
    <x v="0"/>
    <x v="0"/>
    <x v="3"/>
    <x v="0"/>
    <x v="9"/>
    <x v="0"/>
    <x v="1"/>
    <x v="1"/>
    <x v="14"/>
    <x v="13"/>
    <n v="160502.467"/>
    <n v="2000"/>
    <n v="162502.467"/>
    <x v="0"/>
    <n v="162502.467"/>
    <n v="122336.94517200001"/>
    <n v="132083.31528400001"/>
    <n v="0"/>
  </r>
  <r>
    <x v="0"/>
    <x v="0"/>
    <x v="4"/>
    <x v="0"/>
    <x v="9"/>
    <x v="0"/>
    <x v="1"/>
    <x v="2"/>
    <x v="0"/>
    <x v="0"/>
    <n v="96538.448999999993"/>
    <n v="5050.4291510000003"/>
    <n v="101588.878151"/>
    <x v="0"/>
    <n v="101588.878151"/>
    <n v="76593.020017999996"/>
    <n v="84238.303207999998"/>
    <n v="0"/>
  </r>
  <r>
    <x v="0"/>
    <x v="0"/>
    <x v="4"/>
    <x v="0"/>
    <x v="9"/>
    <x v="0"/>
    <x v="1"/>
    <x v="2"/>
    <x v="1"/>
    <x v="1"/>
    <n v="56499.226999999999"/>
    <n v="3367.906653"/>
    <n v="59867.133652999997"/>
    <x v="0"/>
    <n v="59867.133652999997"/>
    <n v="44341.611835999996"/>
    <n v="44341.611835999996"/>
    <n v="0"/>
  </r>
  <r>
    <x v="0"/>
    <x v="0"/>
    <x v="4"/>
    <x v="0"/>
    <x v="9"/>
    <x v="0"/>
    <x v="1"/>
    <x v="2"/>
    <x v="2"/>
    <x v="2"/>
    <n v="31008.678"/>
    <n v="1945.423072"/>
    <n v="32954.101071999998"/>
    <x v="0"/>
    <n v="32954.101071999998"/>
    <n v="23485.583383000001"/>
    <n v="31130.866572999999"/>
    <n v="0"/>
  </r>
  <r>
    <x v="0"/>
    <x v="0"/>
    <x v="4"/>
    <x v="0"/>
    <x v="9"/>
    <x v="0"/>
    <x v="1"/>
    <x v="2"/>
    <x v="16"/>
    <x v="15"/>
    <n v="4.2759999999999998"/>
    <n v="0"/>
    <n v="4.2759999999999998"/>
    <x v="0"/>
    <n v="4.2759999999999998"/>
    <n v="2.457373"/>
    <n v="2.457373"/>
    <n v="0"/>
  </r>
  <r>
    <x v="0"/>
    <x v="0"/>
    <x v="4"/>
    <x v="0"/>
    <x v="9"/>
    <x v="0"/>
    <x v="1"/>
    <x v="2"/>
    <x v="15"/>
    <x v="14"/>
    <n v="9026.268"/>
    <n v="-262.90057400000001"/>
    <n v="8763.3674260000007"/>
    <x v="0"/>
    <n v="8763.3674260000007"/>
    <n v="8763.3674260000007"/>
    <n v="8763.3674260000007"/>
    <n v="0"/>
  </r>
  <r>
    <x v="0"/>
    <x v="0"/>
    <x v="4"/>
    <x v="0"/>
    <x v="9"/>
    <x v="0"/>
    <x v="1"/>
    <x v="2"/>
    <x v="4"/>
    <x v="4"/>
    <n v="94103.41"/>
    <n v="-5050.4291510000003"/>
    <n v="89052.980849"/>
    <x v="0"/>
    <n v="89052.980849"/>
    <n v="60463.072370000002"/>
    <n v="86076.074596999999"/>
    <n v="0"/>
  </r>
  <r>
    <x v="0"/>
    <x v="0"/>
    <x v="4"/>
    <x v="0"/>
    <x v="9"/>
    <x v="0"/>
    <x v="1"/>
    <x v="2"/>
    <x v="5"/>
    <x v="5"/>
    <n v="94103.41"/>
    <n v="-5050.4291510000003"/>
    <n v="89052.980849"/>
    <x v="0"/>
    <n v="89052.980849"/>
    <n v="60463.072370000002"/>
    <n v="86076.074596999999"/>
    <n v="0"/>
  </r>
  <r>
    <x v="0"/>
    <x v="0"/>
    <x v="4"/>
    <x v="0"/>
    <x v="9"/>
    <x v="0"/>
    <x v="1"/>
    <x v="2"/>
    <x v="6"/>
    <x v="6"/>
    <n v="94103.41"/>
    <n v="-5050.4291510000003"/>
    <n v="89052.980849"/>
    <x v="0"/>
    <n v="89052.980849"/>
    <n v="60463.072370000002"/>
    <n v="86076.074596999999"/>
    <n v="0"/>
  </r>
  <r>
    <x v="0"/>
    <x v="0"/>
    <x v="4"/>
    <x v="0"/>
    <x v="9"/>
    <x v="0"/>
    <x v="1"/>
    <x v="2"/>
    <x v="9"/>
    <x v="9"/>
    <n v="34630.072999999997"/>
    <n v="-5075.4291510000003"/>
    <n v="29554.643849"/>
    <x v="0"/>
    <n v="29554.643849"/>
    <n v="19854.520493"/>
    <n v="28695.877240000002"/>
    <n v="0"/>
  </r>
  <r>
    <x v="0"/>
    <x v="0"/>
    <x v="4"/>
    <x v="0"/>
    <x v="9"/>
    <x v="0"/>
    <x v="1"/>
    <x v="2"/>
    <x v="11"/>
    <x v="11"/>
    <n v="59473.337"/>
    <n v="25"/>
    <n v="59498.337"/>
    <x v="0"/>
    <n v="59498.337"/>
    <n v="40608.551876999998"/>
    <n v="57380.197356999997"/>
    <n v="0"/>
  </r>
  <r>
    <x v="0"/>
    <x v="0"/>
    <x v="4"/>
    <x v="0"/>
    <x v="9"/>
    <x v="0"/>
    <x v="1"/>
    <x v="2"/>
    <x v="14"/>
    <x v="13"/>
    <n v="190641.859"/>
    <n v="0"/>
    <n v="190641.859"/>
    <x v="0"/>
    <n v="190641.859"/>
    <n v="137056.09238799999"/>
    <n v="170314.377805"/>
    <n v="0"/>
  </r>
  <r>
    <x v="0"/>
    <x v="0"/>
    <x v="5"/>
    <x v="0"/>
    <x v="9"/>
    <x v="0"/>
    <x v="1"/>
    <x v="1"/>
    <x v="0"/>
    <x v="0"/>
    <n v="20806.235000000001"/>
    <n v="0"/>
    <n v="20806.235000000001"/>
    <x v="0"/>
    <n v="20806.235000000001"/>
    <n v="15417.732900000001"/>
    <n v="17549.727169999998"/>
    <n v="0"/>
  </r>
  <r>
    <x v="0"/>
    <x v="0"/>
    <x v="5"/>
    <x v="0"/>
    <x v="9"/>
    <x v="0"/>
    <x v="1"/>
    <x v="1"/>
    <x v="1"/>
    <x v="1"/>
    <n v="11746.554"/>
    <n v="0"/>
    <n v="11746.554"/>
    <x v="0"/>
    <n v="11746.554"/>
    <n v="8776.7284519999994"/>
    <n v="8982.9875169999996"/>
    <n v="0"/>
  </r>
  <r>
    <x v="0"/>
    <x v="0"/>
    <x v="5"/>
    <x v="0"/>
    <x v="9"/>
    <x v="0"/>
    <x v="1"/>
    <x v="1"/>
    <x v="2"/>
    <x v="2"/>
    <n v="9058.6810000000005"/>
    <n v="0"/>
    <n v="9058.6810000000005"/>
    <x v="0"/>
    <n v="9058.6810000000005"/>
    <n v="6640.5164480000003"/>
    <n v="8566.2516529999994"/>
    <n v="0"/>
  </r>
  <r>
    <x v="0"/>
    <x v="0"/>
    <x v="5"/>
    <x v="0"/>
    <x v="9"/>
    <x v="0"/>
    <x v="1"/>
    <x v="1"/>
    <x v="16"/>
    <x v="15"/>
    <n v="1"/>
    <n v="0"/>
    <n v="1"/>
    <x v="0"/>
    <n v="1"/>
    <n v="0.48799999999999999"/>
    <n v="0.48799999999999999"/>
    <n v="0"/>
  </r>
  <r>
    <x v="0"/>
    <x v="0"/>
    <x v="5"/>
    <x v="0"/>
    <x v="9"/>
    <x v="0"/>
    <x v="1"/>
    <x v="1"/>
    <x v="4"/>
    <x v="4"/>
    <n v="1881.819"/>
    <n v="0"/>
    <n v="1881.819"/>
    <x v="0"/>
    <n v="1881.819"/>
    <n v="1356.8619859999999"/>
    <n v="1860.3770059999999"/>
    <n v="0"/>
  </r>
  <r>
    <x v="0"/>
    <x v="0"/>
    <x v="5"/>
    <x v="0"/>
    <x v="9"/>
    <x v="0"/>
    <x v="1"/>
    <x v="1"/>
    <x v="5"/>
    <x v="5"/>
    <n v="1881.819"/>
    <n v="0"/>
    <n v="1881.819"/>
    <x v="0"/>
    <n v="1881.819"/>
    <n v="1356.8619859999999"/>
    <n v="1860.3770059999999"/>
    <n v="0"/>
  </r>
  <r>
    <x v="0"/>
    <x v="0"/>
    <x v="5"/>
    <x v="0"/>
    <x v="9"/>
    <x v="0"/>
    <x v="1"/>
    <x v="1"/>
    <x v="6"/>
    <x v="6"/>
    <n v="1881.819"/>
    <n v="0"/>
    <n v="1881.819"/>
    <x v="0"/>
    <n v="1881.819"/>
    <n v="1356.8619859999999"/>
    <n v="1860.3770059999999"/>
    <n v="0"/>
  </r>
  <r>
    <x v="0"/>
    <x v="0"/>
    <x v="5"/>
    <x v="0"/>
    <x v="9"/>
    <x v="0"/>
    <x v="1"/>
    <x v="1"/>
    <x v="11"/>
    <x v="11"/>
    <n v="1881.819"/>
    <n v="0"/>
    <n v="1881.819"/>
    <x v="0"/>
    <n v="1881.819"/>
    <n v="1356.8619859999999"/>
    <n v="1860.3770059999999"/>
    <n v="0"/>
  </r>
  <r>
    <x v="0"/>
    <x v="0"/>
    <x v="5"/>
    <x v="0"/>
    <x v="9"/>
    <x v="0"/>
    <x v="1"/>
    <x v="1"/>
    <x v="14"/>
    <x v="13"/>
    <n v="22688.054"/>
    <n v="0"/>
    <n v="22688.054"/>
    <x v="0"/>
    <n v="22688.054"/>
    <n v="16774.594885999999"/>
    <n v="19410.104176000001"/>
    <n v="0"/>
  </r>
  <r>
    <x v="0"/>
    <x v="0"/>
    <x v="6"/>
    <x v="0"/>
    <x v="9"/>
    <x v="0"/>
    <x v="0"/>
    <x v="0"/>
    <x v="0"/>
    <x v="0"/>
    <n v="5463.13"/>
    <n v="-1071.9671499999999"/>
    <n v="4391.1628499999997"/>
    <x v="0"/>
    <n v="4391.1628499999997"/>
    <n v="3070.235095"/>
    <n v="4107.0971209999998"/>
    <n v="0"/>
  </r>
  <r>
    <x v="0"/>
    <x v="0"/>
    <x v="6"/>
    <x v="0"/>
    <x v="9"/>
    <x v="0"/>
    <x v="0"/>
    <x v="0"/>
    <x v="1"/>
    <x v="1"/>
    <n v="1040"/>
    <n v="0"/>
    <n v="1040"/>
    <x v="0"/>
    <n v="1040"/>
    <n v="846.33599500000003"/>
    <n v="1039.999994"/>
    <n v="0"/>
  </r>
  <r>
    <x v="0"/>
    <x v="0"/>
    <x v="6"/>
    <x v="0"/>
    <x v="9"/>
    <x v="0"/>
    <x v="0"/>
    <x v="0"/>
    <x v="2"/>
    <x v="2"/>
    <n v="2239"/>
    <n v="10"/>
    <n v="2249"/>
    <x v="0"/>
    <n v="2249"/>
    <n v="1424.1862719999999"/>
    <n v="2099.6066190000001"/>
    <n v="0"/>
  </r>
  <r>
    <x v="0"/>
    <x v="0"/>
    <x v="6"/>
    <x v="0"/>
    <x v="9"/>
    <x v="0"/>
    <x v="0"/>
    <x v="0"/>
    <x v="16"/>
    <x v="15"/>
    <n v="80"/>
    <n v="0"/>
    <n v="80"/>
    <x v="0"/>
    <n v="80"/>
    <n v="0"/>
    <n v="12.059212"/>
    <n v="0"/>
  </r>
  <r>
    <x v="0"/>
    <x v="0"/>
    <x v="6"/>
    <x v="0"/>
    <x v="9"/>
    <x v="0"/>
    <x v="0"/>
    <x v="0"/>
    <x v="3"/>
    <x v="3"/>
    <n v="2104.13"/>
    <n v="-1081.9671499999999"/>
    <n v="1022.16285"/>
    <x v="0"/>
    <n v="1022.16285"/>
    <n v="799.71282799999994"/>
    <n v="955.43129599999997"/>
    <n v="0"/>
  </r>
  <r>
    <x v="0"/>
    <x v="0"/>
    <x v="6"/>
    <x v="0"/>
    <x v="9"/>
    <x v="0"/>
    <x v="0"/>
    <x v="0"/>
    <x v="4"/>
    <x v="4"/>
    <n v="178308.07500000001"/>
    <n v="-22580.572550000001"/>
    <n v="155727.50245"/>
    <x v="0"/>
    <n v="155727.50245"/>
    <n v="82547.055966999993"/>
    <n v="134996.371147"/>
    <n v="0"/>
  </r>
  <r>
    <x v="0"/>
    <x v="0"/>
    <x v="6"/>
    <x v="0"/>
    <x v="9"/>
    <x v="0"/>
    <x v="0"/>
    <x v="0"/>
    <x v="5"/>
    <x v="5"/>
    <n v="75750.445999999996"/>
    <n v="5820.6188560000001"/>
    <n v="81571.064855999997"/>
    <x v="0"/>
    <n v="81571.064855999997"/>
    <n v="40314.941666999999"/>
    <n v="61862.184399999998"/>
    <n v="0"/>
  </r>
  <r>
    <x v="0"/>
    <x v="0"/>
    <x v="6"/>
    <x v="0"/>
    <x v="9"/>
    <x v="0"/>
    <x v="0"/>
    <x v="0"/>
    <x v="6"/>
    <x v="6"/>
    <n v="75750.445999999996"/>
    <n v="5820.6188560000001"/>
    <n v="81571.064855999997"/>
    <x v="0"/>
    <n v="81571.064855999997"/>
    <n v="40314.941666999999"/>
    <n v="61862.184399999998"/>
    <n v="0"/>
  </r>
  <r>
    <x v="0"/>
    <x v="0"/>
    <x v="6"/>
    <x v="0"/>
    <x v="9"/>
    <x v="0"/>
    <x v="0"/>
    <x v="0"/>
    <x v="7"/>
    <x v="7"/>
    <n v="42285.120999999999"/>
    <n v="4253.7318560000003"/>
    <n v="46538.852855999998"/>
    <x v="0"/>
    <n v="46538.852855999998"/>
    <n v="28865.904596"/>
    <n v="37449.016457999998"/>
    <n v="0"/>
  </r>
  <r>
    <x v="0"/>
    <x v="0"/>
    <x v="6"/>
    <x v="0"/>
    <x v="9"/>
    <x v="0"/>
    <x v="0"/>
    <x v="0"/>
    <x v="8"/>
    <x v="8"/>
    <n v="6023.2719999999999"/>
    <n v="516.88699999999994"/>
    <n v="6540.1589999999997"/>
    <x v="0"/>
    <n v="6540.1589999999997"/>
    <n v="839.05661599999996"/>
    <n v="4531.791921"/>
    <n v="0"/>
  </r>
  <r>
    <x v="0"/>
    <x v="0"/>
    <x v="6"/>
    <x v="0"/>
    <x v="9"/>
    <x v="0"/>
    <x v="0"/>
    <x v="0"/>
    <x v="9"/>
    <x v="9"/>
    <n v="6275.759"/>
    <n v="0"/>
    <n v="6275.759"/>
    <x v="0"/>
    <n v="6275.759"/>
    <n v="1900.072631"/>
    <n v="5315.7985760000001"/>
    <n v="0"/>
  </r>
  <r>
    <x v="0"/>
    <x v="0"/>
    <x v="6"/>
    <x v="0"/>
    <x v="9"/>
    <x v="0"/>
    <x v="0"/>
    <x v="0"/>
    <x v="10"/>
    <x v="10"/>
    <n v="5002.2250000000004"/>
    <n v="1050"/>
    <n v="6052.2250000000004"/>
    <x v="0"/>
    <n v="6052.2250000000004"/>
    <n v="663.71686699999998"/>
    <n v="926.53261899999995"/>
    <n v="0"/>
  </r>
  <r>
    <x v="0"/>
    <x v="0"/>
    <x v="6"/>
    <x v="0"/>
    <x v="9"/>
    <x v="0"/>
    <x v="0"/>
    <x v="0"/>
    <x v="11"/>
    <x v="11"/>
    <n v="16164.069"/>
    <n v="0"/>
    <n v="16164.069"/>
    <x v="0"/>
    <n v="16164.069"/>
    <n v="8046.1909569999998"/>
    <n v="13639.044825999999"/>
    <n v="0"/>
  </r>
  <r>
    <x v="0"/>
    <x v="0"/>
    <x v="6"/>
    <x v="0"/>
    <x v="9"/>
    <x v="0"/>
    <x v="0"/>
    <x v="0"/>
    <x v="12"/>
    <x v="3"/>
    <n v="102557.629"/>
    <n v="-28401.191406000002"/>
    <n v="74156.437594000003"/>
    <x v="0"/>
    <n v="74156.437594000003"/>
    <n v="42232.114300000001"/>
    <n v="73134.186747"/>
    <n v="0"/>
  </r>
  <r>
    <x v="0"/>
    <x v="0"/>
    <x v="6"/>
    <x v="0"/>
    <x v="9"/>
    <x v="0"/>
    <x v="0"/>
    <x v="0"/>
    <x v="13"/>
    <x v="12"/>
    <n v="0"/>
    <n v="0"/>
    <n v="0"/>
    <x v="0"/>
    <n v="0"/>
    <n v="0"/>
    <n v="0"/>
    <n v="0"/>
  </r>
  <r>
    <x v="0"/>
    <x v="0"/>
    <x v="6"/>
    <x v="0"/>
    <x v="9"/>
    <x v="0"/>
    <x v="0"/>
    <x v="0"/>
    <x v="14"/>
    <x v="13"/>
    <n v="183771.20499999999"/>
    <n v="-23652.539700000001"/>
    <n v="160118.66529999999"/>
    <x v="0"/>
    <n v="160118.66529999999"/>
    <n v="85617.291062000004"/>
    <n v="139103.468268"/>
    <n v="0"/>
  </r>
  <r>
    <x v="0"/>
    <x v="0"/>
    <x v="7"/>
    <x v="0"/>
    <x v="9"/>
    <x v="0"/>
    <x v="1"/>
    <x v="0"/>
    <x v="0"/>
    <x v="0"/>
    <n v="131334.72500000001"/>
    <n v="0"/>
    <n v="131334.72500000001"/>
    <x v="0"/>
    <n v="131334.72500000001"/>
    <n v="88622.079561000006"/>
    <n v="93690.499421999994"/>
    <n v="0"/>
  </r>
  <r>
    <x v="0"/>
    <x v="0"/>
    <x v="7"/>
    <x v="0"/>
    <x v="9"/>
    <x v="0"/>
    <x v="1"/>
    <x v="0"/>
    <x v="1"/>
    <x v="1"/>
    <n v="111656.482"/>
    <n v="0"/>
    <n v="111656.482"/>
    <x v="0"/>
    <n v="111656.482"/>
    <n v="78610.417663"/>
    <n v="79043.236992000006"/>
    <n v="0"/>
  </r>
  <r>
    <x v="0"/>
    <x v="0"/>
    <x v="7"/>
    <x v="0"/>
    <x v="9"/>
    <x v="0"/>
    <x v="1"/>
    <x v="0"/>
    <x v="2"/>
    <x v="2"/>
    <n v="19678.242999999999"/>
    <n v="0"/>
    <n v="19678.242999999999"/>
    <x v="0"/>
    <n v="19678.242999999999"/>
    <n v="10011.661898"/>
    <n v="14647.262430000001"/>
    <n v="0"/>
  </r>
  <r>
    <x v="0"/>
    <x v="0"/>
    <x v="7"/>
    <x v="0"/>
    <x v="9"/>
    <x v="0"/>
    <x v="1"/>
    <x v="0"/>
    <x v="4"/>
    <x v="4"/>
    <n v="75043.144"/>
    <n v="0"/>
    <n v="75043.144"/>
    <x v="0"/>
    <n v="75043.144"/>
    <n v="40475.742961000004"/>
    <n v="65797.355226999993"/>
    <n v="0"/>
  </r>
  <r>
    <x v="0"/>
    <x v="0"/>
    <x v="7"/>
    <x v="0"/>
    <x v="9"/>
    <x v="0"/>
    <x v="1"/>
    <x v="0"/>
    <x v="5"/>
    <x v="5"/>
    <n v="75043.144"/>
    <n v="0"/>
    <n v="75043.144"/>
    <x v="0"/>
    <n v="75043.144"/>
    <n v="40475.742961000004"/>
    <n v="65797.355226999993"/>
    <n v="0"/>
  </r>
  <r>
    <x v="0"/>
    <x v="0"/>
    <x v="7"/>
    <x v="0"/>
    <x v="9"/>
    <x v="0"/>
    <x v="1"/>
    <x v="0"/>
    <x v="6"/>
    <x v="6"/>
    <n v="75043.144"/>
    <n v="0"/>
    <n v="75043.144"/>
    <x v="0"/>
    <n v="75043.144"/>
    <n v="40475.742961000004"/>
    <n v="65797.355226999993"/>
    <n v="0"/>
  </r>
  <r>
    <x v="0"/>
    <x v="0"/>
    <x v="7"/>
    <x v="0"/>
    <x v="9"/>
    <x v="0"/>
    <x v="1"/>
    <x v="0"/>
    <x v="7"/>
    <x v="7"/>
    <n v="9000"/>
    <n v="0"/>
    <n v="9000"/>
    <x v="0"/>
    <n v="9000"/>
    <n v="4512.2967129999997"/>
    <n v="8286.0075710000001"/>
    <n v="0"/>
  </r>
  <r>
    <x v="0"/>
    <x v="0"/>
    <x v="7"/>
    <x v="0"/>
    <x v="9"/>
    <x v="0"/>
    <x v="1"/>
    <x v="0"/>
    <x v="9"/>
    <x v="9"/>
    <n v="42069.707000000002"/>
    <n v="-1000"/>
    <n v="41069.707000000002"/>
    <x v="0"/>
    <n v="41069.707000000002"/>
    <n v="17470.375512999999"/>
    <n v="33653.784140000003"/>
    <n v="0"/>
  </r>
  <r>
    <x v="0"/>
    <x v="0"/>
    <x v="7"/>
    <x v="0"/>
    <x v="9"/>
    <x v="0"/>
    <x v="1"/>
    <x v="0"/>
    <x v="11"/>
    <x v="11"/>
    <n v="23973.437000000002"/>
    <n v="1000"/>
    <n v="24973.437000000002"/>
    <x v="0"/>
    <n v="24973.437000000002"/>
    <n v="18493.070735000001"/>
    <n v="23857.563515999998"/>
    <n v="0"/>
  </r>
  <r>
    <x v="0"/>
    <x v="0"/>
    <x v="7"/>
    <x v="0"/>
    <x v="9"/>
    <x v="0"/>
    <x v="1"/>
    <x v="0"/>
    <x v="14"/>
    <x v="13"/>
    <n v="206377.86900000001"/>
    <n v="0"/>
    <n v="206377.86900000001"/>
    <x v="0"/>
    <n v="206377.86900000001"/>
    <n v="129097.822522"/>
    <n v="159487.85464899999"/>
    <n v="0"/>
  </r>
  <r>
    <x v="0"/>
    <x v="0"/>
    <x v="8"/>
    <x v="0"/>
    <x v="9"/>
    <x v="0"/>
    <x v="1"/>
    <x v="3"/>
    <x v="0"/>
    <x v="0"/>
    <n v="442160.25400000002"/>
    <n v="-13680.06122"/>
    <n v="428480.19277999998"/>
    <x v="0"/>
    <n v="428480.19277999998"/>
    <n v="252181.55236100001"/>
    <n v="289906.84559899999"/>
    <n v="0"/>
  </r>
  <r>
    <x v="0"/>
    <x v="0"/>
    <x v="8"/>
    <x v="0"/>
    <x v="9"/>
    <x v="0"/>
    <x v="1"/>
    <x v="3"/>
    <x v="1"/>
    <x v="1"/>
    <n v="191008.421"/>
    <n v="-1485.2458529999999"/>
    <n v="189523.175147"/>
    <x v="0"/>
    <n v="189523.175147"/>
    <n v="139292.58876899999"/>
    <n v="139450.77369599999"/>
    <n v="0"/>
  </r>
  <r>
    <x v="0"/>
    <x v="0"/>
    <x v="8"/>
    <x v="0"/>
    <x v="9"/>
    <x v="0"/>
    <x v="1"/>
    <x v="3"/>
    <x v="2"/>
    <x v="2"/>
    <n v="92990.231"/>
    <n v="-11446.451843000001"/>
    <n v="81543.779156999997"/>
    <x v="0"/>
    <n v="81543.779156999997"/>
    <n v="32897.289092999999"/>
    <n v="70451.197404000006"/>
    <n v="0"/>
  </r>
  <r>
    <x v="0"/>
    <x v="0"/>
    <x v="8"/>
    <x v="0"/>
    <x v="9"/>
    <x v="0"/>
    <x v="1"/>
    <x v="3"/>
    <x v="16"/>
    <x v="15"/>
    <n v="46.55"/>
    <n v="197.21177900000001"/>
    <n v="243.76177899999999"/>
    <x v="0"/>
    <n v="243.76177899999999"/>
    <n v="201.06080600000001"/>
    <n v="214.260806"/>
    <n v="0"/>
  </r>
  <r>
    <x v="0"/>
    <x v="0"/>
    <x v="8"/>
    <x v="0"/>
    <x v="9"/>
    <x v="0"/>
    <x v="1"/>
    <x v="3"/>
    <x v="15"/>
    <x v="14"/>
    <n v="158115.052"/>
    <n v="-945.57530299999996"/>
    <n v="157169.47669700001"/>
    <x v="0"/>
    <n v="157169.47669700001"/>
    <n v="79790.613693000007"/>
    <n v="79790.613693000007"/>
    <n v="0"/>
  </r>
  <r>
    <x v="0"/>
    <x v="0"/>
    <x v="8"/>
    <x v="0"/>
    <x v="9"/>
    <x v="0"/>
    <x v="1"/>
    <x v="3"/>
    <x v="17"/>
    <x v="16"/>
    <n v="491800.98599999998"/>
    <n v="-5500"/>
    <n v="486300.98599999998"/>
    <x v="0"/>
    <n v="486300.98599999998"/>
    <n v="268921.580754"/>
    <n v="270735.77565800003"/>
    <n v="0"/>
  </r>
  <r>
    <x v="0"/>
    <x v="0"/>
    <x v="8"/>
    <x v="0"/>
    <x v="9"/>
    <x v="0"/>
    <x v="1"/>
    <x v="3"/>
    <x v="18"/>
    <x v="17"/>
    <n v="266216.495"/>
    <n v="0"/>
    <n v="266216.495"/>
    <x v="0"/>
    <n v="266216.495"/>
    <n v="154354.48407400001"/>
    <n v="154407.92275500001"/>
    <n v="0"/>
  </r>
  <r>
    <x v="0"/>
    <x v="0"/>
    <x v="8"/>
    <x v="0"/>
    <x v="9"/>
    <x v="0"/>
    <x v="1"/>
    <x v="3"/>
    <x v="19"/>
    <x v="18"/>
    <n v="90134.485000000001"/>
    <n v="0"/>
    <n v="90134.485000000001"/>
    <x v="0"/>
    <n v="90134.485000000001"/>
    <n v="50561.558039000003"/>
    <n v="50561.558039000003"/>
    <n v="0"/>
  </r>
  <r>
    <x v="0"/>
    <x v="0"/>
    <x v="8"/>
    <x v="0"/>
    <x v="9"/>
    <x v="0"/>
    <x v="1"/>
    <x v="3"/>
    <x v="20"/>
    <x v="19"/>
    <n v="111115.084"/>
    <n v="0"/>
    <n v="111115.084"/>
    <x v="0"/>
    <n v="111115.084"/>
    <n v="63434.378426000003"/>
    <n v="63434.378427000003"/>
    <n v="0"/>
  </r>
  <r>
    <x v="0"/>
    <x v="0"/>
    <x v="8"/>
    <x v="0"/>
    <x v="9"/>
    <x v="0"/>
    <x v="1"/>
    <x v="3"/>
    <x v="21"/>
    <x v="20"/>
    <n v="64966.925999999999"/>
    <n v="0"/>
    <n v="64966.925999999999"/>
    <x v="0"/>
    <n v="64966.925999999999"/>
    <n v="40358.547609000001"/>
    <n v="40411.986289"/>
    <n v="0"/>
  </r>
  <r>
    <x v="0"/>
    <x v="0"/>
    <x v="8"/>
    <x v="0"/>
    <x v="9"/>
    <x v="0"/>
    <x v="1"/>
    <x v="3"/>
    <x v="22"/>
    <x v="21"/>
    <n v="225584.49100000001"/>
    <n v="-5500"/>
    <n v="220084.49100000001"/>
    <x v="0"/>
    <n v="220084.49100000001"/>
    <n v="114567.09668"/>
    <n v="116327.85290300001"/>
    <n v="0"/>
  </r>
  <r>
    <x v="0"/>
    <x v="0"/>
    <x v="8"/>
    <x v="0"/>
    <x v="9"/>
    <x v="0"/>
    <x v="1"/>
    <x v="3"/>
    <x v="23"/>
    <x v="22"/>
    <n v="12481.004999999999"/>
    <n v="0"/>
    <n v="12481.004999999999"/>
    <x v="0"/>
    <n v="12481.004999999999"/>
    <n v="10632.650874999999"/>
    <n v="10632.650874999999"/>
    <n v="0"/>
  </r>
  <r>
    <x v="0"/>
    <x v="0"/>
    <x v="8"/>
    <x v="0"/>
    <x v="9"/>
    <x v="0"/>
    <x v="1"/>
    <x v="3"/>
    <x v="24"/>
    <x v="23"/>
    <n v="208932.486"/>
    <n v="-5500"/>
    <n v="203432.486"/>
    <x v="0"/>
    <n v="203432.486"/>
    <n v="102758.148995"/>
    <n v="102758.148995"/>
    <n v="0"/>
  </r>
  <r>
    <x v="0"/>
    <x v="0"/>
    <x v="8"/>
    <x v="0"/>
    <x v="9"/>
    <x v="0"/>
    <x v="1"/>
    <x v="3"/>
    <x v="25"/>
    <x v="24"/>
    <n v="4171"/>
    <n v="0"/>
    <n v="4171"/>
    <x v="0"/>
    <n v="4171"/>
    <n v="1176.2968100000001"/>
    <n v="2937.0530330000001"/>
    <n v="0"/>
  </r>
  <r>
    <x v="0"/>
    <x v="0"/>
    <x v="8"/>
    <x v="0"/>
    <x v="9"/>
    <x v="0"/>
    <x v="1"/>
    <x v="3"/>
    <x v="4"/>
    <x v="4"/>
    <n v="4921317.1660000002"/>
    <n v="1435449.2589060001"/>
    <n v="6356766.4249059996"/>
    <x v="0"/>
    <n v="6356766.4249059996"/>
    <n v="4677513.5242600003"/>
    <n v="4850942.28902"/>
    <n v="0"/>
  </r>
  <r>
    <x v="0"/>
    <x v="0"/>
    <x v="8"/>
    <x v="0"/>
    <x v="9"/>
    <x v="0"/>
    <x v="1"/>
    <x v="3"/>
    <x v="5"/>
    <x v="5"/>
    <n v="58971.432999999997"/>
    <n v="-5689.2924650000004"/>
    <n v="53282.140534999999"/>
    <x v="0"/>
    <n v="53282.140534999999"/>
    <n v="11333.006018"/>
    <n v="32483.708516999999"/>
    <n v="0"/>
  </r>
  <r>
    <x v="0"/>
    <x v="0"/>
    <x v="8"/>
    <x v="0"/>
    <x v="9"/>
    <x v="0"/>
    <x v="1"/>
    <x v="3"/>
    <x v="6"/>
    <x v="6"/>
    <n v="58971.432999999997"/>
    <n v="-5689.2924650000004"/>
    <n v="53282.140534999999"/>
    <x v="0"/>
    <n v="53282.140534999999"/>
    <n v="11333.006018"/>
    <n v="32483.708516999999"/>
    <n v="0"/>
  </r>
  <r>
    <x v="0"/>
    <x v="0"/>
    <x v="8"/>
    <x v="0"/>
    <x v="9"/>
    <x v="0"/>
    <x v="1"/>
    <x v="3"/>
    <x v="7"/>
    <x v="7"/>
    <n v="7250"/>
    <n v="-3000"/>
    <n v="4250"/>
    <x v="0"/>
    <n v="4250"/>
    <n v="718.47477400000002"/>
    <n v="1208.2044599999999"/>
    <n v="0"/>
  </r>
  <r>
    <x v="0"/>
    <x v="0"/>
    <x v="8"/>
    <x v="0"/>
    <x v="9"/>
    <x v="0"/>
    <x v="1"/>
    <x v="3"/>
    <x v="11"/>
    <x v="11"/>
    <n v="51721.432999999997"/>
    <n v="-2689.292465"/>
    <n v="49032.140534999999"/>
    <x v="0"/>
    <n v="49032.140534999999"/>
    <n v="10614.531244"/>
    <n v="31275.504056999998"/>
    <n v="0"/>
  </r>
  <r>
    <x v="0"/>
    <x v="0"/>
    <x v="8"/>
    <x v="0"/>
    <x v="9"/>
    <x v="0"/>
    <x v="1"/>
    <x v="3"/>
    <x v="26"/>
    <x v="25"/>
    <n v="4862345.733"/>
    <n v="1441138.551371"/>
    <n v="6303484.2843709998"/>
    <x v="0"/>
    <n v="6303484.2843709998"/>
    <n v="4666180.5182419997"/>
    <n v="4818458.5805029999"/>
    <n v="0"/>
  </r>
  <r>
    <x v="0"/>
    <x v="0"/>
    <x v="8"/>
    <x v="0"/>
    <x v="9"/>
    <x v="0"/>
    <x v="1"/>
    <x v="3"/>
    <x v="14"/>
    <x v="13"/>
    <n v="5855278.4060000004"/>
    <n v="1416269.197686"/>
    <n v="7271547.6036860002"/>
    <x v="0"/>
    <n v="7271547.6036860002"/>
    <n v="5198616.6573750004"/>
    <n v="5411584.9102769997"/>
    <n v="0"/>
  </r>
  <r>
    <x v="0"/>
    <x v="0"/>
    <x v="9"/>
    <x v="0"/>
    <x v="9"/>
    <x v="0"/>
    <x v="1"/>
    <x v="4"/>
    <x v="0"/>
    <x v="0"/>
    <n v="119463.681"/>
    <n v="-1147"/>
    <n v="118316.681"/>
    <x v="0"/>
    <n v="118316.681"/>
    <n v="86850.828747000007"/>
    <n v="98443.934223999997"/>
    <n v="0"/>
  </r>
  <r>
    <x v="0"/>
    <x v="0"/>
    <x v="9"/>
    <x v="0"/>
    <x v="9"/>
    <x v="0"/>
    <x v="1"/>
    <x v="4"/>
    <x v="1"/>
    <x v="1"/>
    <n v="81463.481"/>
    <n v="-1156.7338050000001"/>
    <n v="80306.747195000004"/>
    <x v="0"/>
    <n v="80306.747195000004"/>
    <n v="62272.942429000002"/>
    <n v="63758.754012999998"/>
    <n v="0"/>
  </r>
  <r>
    <x v="0"/>
    <x v="0"/>
    <x v="9"/>
    <x v="0"/>
    <x v="9"/>
    <x v="0"/>
    <x v="1"/>
    <x v="4"/>
    <x v="2"/>
    <x v="2"/>
    <n v="37996.199999999997"/>
    <n v="0"/>
    <n v="37996.199999999997"/>
    <x v="0"/>
    <n v="37996.199999999997"/>
    <n v="24567.152513000001"/>
    <n v="34674.446406000003"/>
    <n v="0"/>
  </r>
  <r>
    <x v="0"/>
    <x v="0"/>
    <x v="9"/>
    <x v="0"/>
    <x v="9"/>
    <x v="0"/>
    <x v="1"/>
    <x v="4"/>
    <x v="16"/>
    <x v="15"/>
    <n v="4"/>
    <n v="0"/>
    <n v="4"/>
    <x v="0"/>
    <n v="4"/>
    <n v="1"/>
    <n v="1"/>
    <n v="0"/>
  </r>
  <r>
    <x v="0"/>
    <x v="0"/>
    <x v="9"/>
    <x v="0"/>
    <x v="9"/>
    <x v="0"/>
    <x v="1"/>
    <x v="4"/>
    <x v="15"/>
    <x v="14"/>
    <n v="0"/>
    <n v="9.7338050000000003"/>
    <n v="9.7338050000000003"/>
    <x v="0"/>
    <n v="9.7338050000000003"/>
    <n v="9.7338050000000003"/>
    <n v="9.7338050000000003"/>
    <n v="0"/>
  </r>
  <r>
    <x v="0"/>
    <x v="0"/>
    <x v="9"/>
    <x v="0"/>
    <x v="9"/>
    <x v="0"/>
    <x v="1"/>
    <x v="4"/>
    <x v="4"/>
    <x v="4"/>
    <n v="4688886.5329999998"/>
    <n v="104813.643635"/>
    <n v="4793700.1766349999"/>
    <x v="0"/>
    <n v="4793700.1766349999"/>
    <n v="3300298.4497810001"/>
    <n v="3966222.9885049998"/>
    <n v="0"/>
  </r>
  <r>
    <x v="0"/>
    <x v="0"/>
    <x v="9"/>
    <x v="0"/>
    <x v="9"/>
    <x v="0"/>
    <x v="1"/>
    <x v="4"/>
    <x v="5"/>
    <x v="5"/>
    <n v="4688886.5329999998"/>
    <n v="104813.643635"/>
    <n v="4793700.1766349999"/>
    <x v="0"/>
    <n v="4793700.1766349999"/>
    <n v="3300298.4497810001"/>
    <n v="3966222.9885049998"/>
    <n v="0"/>
  </r>
  <r>
    <x v="0"/>
    <x v="0"/>
    <x v="9"/>
    <x v="0"/>
    <x v="9"/>
    <x v="0"/>
    <x v="1"/>
    <x v="4"/>
    <x v="6"/>
    <x v="6"/>
    <n v="4688886.5329999998"/>
    <n v="104813.643635"/>
    <n v="4793700.1766349999"/>
    <x v="0"/>
    <n v="4793700.1766349999"/>
    <n v="3300298.4497810001"/>
    <n v="3966222.9885049998"/>
    <n v="0"/>
  </r>
  <r>
    <x v="0"/>
    <x v="0"/>
    <x v="9"/>
    <x v="0"/>
    <x v="9"/>
    <x v="0"/>
    <x v="1"/>
    <x v="4"/>
    <x v="7"/>
    <x v="7"/>
    <n v="4669941.5530000003"/>
    <n v="108067.01794799999"/>
    <n v="4778008.5709480001"/>
    <x v="0"/>
    <n v="4778008.5709480001"/>
    <n v="3290445.4199839998"/>
    <n v="3952155.2881370001"/>
    <n v="0"/>
  </r>
  <r>
    <x v="0"/>
    <x v="0"/>
    <x v="9"/>
    <x v="0"/>
    <x v="9"/>
    <x v="0"/>
    <x v="1"/>
    <x v="4"/>
    <x v="8"/>
    <x v="8"/>
    <n v="600"/>
    <n v="0"/>
    <n v="600"/>
    <x v="0"/>
    <n v="600"/>
    <n v="484.32619899999997"/>
    <n v="599.97326699999996"/>
    <n v="0"/>
  </r>
  <r>
    <x v="0"/>
    <x v="0"/>
    <x v="9"/>
    <x v="0"/>
    <x v="9"/>
    <x v="0"/>
    <x v="1"/>
    <x v="4"/>
    <x v="9"/>
    <x v="9"/>
    <n v="17739.317999999999"/>
    <n v="-3517.3629470000001"/>
    <n v="14221.955053"/>
    <x v="0"/>
    <n v="14221.955053"/>
    <n v="9046.1286660000005"/>
    <n v="12601.076469"/>
    <n v="0"/>
  </r>
  <r>
    <x v="0"/>
    <x v="0"/>
    <x v="9"/>
    <x v="0"/>
    <x v="9"/>
    <x v="0"/>
    <x v="1"/>
    <x v="4"/>
    <x v="11"/>
    <x v="11"/>
    <n v="605.66200000000003"/>
    <n v="263.98863399999999"/>
    <n v="869.65063399999997"/>
    <x v="0"/>
    <n v="869.65063399999997"/>
    <n v="322.57493199999999"/>
    <n v="866.65063199999997"/>
    <n v="0"/>
  </r>
  <r>
    <x v="0"/>
    <x v="0"/>
    <x v="9"/>
    <x v="0"/>
    <x v="9"/>
    <x v="0"/>
    <x v="1"/>
    <x v="4"/>
    <x v="14"/>
    <x v="13"/>
    <n v="4808350.2139999997"/>
    <n v="103666.643635"/>
    <n v="4912016.8576349998"/>
    <x v="0"/>
    <n v="4912016.8576349998"/>
    <n v="3387149.2785280002"/>
    <n v="4064666.922729"/>
    <n v="0"/>
  </r>
  <r>
    <x v="0"/>
    <x v="0"/>
    <x v="10"/>
    <x v="0"/>
    <x v="9"/>
    <x v="0"/>
    <x v="1"/>
    <x v="5"/>
    <x v="0"/>
    <x v="0"/>
    <n v="73006.976999999999"/>
    <n v="-1388"/>
    <n v="71618.976999999999"/>
    <x v="0"/>
    <n v="71618.976999999999"/>
    <n v="55221.612992000002"/>
    <n v="61342.419677999998"/>
    <n v="0"/>
  </r>
  <r>
    <x v="0"/>
    <x v="0"/>
    <x v="10"/>
    <x v="0"/>
    <x v="9"/>
    <x v="0"/>
    <x v="1"/>
    <x v="5"/>
    <x v="1"/>
    <x v="1"/>
    <n v="56370.677000000003"/>
    <n v="-1454.4562370000001"/>
    <n v="54916.220762999998"/>
    <x v="0"/>
    <n v="54916.220762999998"/>
    <n v="43613.765436000002"/>
    <n v="45269.081428999998"/>
    <n v="0"/>
  </r>
  <r>
    <x v="0"/>
    <x v="0"/>
    <x v="10"/>
    <x v="0"/>
    <x v="9"/>
    <x v="0"/>
    <x v="1"/>
    <x v="5"/>
    <x v="2"/>
    <x v="2"/>
    <n v="11736.3"/>
    <n v="0"/>
    <n v="11736.3"/>
    <x v="0"/>
    <n v="11736.3"/>
    <n v="7833.400071"/>
    <n v="11206.882012"/>
    <n v="0"/>
  </r>
  <r>
    <x v="0"/>
    <x v="0"/>
    <x v="10"/>
    <x v="0"/>
    <x v="9"/>
    <x v="0"/>
    <x v="1"/>
    <x v="5"/>
    <x v="16"/>
    <x v="15"/>
    <n v="2400"/>
    <n v="0"/>
    <n v="2400"/>
    <x v="0"/>
    <n v="2400"/>
    <n v="1441.1863089999999"/>
    <n v="2300"/>
    <n v="0"/>
  </r>
  <r>
    <x v="0"/>
    <x v="0"/>
    <x v="10"/>
    <x v="0"/>
    <x v="9"/>
    <x v="0"/>
    <x v="1"/>
    <x v="5"/>
    <x v="15"/>
    <x v="14"/>
    <n v="2500"/>
    <n v="66.456237000000002"/>
    <n v="2566.4562369999999"/>
    <x v="0"/>
    <n v="2566.4562369999999"/>
    <n v="2333.261176"/>
    <n v="2566.4562369999999"/>
    <n v="0"/>
  </r>
  <r>
    <x v="0"/>
    <x v="0"/>
    <x v="10"/>
    <x v="0"/>
    <x v="9"/>
    <x v="0"/>
    <x v="1"/>
    <x v="5"/>
    <x v="4"/>
    <x v="4"/>
    <n v="430877.239"/>
    <n v="-3013"/>
    <n v="427864.239"/>
    <x v="0"/>
    <n v="427864.239"/>
    <n v="172251.03681200001"/>
    <n v="313079.95262400003"/>
    <n v="0"/>
  </r>
  <r>
    <x v="0"/>
    <x v="0"/>
    <x v="10"/>
    <x v="0"/>
    <x v="9"/>
    <x v="0"/>
    <x v="1"/>
    <x v="5"/>
    <x v="5"/>
    <x v="5"/>
    <n v="430877.239"/>
    <n v="-3013"/>
    <n v="427864.239"/>
    <x v="0"/>
    <n v="427864.239"/>
    <n v="172251.03681200001"/>
    <n v="313079.95262400003"/>
    <n v="0"/>
  </r>
  <r>
    <x v="0"/>
    <x v="0"/>
    <x v="10"/>
    <x v="0"/>
    <x v="9"/>
    <x v="0"/>
    <x v="1"/>
    <x v="5"/>
    <x v="6"/>
    <x v="6"/>
    <n v="430877.239"/>
    <n v="-3013"/>
    <n v="427864.239"/>
    <x v="0"/>
    <n v="427864.239"/>
    <n v="172251.03681200001"/>
    <n v="313079.95262400003"/>
    <n v="0"/>
  </r>
  <r>
    <x v="0"/>
    <x v="0"/>
    <x v="10"/>
    <x v="0"/>
    <x v="9"/>
    <x v="0"/>
    <x v="1"/>
    <x v="5"/>
    <x v="7"/>
    <x v="7"/>
    <n v="9368.8430000000008"/>
    <n v="-202.45913100000001"/>
    <n v="9166.3838689999993"/>
    <x v="0"/>
    <n v="9166.3838689999993"/>
    <n v="2959.1410099999998"/>
    <n v="4765.4004510000004"/>
    <n v="0"/>
  </r>
  <r>
    <x v="0"/>
    <x v="0"/>
    <x v="10"/>
    <x v="0"/>
    <x v="9"/>
    <x v="0"/>
    <x v="1"/>
    <x v="5"/>
    <x v="8"/>
    <x v="8"/>
    <n v="5664.55"/>
    <n v="0"/>
    <n v="5664.55"/>
    <x v="0"/>
    <n v="5664.55"/>
    <n v="2438.360263"/>
    <n v="4711.0341470000003"/>
    <n v="0"/>
  </r>
  <r>
    <x v="0"/>
    <x v="0"/>
    <x v="10"/>
    <x v="0"/>
    <x v="9"/>
    <x v="0"/>
    <x v="1"/>
    <x v="5"/>
    <x v="10"/>
    <x v="10"/>
    <n v="300970.27600000001"/>
    <n v="-230.29024200000001"/>
    <n v="300739.985758"/>
    <x v="0"/>
    <n v="300739.985758"/>
    <n v="109597.879055"/>
    <n v="204059.01465600001"/>
    <n v="0"/>
  </r>
  <r>
    <x v="0"/>
    <x v="0"/>
    <x v="10"/>
    <x v="0"/>
    <x v="9"/>
    <x v="0"/>
    <x v="1"/>
    <x v="5"/>
    <x v="11"/>
    <x v="11"/>
    <n v="114873.57"/>
    <n v="-2580.2506269999999"/>
    <n v="112293.31937300001"/>
    <x v="0"/>
    <n v="112293.31937300001"/>
    <n v="57255.656483999999"/>
    <n v="99544.503370000006"/>
    <n v="0"/>
  </r>
  <r>
    <x v="0"/>
    <x v="0"/>
    <x v="10"/>
    <x v="0"/>
    <x v="9"/>
    <x v="0"/>
    <x v="1"/>
    <x v="5"/>
    <x v="14"/>
    <x v="13"/>
    <n v="503884.21600000001"/>
    <n v="-4401"/>
    <n v="499483.21600000001"/>
    <x v="0"/>
    <n v="499483.21600000001"/>
    <n v="227472.64980399999"/>
    <n v="374422.372302"/>
    <n v="0"/>
  </r>
  <r>
    <x v="0"/>
    <x v="0"/>
    <x v="11"/>
    <x v="0"/>
    <x v="9"/>
    <x v="0"/>
    <x v="1"/>
    <x v="6"/>
    <x v="0"/>
    <x v="0"/>
    <n v="73605.456999999995"/>
    <n v="0"/>
    <n v="73605.456999999995"/>
    <x v="0"/>
    <n v="73605.456999999995"/>
    <n v="53652.904369999997"/>
    <n v="55273.147724000002"/>
    <n v="0"/>
  </r>
  <r>
    <x v="0"/>
    <x v="0"/>
    <x v="11"/>
    <x v="0"/>
    <x v="9"/>
    <x v="0"/>
    <x v="1"/>
    <x v="6"/>
    <x v="1"/>
    <x v="1"/>
    <n v="72376.192999999999"/>
    <n v="-116.553662"/>
    <n v="72259.639337999994"/>
    <x v="0"/>
    <n v="72259.639337999994"/>
    <n v="52676.837221000002"/>
    <n v="53978.647233999996"/>
    <n v="0"/>
  </r>
  <r>
    <x v="0"/>
    <x v="0"/>
    <x v="11"/>
    <x v="0"/>
    <x v="9"/>
    <x v="0"/>
    <x v="1"/>
    <x v="6"/>
    <x v="2"/>
    <x v="2"/>
    <n v="1229.2639999999999"/>
    <n v="116.553662"/>
    <n v="1345.8176619999999"/>
    <x v="0"/>
    <n v="1345.8176619999999"/>
    <n v="976.06714899999997"/>
    <n v="1294.5004899999999"/>
    <n v="0"/>
  </r>
  <r>
    <x v="0"/>
    <x v="0"/>
    <x v="11"/>
    <x v="0"/>
    <x v="9"/>
    <x v="0"/>
    <x v="1"/>
    <x v="6"/>
    <x v="14"/>
    <x v="13"/>
    <n v="73605.456999999995"/>
    <n v="0"/>
    <n v="73605.456999999995"/>
    <x v="0"/>
    <n v="73605.456999999995"/>
    <n v="53652.904369999997"/>
    <n v="55273.147724000002"/>
    <n v="0"/>
  </r>
  <r>
    <x v="0"/>
    <x v="0"/>
    <x v="12"/>
    <x v="0"/>
    <x v="9"/>
    <x v="0"/>
    <x v="1"/>
    <x v="7"/>
    <x v="0"/>
    <x v="0"/>
    <n v="32477.255000000001"/>
    <n v="-4826.0710570000001"/>
    <n v="27651.183943"/>
    <x v="0"/>
    <n v="27651.183943"/>
    <n v="19148.931358999998"/>
    <n v="20915.806757999999"/>
    <n v="0"/>
  </r>
  <r>
    <x v="0"/>
    <x v="0"/>
    <x v="12"/>
    <x v="0"/>
    <x v="9"/>
    <x v="0"/>
    <x v="1"/>
    <x v="7"/>
    <x v="1"/>
    <x v="1"/>
    <n v="23571.222000000002"/>
    <n v="0"/>
    <n v="23571.222000000002"/>
    <x v="0"/>
    <n v="23571.222000000002"/>
    <n v="17506.484132000001"/>
    <n v="17605.619532000001"/>
    <n v="0"/>
  </r>
  <r>
    <x v="0"/>
    <x v="0"/>
    <x v="12"/>
    <x v="0"/>
    <x v="9"/>
    <x v="0"/>
    <x v="1"/>
    <x v="7"/>
    <x v="2"/>
    <x v="2"/>
    <n v="8905.2330000000002"/>
    <n v="-4826.0710570000001"/>
    <n v="4079.1619430000001"/>
    <x v="0"/>
    <n v="4079.1619430000001"/>
    <n v="1642.2472270000001"/>
    <n v="3309.9872260000002"/>
    <n v="0"/>
  </r>
  <r>
    <x v="0"/>
    <x v="0"/>
    <x v="12"/>
    <x v="0"/>
    <x v="9"/>
    <x v="0"/>
    <x v="1"/>
    <x v="7"/>
    <x v="16"/>
    <x v="15"/>
    <n v="0.8"/>
    <n v="0"/>
    <n v="0.8"/>
    <x v="0"/>
    <n v="0.8"/>
    <n v="0.2"/>
    <n v="0.2"/>
    <n v="0"/>
  </r>
  <r>
    <x v="0"/>
    <x v="0"/>
    <x v="12"/>
    <x v="0"/>
    <x v="9"/>
    <x v="0"/>
    <x v="1"/>
    <x v="7"/>
    <x v="4"/>
    <x v="4"/>
    <n v="164619.095"/>
    <n v="31320"/>
    <n v="195939.095"/>
    <x v="0"/>
    <n v="195939.095"/>
    <n v="62682.406315"/>
    <n v="101954.39234799999"/>
    <n v="0"/>
  </r>
  <r>
    <x v="0"/>
    <x v="0"/>
    <x v="12"/>
    <x v="0"/>
    <x v="9"/>
    <x v="0"/>
    <x v="1"/>
    <x v="7"/>
    <x v="5"/>
    <x v="5"/>
    <n v="164619.095"/>
    <n v="31320"/>
    <n v="195939.095"/>
    <x v="0"/>
    <n v="195939.095"/>
    <n v="62682.406315"/>
    <n v="101954.39234799999"/>
    <n v="0"/>
  </r>
  <r>
    <x v="0"/>
    <x v="0"/>
    <x v="12"/>
    <x v="0"/>
    <x v="9"/>
    <x v="0"/>
    <x v="1"/>
    <x v="7"/>
    <x v="6"/>
    <x v="6"/>
    <n v="164619.095"/>
    <n v="31320"/>
    <n v="195939.095"/>
    <x v="0"/>
    <n v="195939.095"/>
    <n v="62682.406315"/>
    <n v="101954.39234799999"/>
    <n v="0"/>
  </r>
  <r>
    <x v="0"/>
    <x v="0"/>
    <x v="12"/>
    <x v="0"/>
    <x v="9"/>
    <x v="0"/>
    <x v="1"/>
    <x v="7"/>
    <x v="7"/>
    <x v="7"/>
    <n v="148580.726"/>
    <n v="32087.674362000002"/>
    <n v="180668.40036199999"/>
    <x v="0"/>
    <n v="180668.40036199999"/>
    <n v="54764.835034000003"/>
    <n v="88107.469222"/>
    <n v="0"/>
  </r>
  <r>
    <x v="0"/>
    <x v="0"/>
    <x v="12"/>
    <x v="0"/>
    <x v="9"/>
    <x v="0"/>
    <x v="1"/>
    <x v="7"/>
    <x v="11"/>
    <x v="11"/>
    <n v="16038.369000000001"/>
    <n v="-767.67436199999997"/>
    <n v="15270.694638000001"/>
    <x v="0"/>
    <n v="15270.694638000001"/>
    <n v="7917.5712810000005"/>
    <n v="13846.923126"/>
    <n v="0"/>
  </r>
  <r>
    <x v="0"/>
    <x v="0"/>
    <x v="12"/>
    <x v="0"/>
    <x v="9"/>
    <x v="0"/>
    <x v="1"/>
    <x v="7"/>
    <x v="14"/>
    <x v="13"/>
    <n v="197096.35"/>
    <n v="26493.928942999999"/>
    <n v="223590.27894300001"/>
    <x v="0"/>
    <n v="223590.27894300001"/>
    <n v="81831.337673999995"/>
    <n v="122870.199106"/>
    <n v="0"/>
  </r>
  <r>
    <x v="0"/>
    <x v="0"/>
    <x v="13"/>
    <x v="0"/>
    <x v="9"/>
    <x v="0"/>
    <x v="1"/>
    <x v="8"/>
    <x v="0"/>
    <x v="0"/>
    <n v="21194.508999999998"/>
    <n v="0"/>
    <n v="21194.508999999998"/>
    <x v="0"/>
    <n v="21194.508999999998"/>
    <n v="16047.481578000001"/>
    <n v="17157.091445999999"/>
    <n v="0"/>
  </r>
  <r>
    <x v="0"/>
    <x v="0"/>
    <x v="13"/>
    <x v="0"/>
    <x v="9"/>
    <x v="0"/>
    <x v="1"/>
    <x v="8"/>
    <x v="1"/>
    <x v="1"/>
    <n v="15494.224"/>
    <n v="-0.39825700000000003"/>
    <n v="15493.825742999999"/>
    <x v="0"/>
    <n v="15493.825742999999"/>
    <n v="12198.010853"/>
    <n v="12302.568268999999"/>
    <n v="0"/>
  </r>
  <r>
    <x v="0"/>
    <x v="0"/>
    <x v="13"/>
    <x v="0"/>
    <x v="9"/>
    <x v="0"/>
    <x v="1"/>
    <x v="8"/>
    <x v="2"/>
    <x v="2"/>
    <n v="5700"/>
    <n v="-4.164873"/>
    <n v="5695.8351270000003"/>
    <x v="0"/>
    <n v="5695.8351270000003"/>
    <n v="3844.6225949999998"/>
    <n v="4849.6750469999997"/>
    <n v="0"/>
  </r>
  <r>
    <x v="0"/>
    <x v="0"/>
    <x v="13"/>
    <x v="0"/>
    <x v="9"/>
    <x v="0"/>
    <x v="1"/>
    <x v="8"/>
    <x v="16"/>
    <x v="15"/>
    <n v="0.28499999999999998"/>
    <n v="2.0500000000000001E-2"/>
    <n v="0.30549999999999999"/>
    <x v="0"/>
    <n v="0.30549999999999999"/>
    <n v="0.30549999999999999"/>
    <n v="0.30549999999999999"/>
    <n v="0"/>
  </r>
  <r>
    <x v="0"/>
    <x v="0"/>
    <x v="13"/>
    <x v="0"/>
    <x v="9"/>
    <x v="0"/>
    <x v="1"/>
    <x v="8"/>
    <x v="15"/>
    <x v="14"/>
    <n v="0"/>
    <n v="4.5426299999999999"/>
    <n v="4.5426299999999999"/>
    <x v="0"/>
    <n v="4.5426299999999999"/>
    <n v="4.5426299999999999"/>
    <n v="4.5426299999999999"/>
    <n v="0"/>
  </r>
  <r>
    <x v="0"/>
    <x v="0"/>
    <x v="13"/>
    <x v="0"/>
    <x v="9"/>
    <x v="0"/>
    <x v="1"/>
    <x v="8"/>
    <x v="4"/>
    <x v="4"/>
    <n v="331816.15299999999"/>
    <n v="108982"/>
    <n v="440798.15299999999"/>
    <x v="0"/>
    <n v="440798.15299999999"/>
    <n v="315510.22862399998"/>
    <n v="353466.58617800003"/>
    <n v="0"/>
  </r>
  <r>
    <x v="0"/>
    <x v="0"/>
    <x v="13"/>
    <x v="0"/>
    <x v="9"/>
    <x v="0"/>
    <x v="1"/>
    <x v="8"/>
    <x v="5"/>
    <x v="5"/>
    <n v="152661"/>
    <n v="108982"/>
    <n v="261643"/>
    <x v="0"/>
    <n v="261643"/>
    <n v="186062.090956"/>
    <n v="223954.719316"/>
    <n v="0"/>
  </r>
  <r>
    <x v="0"/>
    <x v="0"/>
    <x v="13"/>
    <x v="0"/>
    <x v="9"/>
    <x v="0"/>
    <x v="1"/>
    <x v="8"/>
    <x v="6"/>
    <x v="6"/>
    <n v="152661"/>
    <n v="108982"/>
    <n v="261643"/>
    <x v="0"/>
    <n v="261643"/>
    <n v="186062.090956"/>
    <n v="223954.719316"/>
    <n v="0"/>
  </r>
  <r>
    <x v="0"/>
    <x v="0"/>
    <x v="13"/>
    <x v="0"/>
    <x v="9"/>
    <x v="0"/>
    <x v="1"/>
    <x v="8"/>
    <x v="7"/>
    <x v="7"/>
    <n v="114817.60000000001"/>
    <n v="104718.584801"/>
    <n v="219536.184801"/>
    <x v="0"/>
    <n v="219536.184801"/>
    <n v="163231.63322700001"/>
    <n v="190110.67286799999"/>
    <n v="0"/>
  </r>
  <r>
    <x v="0"/>
    <x v="0"/>
    <x v="13"/>
    <x v="0"/>
    <x v="9"/>
    <x v="0"/>
    <x v="1"/>
    <x v="8"/>
    <x v="8"/>
    <x v="8"/>
    <n v="9734.89"/>
    <n v="3424.5583000000001"/>
    <n v="13159.4483"/>
    <x v="0"/>
    <n v="13159.4483"/>
    <n v="3626.896643"/>
    <n v="6653.3728460000002"/>
    <n v="0"/>
  </r>
  <r>
    <x v="0"/>
    <x v="0"/>
    <x v="13"/>
    <x v="0"/>
    <x v="9"/>
    <x v="0"/>
    <x v="1"/>
    <x v="8"/>
    <x v="9"/>
    <x v="9"/>
    <n v="8140.85"/>
    <n v="1464.9449999999999"/>
    <n v="9605.7950000000001"/>
    <x v="0"/>
    <n v="9605.7950000000001"/>
    <n v="6217.984563"/>
    <n v="8664.7116430000005"/>
    <n v="0"/>
  </r>
  <r>
    <x v="0"/>
    <x v="0"/>
    <x v="13"/>
    <x v="0"/>
    <x v="9"/>
    <x v="0"/>
    <x v="1"/>
    <x v="8"/>
    <x v="11"/>
    <x v="11"/>
    <n v="19967.66"/>
    <n v="-626.08810100000005"/>
    <n v="19341.571898999999"/>
    <x v="0"/>
    <n v="19341.571898999999"/>
    <n v="12985.576523"/>
    <n v="18525.961959"/>
    <n v="0"/>
  </r>
  <r>
    <x v="0"/>
    <x v="0"/>
    <x v="13"/>
    <x v="0"/>
    <x v="9"/>
    <x v="0"/>
    <x v="1"/>
    <x v="8"/>
    <x v="26"/>
    <x v="25"/>
    <n v="179155.15299999999"/>
    <n v="0"/>
    <n v="179155.15299999999"/>
    <x v="0"/>
    <n v="179155.15299999999"/>
    <n v="129448.137668"/>
    <n v="129511.866862"/>
    <n v="0"/>
  </r>
  <r>
    <x v="0"/>
    <x v="0"/>
    <x v="13"/>
    <x v="0"/>
    <x v="9"/>
    <x v="0"/>
    <x v="1"/>
    <x v="8"/>
    <x v="14"/>
    <x v="13"/>
    <n v="353010.66200000001"/>
    <n v="108982"/>
    <n v="461992.66200000001"/>
    <x v="0"/>
    <n v="461992.66200000001"/>
    <n v="331557.71020199999"/>
    <n v="370623.677624"/>
    <n v="0"/>
  </r>
  <r>
    <x v="0"/>
    <x v="0"/>
    <x v="14"/>
    <x v="0"/>
    <x v="9"/>
    <x v="0"/>
    <x v="1"/>
    <x v="9"/>
    <x v="0"/>
    <x v="0"/>
    <n v="24140.798999999999"/>
    <n v="-12"/>
    <n v="24128.798999999999"/>
    <x v="0"/>
    <n v="24128.798999999999"/>
    <n v="18020.274427"/>
    <n v="19396.466972999999"/>
    <n v="0"/>
  </r>
  <r>
    <x v="0"/>
    <x v="0"/>
    <x v="14"/>
    <x v="0"/>
    <x v="9"/>
    <x v="0"/>
    <x v="1"/>
    <x v="9"/>
    <x v="1"/>
    <x v="1"/>
    <n v="20448.746999999999"/>
    <n v="-12.851000000000001"/>
    <n v="20435.896000000001"/>
    <x v="0"/>
    <n v="20435.896000000001"/>
    <n v="16079.868442000001"/>
    <n v="16171.693128000001"/>
    <n v="0"/>
  </r>
  <r>
    <x v="0"/>
    <x v="0"/>
    <x v="14"/>
    <x v="0"/>
    <x v="9"/>
    <x v="0"/>
    <x v="1"/>
    <x v="9"/>
    <x v="2"/>
    <x v="2"/>
    <n v="3691.5239999999999"/>
    <n v="0.85099999999999998"/>
    <n v="3692.375"/>
    <x v="0"/>
    <n v="3692.375"/>
    <n v="1939.8779850000001"/>
    <n v="3224.2458449999999"/>
    <n v="0"/>
  </r>
  <r>
    <x v="0"/>
    <x v="0"/>
    <x v="14"/>
    <x v="0"/>
    <x v="9"/>
    <x v="0"/>
    <x v="1"/>
    <x v="9"/>
    <x v="16"/>
    <x v="15"/>
    <n v="0.52800000000000002"/>
    <n v="0"/>
    <n v="0.52800000000000002"/>
    <x v="0"/>
    <n v="0.52800000000000002"/>
    <n v="0.52800000000000002"/>
    <n v="0.52800000000000002"/>
    <n v="0"/>
  </r>
  <r>
    <x v="0"/>
    <x v="0"/>
    <x v="14"/>
    <x v="0"/>
    <x v="9"/>
    <x v="0"/>
    <x v="1"/>
    <x v="9"/>
    <x v="4"/>
    <x v="4"/>
    <n v="123851.856"/>
    <n v="19238.727895"/>
    <n v="143090.58389499999"/>
    <x v="0"/>
    <n v="143090.58389499999"/>
    <n v="79263.679399000001"/>
    <n v="102115.215491"/>
    <n v="0"/>
  </r>
  <r>
    <x v="0"/>
    <x v="0"/>
    <x v="14"/>
    <x v="0"/>
    <x v="9"/>
    <x v="0"/>
    <x v="1"/>
    <x v="9"/>
    <x v="5"/>
    <x v="5"/>
    <n v="123851.856"/>
    <n v="19238.727895"/>
    <n v="143090.58389499999"/>
    <x v="0"/>
    <n v="143090.58389499999"/>
    <n v="79263.679399000001"/>
    <n v="102115.215491"/>
    <n v="0"/>
  </r>
  <r>
    <x v="0"/>
    <x v="0"/>
    <x v="14"/>
    <x v="0"/>
    <x v="9"/>
    <x v="0"/>
    <x v="1"/>
    <x v="9"/>
    <x v="6"/>
    <x v="6"/>
    <n v="123851.856"/>
    <n v="19238.727895"/>
    <n v="143090.58389499999"/>
    <x v="0"/>
    <n v="143090.58389499999"/>
    <n v="79263.679399000001"/>
    <n v="102115.215491"/>
    <n v="0"/>
  </r>
  <r>
    <x v="0"/>
    <x v="0"/>
    <x v="14"/>
    <x v="0"/>
    <x v="9"/>
    <x v="0"/>
    <x v="1"/>
    <x v="9"/>
    <x v="7"/>
    <x v="7"/>
    <n v="108489.124"/>
    <n v="18925.135894999999"/>
    <n v="127414.259895"/>
    <x v="0"/>
    <n v="127414.259895"/>
    <n v="70092.646093000003"/>
    <n v="87845.138722999996"/>
    <n v="0"/>
  </r>
  <r>
    <x v="0"/>
    <x v="0"/>
    <x v="14"/>
    <x v="0"/>
    <x v="9"/>
    <x v="0"/>
    <x v="1"/>
    <x v="9"/>
    <x v="9"/>
    <x v="9"/>
    <n v="503"/>
    <n v="100"/>
    <n v="603"/>
    <x v="0"/>
    <n v="603"/>
    <n v="286.88486399999999"/>
    <n v="600.17721900000004"/>
    <n v="0"/>
  </r>
  <r>
    <x v="0"/>
    <x v="0"/>
    <x v="14"/>
    <x v="0"/>
    <x v="9"/>
    <x v="0"/>
    <x v="1"/>
    <x v="9"/>
    <x v="11"/>
    <x v="11"/>
    <n v="14859.732"/>
    <n v="213.59200000000001"/>
    <n v="15073.324000000001"/>
    <x v="0"/>
    <n v="15073.324000000001"/>
    <n v="8884.1484419999997"/>
    <n v="13669.899549"/>
    <n v="0"/>
  </r>
  <r>
    <x v="0"/>
    <x v="0"/>
    <x v="14"/>
    <x v="0"/>
    <x v="9"/>
    <x v="0"/>
    <x v="1"/>
    <x v="9"/>
    <x v="14"/>
    <x v="13"/>
    <n v="147992.655"/>
    <n v="19226.727895"/>
    <n v="167219.38289499999"/>
    <x v="0"/>
    <n v="167219.38289499999"/>
    <n v="97283.953825999997"/>
    <n v="121511.682464"/>
    <n v="0"/>
  </r>
  <r>
    <x v="0"/>
    <x v="0"/>
    <x v="15"/>
    <x v="0"/>
    <x v="9"/>
    <x v="0"/>
    <x v="0"/>
    <x v="0"/>
    <x v="0"/>
    <x v="0"/>
    <n v="2966.9830000000002"/>
    <n v="-356.47033199999998"/>
    <n v="2610.5126679999998"/>
    <x v="0"/>
    <n v="2610.5126679999998"/>
    <n v="1814.07683"/>
    <n v="2294.5602250000002"/>
    <n v="0"/>
  </r>
  <r>
    <x v="0"/>
    <x v="0"/>
    <x v="15"/>
    <x v="0"/>
    <x v="9"/>
    <x v="0"/>
    <x v="0"/>
    <x v="0"/>
    <x v="1"/>
    <x v="1"/>
    <n v="823.29600000000005"/>
    <n v="2.8400639999999999"/>
    <n v="826.13606400000003"/>
    <x v="0"/>
    <n v="826.13606400000003"/>
    <n v="688.44672000000003"/>
    <n v="826.13606400000003"/>
    <n v="0"/>
  </r>
  <r>
    <x v="0"/>
    <x v="0"/>
    <x v="15"/>
    <x v="0"/>
    <x v="9"/>
    <x v="0"/>
    <x v="0"/>
    <x v="0"/>
    <x v="2"/>
    <x v="2"/>
    <n v="1317.704"/>
    <n v="-2.8400639999999999"/>
    <n v="1314.863936"/>
    <x v="0"/>
    <n v="1314.863936"/>
    <n v="705.33004200000005"/>
    <n v="1025.999425"/>
    <n v="0"/>
  </r>
  <r>
    <x v="0"/>
    <x v="0"/>
    <x v="15"/>
    <x v="0"/>
    <x v="9"/>
    <x v="0"/>
    <x v="0"/>
    <x v="0"/>
    <x v="3"/>
    <x v="3"/>
    <n v="825.98299999999995"/>
    <n v="-356.47033199999998"/>
    <n v="469.51266800000002"/>
    <x v="0"/>
    <n v="469.51266800000002"/>
    <n v="420.30006800000001"/>
    <n v="442.424736"/>
    <n v="0"/>
  </r>
  <r>
    <x v="0"/>
    <x v="0"/>
    <x v="15"/>
    <x v="0"/>
    <x v="9"/>
    <x v="0"/>
    <x v="0"/>
    <x v="0"/>
    <x v="4"/>
    <x v="4"/>
    <n v="46052.788999999997"/>
    <n v="-9984.1147889999993"/>
    <n v="36068.674210999998"/>
    <x v="0"/>
    <n v="36068.674210999998"/>
    <n v="22502.377208000002"/>
    <n v="31205.252369000002"/>
    <n v="0"/>
  </r>
  <r>
    <x v="0"/>
    <x v="0"/>
    <x v="15"/>
    <x v="0"/>
    <x v="9"/>
    <x v="0"/>
    <x v="0"/>
    <x v="0"/>
    <x v="5"/>
    <x v="5"/>
    <n v="22394.137999999999"/>
    <n v="0"/>
    <n v="22394.137999999999"/>
    <x v="0"/>
    <n v="22394.137999999999"/>
    <n v="12945.053029000001"/>
    <n v="17718.203471000001"/>
    <n v="0"/>
  </r>
  <r>
    <x v="0"/>
    <x v="0"/>
    <x v="15"/>
    <x v="0"/>
    <x v="9"/>
    <x v="0"/>
    <x v="0"/>
    <x v="0"/>
    <x v="6"/>
    <x v="6"/>
    <n v="22394.137999999999"/>
    <n v="0"/>
    <n v="22394.137999999999"/>
    <x v="0"/>
    <n v="22394.137999999999"/>
    <n v="12945.053029000001"/>
    <n v="17718.203471000001"/>
    <n v="0"/>
  </r>
  <r>
    <x v="0"/>
    <x v="0"/>
    <x v="15"/>
    <x v="0"/>
    <x v="9"/>
    <x v="0"/>
    <x v="0"/>
    <x v="0"/>
    <x v="7"/>
    <x v="7"/>
    <n v="12722.623"/>
    <n v="-142.756924"/>
    <n v="12579.866076"/>
    <x v="0"/>
    <n v="12579.866076"/>
    <n v="8541.621991"/>
    <n v="10082.223173"/>
    <n v="0"/>
  </r>
  <r>
    <x v="0"/>
    <x v="0"/>
    <x v="15"/>
    <x v="0"/>
    <x v="9"/>
    <x v="0"/>
    <x v="0"/>
    <x v="0"/>
    <x v="8"/>
    <x v="8"/>
    <n v="1912.462"/>
    <n v="-85"/>
    <n v="1827.462"/>
    <x v="0"/>
    <n v="1827.462"/>
    <n v="248.21543299999999"/>
    <n v="1283.3540049999999"/>
    <n v="0"/>
  </r>
  <r>
    <x v="0"/>
    <x v="0"/>
    <x v="15"/>
    <x v="0"/>
    <x v="9"/>
    <x v="0"/>
    <x v="0"/>
    <x v="0"/>
    <x v="9"/>
    <x v="9"/>
    <n v="1843.596"/>
    <n v="0"/>
    <n v="1843.596"/>
    <x v="0"/>
    <n v="1843.596"/>
    <n v="961.03354400000001"/>
    <n v="1484.6938769999999"/>
    <n v="0"/>
  </r>
  <r>
    <x v="0"/>
    <x v="0"/>
    <x v="15"/>
    <x v="0"/>
    <x v="9"/>
    <x v="0"/>
    <x v="0"/>
    <x v="0"/>
    <x v="10"/>
    <x v="10"/>
    <n v="1111.8920000000001"/>
    <n v="85"/>
    <n v="1196.8920000000001"/>
    <x v="0"/>
    <n v="1196.8920000000001"/>
    <n v="188.02118300000001"/>
    <n v="271.62971700000003"/>
    <n v="0"/>
  </r>
  <r>
    <x v="0"/>
    <x v="0"/>
    <x v="15"/>
    <x v="0"/>
    <x v="9"/>
    <x v="0"/>
    <x v="0"/>
    <x v="0"/>
    <x v="11"/>
    <x v="11"/>
    <n v="4803.5649999999996"/>
    <n v="142.756924"/>
    <n v="4946.3219239999999"/>
    <x v="0"/>
    <n v="4946.3219239999999"/>
    <n v="3006.1608780000001"/>
    <n v="4596.3026989999998"/>
    <n v="0"/>
  </r>
  <r>
    <x v="0"/>
    <x v="0"/>
    <x v="15"/>
    <x v="0"/>
    <x v="9"/>
    <x v="0"/>
    <x v="0"/>
    <x v="0"/>
    <x v="12"/>
    <x v="3"/>
    <n v="23658.651000000002"/>
    <n v="-9984.1147889999993"/>
    <n v="13674.536211000001"/>
    <x v="0"/>
    <n v="13674.536211000001"/>
    <n v="9557.3241789999993"/>
    <n v="13487.048897999999"/>
    <n v="0"/>
  </r>
  <r>
    <x v="0"/>
    <x v="0"/>
    <x v="15"/>
    <x v="0"/>
    <x v="9"/>
    <x v="0"/>
    <x v="0"/>
    <x v="0"/>
    <x v="13"/>
    <x v="12"/>
    <n v="0"/>
    <n v="0"/>
    <n v="0"/>
    <x v="0"/>
    <n v="0"/>
    <n v="0"/>
    <n v="0"/>
    <n v="0"/>
  </r>
  <r>
    <x v="0"/>
    <x v="0"/>
    <x v="15"/>
    <x v="0"/>
    <x v="9"/>
    <x v="0"/>
    <x v="0"/>
    <x v="0"/>
    <x v="14"/>
    <x v="13"/>
    <n v="49019.771999999997"/>
    <n v="-10340.585121"/>
    <n v="38679.186879000001"/>
    <x v="0"/>
    <n v="38679.186879000001"/>
    <n v="24316.454038"/>
    <n v="33499.812594000003"/>
    <n v="0"/>
  </r>
  <r>
    <x v="0"/>
    <x v="0"/>
    <x v="16"/>
    <x v="0"/>
    <x v="9"/>
    <x v="0"/>
    <x v="1"/>
    <x v="10"/>
    <x v="0"/>
    <x v="0"/>
    <n v="79294.842000000004"/>
    <n v="0"/>
    <n v="79294.842000000004"/>
    <x v="0"/>
    <n v="79294.842000000004"/>
    <n v="60376.557786999998"/>
    <n v="63768.273619"/>
    <n v="0"/>
  </r>
  <r>
    <x v="0"/>
    <x v="0"/>
    <x v="16"/>
    <x v="0"/>
    <x v="9"/>
    <x v="0"/>
    <x v="1"/>
    <x v="10"/>
    <x v="1"/>
    <x v="1"/>
    <n v="70203.342000000004"/>
    <n v="-831.47652000000005"/>
    <n v="69371.865479999993"/>
    <x v="0"/>
    <n v="69371.865479999993"/>
    <n v="54234.592634000001"/>
    <n v="54547.592850000001"/>
    <n v="0"/>
  </r>
  <r>
    <x v="0"/>
    <x v="0"/>
    <x v="16"/>
    <x v="0"/>
    <x v="9"/>
    <x v="0"/>
    <x v="1"/>
    <x v="10"/>
    <x v="2"/>
    <x v="2"/>
    <n v="8996.5"/>
    <n v="8"/>
    <n v="9004.5"/>
    <x v="0"/>
    <n v="9004.5"/>
    <n v="5243.4681369999998"/>
    <n v="8322.1837529999993"/>
    <n v="0"/>
  </r>
  <r>
    <x v="0"/>
    <x v="0"/>
    <x v="16"/>
    <x v="0"/>
    <x v="9"/>
    <x v="0"/>
    <x v="1"/>
    <x v="10"/>
    <x v="16"/>
    <x v="15"/>
    <n v="0.95"/>
    <n v="0.3"/>
    <n v="1.25"/>
    <x v="0"/>
    <n v="1.25"/>
    <n v="1.0369999999999999"/>
    <n v="1.0369999999999999"/>
    <n v="0"/>
  </r>
  <r>
    <x v="0"/>
    <x v="0"/>
    <x v="16"/>
    <x v="0"/>
    <x v="9"/>
    <x v="0"/>
    <x v="1"/>
    <x v="10"/>
    <x v="15"/>
    <x v="14"/>
    <n v="94.05"/>
    <n v="823.17651999999998"/>
    <n v="917.22652000000005"/>
    <x v="0"/>
    <n v="917.22652000000005"/>
    <n v="897.460016"/>
    <n v="897.460016"/>
    <n v="0"/>
  </r>
  <r>
    <x v="0"/>
    <x v="0"/>
    <x v="16"/>
    <x v="0"/>
    <x v="9"/>
    <x v="0"/>
    <x v="1"/>
    <x v="10"/>
    <x v="4"/>
    <x v="4"/>
    <n v="42985.779000000002"/>
    <n v="0"/>
    <n v="42985.779000000002"/>
    <x v="0"/>
    <n v="42985.779000000002"/>
    <n v="23442.060285"/>
    <n v="36694.039912"/>
    <n v="0"/>
  </r>
  <r>
    <x v="0"/>
    <x v="0"/>
    <x v="16"/>
    <x v="0"/>
    <x v="9"/>
    <x v="0"/>
    <x v="1"/>
    <x v="10"/>
    <x v="5"/>
    <x v="5"/>
    <n v="42985.779000000002"/>
    <n v="0"/>
    <n v="42985.779000000002"/>
    <x v="0"/>
    <n v="42985.779000000002"/>
    <n v="23442.060285"/>
    <n v="36694.039912"/>
    <n v="0"/>
  </r>
  <r>
    <x v="0"/>
    <x v="0"/>
    <x v="16"/>
    <x v="0"/>
    <x v="9"/>
    <x v="0"/>
    <x v="1"/>
    <x v="10"/>
    <x v="6"/>
    <x v="6"/>
    <n v="42985.779000000002"/>
    <n v="0"/>
    <n v="42985.779000000002"/>
    <x v="0"/>
    <n v="42985.779000000002"/>
    <n v="23442.060285"/>
    <n v="36694.039912"/>
    <n v="0"/>
  </r>
  <r>
    <x v="0"/>
    <x v="0"/>
    <x v="16"/>
    <x v="0"/>
    <x v="9"/>
    <x v="0"/>
    <x v="1"/>
    <x v="10"/>
    <x v="7"/>
    <x v="7"/>
    <n v="2499.25"/>
    <n v="6.4"/>
    <n v="2505.65"/>
    <x v="0"/>
    <n v="2505.65"/>
    <n v="1216.3024499999999"/>
    <n v="2075.8017840000002"/>
    <n v="0"/>
  </r>
  <r>
    <x v="0"/>
    <x v="0"/>
    <x v="16"/>
    <x v="0"/>
    <x v="9"/>
    <x v="0"/>
    <x v="1"/>
    <x v="10"/>
    <x v="11"/>
    <x v="11"/>
    <n v="40486.529000000002"/>
    <n v="-6.4"/>
    <n v="40480.129000000001"/>
    <x v="0"/>
    <n v="40480.129000000001"/>
    <n v="22225.757835"/>
    <n v="34618.238127999997"/>
    <n v="0"/>
  </r>
  <r>
    <x v="0"/>
    <x v="0"/>
    <x v="16"/>
    <x v="0"/>
    <x v="9"/>
    <x v="0"/>
    <x v="1"/>
    <x v="10"/>
    <x v="14"/>
    <x v="13"/>
    <n v="122280.621"/>
    <n v="0"/>
    <n v="122280.621"/>
    <x v="0"/>
    <n v="122280.621"/>
    <n v="83818.618071999997"/>
    <n v="100462.31353100001"/>
    <n v="0"/>
  </r>
  <r>
    <x v="0"/>
    <x v="0"/>
    <x v="17"/>
    <x v="0"/>
    <x v="9"/>
    <x v="0"/>
    <x v="1"/>
    <x v="11"/>
    <x v="0"/>
    <x v="0"/>
    <n v="16842.133999999998"/>
    <n v="3538.3448920000001"/>
    <n v="20380.478891999999"/>
    <x v="0"/>
    <n v="20380.478891999999"/>
    <n v="14938.247766"/>
    <n v="15923.474533000001"/>
    <n v="0"/>
  </r>
  <r>
    <x v="0"/>
    <x v="0"/>
    <x v="17"/>
    <x v="0"/>
    <x v="9"/>
    <x v="0"/>
    <x v="1"/>
    <x v="11"/>
    <x v="1"/>
    <x v="1"/>
    <n v="12879.717000000001"/>
    <n v="3682.3448920000001"/>
    <n v="16562.061892000002"/>
    <x v="0"/>
    <n v="16562.061892000002"/>
    <n v="12330.593498"/>
    <n v="12560.207229"/>
    <n v="0"/>
  </r>
  <r>
    <x v="0"/>
    <x v="0"/>
    <x v="17"/>
    <x v="0"/>
    <x v="9"/>
    <x v="0"/>
    <x v="1"/>
    <x v="11"/>
    <x v="2"/>
    <x v="2"/>
    <n v="3962.069"/>
    <n v="-144"/>
    <n v="3818.069"/>
    <x v="0"/>
    <n v="3818.069"/>
    <n v="2607.4102680000001"/>
    <n v="3363.0233039999998"/>
    <n v="0"/>
  </r>
  <r>
    <x v="0"/>
    <x v="0"/>
    <x v="17"/>
    <x v="0"/>
    <x v="9"/>
    <x v="0"/>
    <x v="1"/>
    <x v="11"/>
    <x v="16"/>
    <x v="15"/>
    <n v="0.34799999999999998"/>
    <n v="0"/>
    <n v="0.34799999999999998"/>
    <x v="0"/>
    <n v="0.34799999999999998"/>
    <n v="0.24399999999999999"/>
    <n v="0.24399999999999999"/>
    <n v="0"/>
  </r>
  <r>
    <x v="0"/>
    <x v="0"/>
    <x v="17"/>
    <x v="0"/>
    <x v="9"/>
    <x v="0"/>
    <x v="1"/>
    <x v="11"/>
    <x v="4"/>
    <x v="4"/>
    <n v="96766.077999999994"/>
    <n v="-3682.3448920000001"/>
    <n v="93083.733108"/>
    <x v="0"/>
    <n v="93083.733108"/>
    <n v="46966.048626000003"/>
    <n v="81600.745555000001"/>
    <n v="0"/>
  </r>
  <r>
    <x v="0"/>
    <x v="0"/>
    <x v="17"/>
    <x v="0"/>
    <x v="9"/>
    <x v="0"/>
    <x v="1"/>
    <x v="11"/>
    <x v="5"/>
    <x v="5"/>
    <n v="96766.077999999994"/>
    <n v="-3682.3448920000001"/>
    <n v="93083.733108"/>
    <x v="0"/>
    <n v="93083.733108"/>
    <n v="46966.048626000003"/>
    <n v="81600.745555000001"/>
    <n v="0"/>
  </r>
  <r>
    <x v="0"/>
    <x v="0"/>
    <x v="17"/>
    <x v="0"/>
    <x v="9"/>
    <x v="0"/>
    <x v="1"/>
    <x v="11"/>
    <x v="6"/>
    <x v="6"/>
    <n v="96766.077999999994"/>
    <n v="-3682.3448920000001"/>
    <n v="93083.733108"/>
    <x v="0"/>
    <n v="93083.733108"/>
    <n v="46966.048626000003"/>
    <n v="81600.745555000001"/>
    <n v="0"/>
  </r>
  <r>
    <x v="0"/>
    <x v="0"/>
    <x v="17"/>
    <x v="0"/>
    <x v="9"/>
    <x v="0"/>
    <x v="1"/>
    <x v="11"/>
    <x v="7"/>
    <x v="7"/>
    <n v="41558.692999999999"/>
    <n v="-3682.3448920000001"/>
    <n v="37876.348107999998"/>
    <x v="0"/>
    <n v="37876.348107999998"/>
    <n v="19400.636212000001"/>
    <n v="33149.546756999996"/>
    <n v="0"/>
  </r>
  <r>
    <x v="0"/>
    <x v="0"/>
    <x v="17"/>
    <x v="0"/>
    <x v="9"/>
    <x v="0"/>
    <x v="1"/>
    <x v="11"/>
    <x v="9"/>
    <x v="9"/>
    <n v="36724.754999999997"/>
    <n v="0"/>
    <n v="36724.754999999997"/>
    <x v="0"/>
    <n v="36724.754999999997"/>
    <n v="19153.666201"/>
    <n v="32780.600721000003"/>
    <n v="0"/>
  </r>
  <r>
    <x v="0"/>
    <x v="0"/>
    <x v="17"/>
    <x v="0"/>
    <x v="9"/>
    <x v="0"/>
    <x v="1"/>
    <x v="11"/>
    <x v="11"/>
    <x v="11"/>
    <n v="18482.63"/>
    <n v="0"/>
    <n v="18482.63"/>
    <x v="0"/>
    <n v="18482.63"/>
    <n v="8411.7462130000004"/>
    <n v="15670.598077000001"/>
    <n v="0"/>
  </r>
  <r>
    <x v="0"/>
    <x v="0"/>
    <x v="17"/>
    <x v="0"/>
    <x v="9"/>
    <x v="0"/>
    <x v="1"/>
    <x v="11"/>
    <x v="14"/>
    <x v="13"/>
    <n v="113608.212"/>
    <n v="-144"/>
    <n v="113464.212"/>
    <x v="0"/>
    <n v="113464.212"/>
    <n v="61904.296391999997"/>
    <n v="97524.220088000002"/>
    <n v="0"/>
  </r>
  <r>
    <x v="0"/>
    <x v="0"/>
    <x v="18"/>
    <x v="0"/>
    <x v="9"/>
    <x v="0"/>
    <x v="1"/>
    <x v="12"/>
    <x v="0"/>
    <x v="0"/>
    <n v="29719.731"/>
    <n v="-2175"/>
    <n v="27544.731"/>
    <x v="0"/>
    <n v="27544.731"/>
    <n v="20126.683312000001"/>
    <n v="21573.034408"/>
    <n v="0"/>
  </r>
  <r>
    <x v="0"/>
    <x v="0"/>
    <x v="18"/>
    <x v="0"/>
    <x v="9"/>
    <x v="0"/>
    <x v="1"/>
    <x v="12"/>
    <x v="1"/>
    <x v="1"/>
    <n v="8726.2510000000002"/>
    <n v="-9.4177099999999996"/>
    <n v="8716.8332900000005"/>
    <x v="0"/>
    <n v="8716.8332900000005"/>
    <n v="6019.2691089999998"/>
    <n v="6070.533351"/>
    <n v="0"/>
  </r>
  <r>
    <x v="0"/>
    <x v="0"/>
    <x v="18"/>
    <x v="0"/>
    <x v="9"/>
    <x v="0"/>
    <x v="1"/>
    <x v="12"/>
    <x v="2"/>
    <x v="2"/>
    <n v="20993.48"/>
    <n v="-2165.5822899999998"/>
    <n v="18827.897710000001"/>
    <x v="0"/>
    <n v="18827.897710000001"/>
    <n v="14107.414203"/>
    <n v="15502.501056999999"/>
    <n v="0"/>
  </r>
  <r>
    <x v="0"/>
    <x v="0"/>
    <x v="18"/>
    <x v="0"/>
    <x v="9"/>
    <x v="0"/>
    <x v="1"/>
    <x v="12"/>
    <x v="4"/>
    <x v="4"/>
    <n v="1096605.7039999999"/>
    <n v="167753.18634700001"/>
    <n v="1264358.890347"/>
    <x v="0"/>
    <n v="1264358.890347"/>
    <n v="694390.28604799998"/>
    <n v="1024013.435164"/>
    <n v="0"/>
  </r>
  <r>
    <x v="0"/>
    <x v="0"/>
    <x v="18"/>
    <x v="0"/>
    <x v="9"/>
    <x v="0"/>
    <x v="1"/>
    <x v="12"/>
    <x v="5"/>
    <x v="5"/>
    <n v="1096605.7039999999"/>
    <n v="167753.18634700001"/>
    <n v="1264358.890347"/>
    <x v="0"/>
    <n v="1264358.890347"/>
    <n v="694390.28604799998"/>
    <n v="1024013.435164"/>
    <n v="0"/>
  </r>
  <r>
    <x v="0"/>
    <x v="0"/>
    <x v="18"/>
    <x v="0"/>
    <x v="9"/>
    <x v="0"/>
    <x v="1"/>
    <x v="12"/>
    <x v="6"/>
    <x v="6"/>
    <n v="1096605.7039999999"/>
    <n v="167753.18634700001"/>
    <n v="1264358.890347"/>
    <x v="0"/>
    <n v="1264358.890347"/>
    <n v="694390.28604799998"/>
    <n v="1024013.435164"/>
    <n v="0"/>
  </r>
  <r>
    <x v="0"/>
    <x v="0"/>
    <x v="18"/>
    <x v="0"/>
    <x v="9"/>
    <x v="0"/>
    <x v="1"/>
    <x v="12"/>
    <x v="7"/>
    <x v="7"/>
    <n v="792947.62800000003"/>
    <n v="177449.88347900001"/>
    <n v="970397.51147899998"/>
    <x v="0"/>
    <n v="970397.51147899998"/>
    <n v="494626.68203000003"/>
    <n v="775436.13973299996"/>
    <n v="0"/>
  </r>
  <r>
    <x v="0"/>
    <x v="0"/>
    <x v="18"/>
    <x v="0"/>
    <x v="9"/>
    <x v="0"/>
    <x v="1"/>
    <x v="12"/>
    <x v="9"/>
    <x v="9"/>
    <n v="22428.627"/>
    <n v="-7125.8601159999998"/>
    <n v="15302.766884000001"/>
    <x v="0"/>
    <n v="15302.766884000001"/>
    <n v="9452.7508070000003"/>
    <n v="13929.319915"/>
    <n v="0"/>
  </r>
  <r>
    <x v="0"/>
    <x v="0"/>
    <x v="18"/>
    <x v="0"/>
    <x v="9"/>
    <x v="0"/>
    <x v="1"/>
    <x v="12"/>
    <x v="11"/>
    <x v="11"/>
    <n v="281229.44900000002"/>
    <n v="-2570.8370159999999"/>
    <n v="278658.61198400002"/>
    <x v="0"/>
    <n v="278658.61198400002"/>
    <n v="190310.85321100001"/>
    <n v="234647.97551600001"/>
    <n v="0"/>
  </r>
  <r>
    <x v="0"/>
    <x v="0"/>
    <x v="18"/>
    <x v="0"/>
    <x v="9"/>
    <x v="0"/>
    <x v="1"/>
    <x v="12"/>
    <x v="14"/>
    <x v="13"/>
    <n v="1126325.4350000001"/>
    <n v="165578.18634700001"/>
    <n v="1291903.6213469999"/>
    <x v="0"/>
    <n v="1291903.6213469999"/>
    <n v="714516.96935999999"/>
    <n v="1045586.469572"/>
    <n v="0"/>
  </r>
  <r>
    <x v="0"/>
    <x v="0"/>
    <x v="19"/>
    <x v="0"/>
    <x v="9"/>
    <x v="0"/>
    <x v="1"/>
    <x v="2"/>
    <x v="0"/>
    <x v="0"/>
    <n v="10747.217000000001"/>
    <n v="770"/>
    <n v="11517.217000000001"/>
    <x v="0"/>
    <n v="11517.217000000001"/>
    <n v="8611.8977140000006"/>
    <n v="9588.135182"/>
    <n v="0"/>
  </r>
  <r>
    <x v="0"/>
    <x v="0"/>
    <x v="19"/>
    <x v="0"/>
    <x v="9"/>
    <x v="0"/>
    <x v="1"/>
    <x v="2"/>
    <x v="1"/>
    <x v="1"/>
    <n v="7697.9989999999998"/>
    <n v="-0.30499999999999999"/>
    <n v="7697.6940000000004"/>
    <x v="0"/>
    <n v="7697.6940000000004"/>
    <n v="5868.5157250000002"/>
    <n v="5901.822811"/>
    <n v="0"/>
  </r>
  <r>
    <x v="0"/>
    <x v="0"/>
    <x v="19"/>
    <x v="0"/>
    <x v="9"/>
    <x v="0"/>
    <x v="1"/>
    <x v="2"/>
    <x v="2"/>
    <x v="2"/>
    <n v="3049.018"/>
    <n v="770.30499999999995"/>
    <n v="3819.3229999999999"/>
    <x v="0"/>
    <n v="3819.3229999999999"/>
    <n v="2743.198989"/>
    <n v="3686.129371"/>
    <n v="0"/>
  </r>
  <r>
    <x v="0"/>
    <x v="0"/>
    <x v="19"/>
    <x v="0"/>
    <x v="9"/>
    <x v="0"/>
    <x v="1"/>
    <x v="2"/>
    <x v="16"/>
    <x v="15"/>
    <n v="0.2"/>
    <n v="0"/>
    <n v="0.2"/>
    <x v="0"/>
    <n v="0.2"/>
    <n v="0.183"/>
    <n v="0.183"/>
    <n v="0"/>
  </r>
  <r>
    <x v="0"/>
    <x v="0"/>
    <x v="19"/>
    <x v="0"/>
    <x v="9"/>
    <x v="0"/>
    <x v="1"/>
    <x v="2"/>
    <x v="4"/>
    <x v="4"/>
    <n v="3799.703"/>
    <n v="0"/>
    <n v="3799.703"/>
    <x v="0"/>
    <n v="3799.703"/>
    <n v="2984.2437970000001"/>
    <n v="3793.7515589999998"/>
    <n v="0"/>
  </r>
  <r>
    <x v="0"/>
    <x v="0"/>
    <x v="19"/>
    <x v="0"/>
    <x v="9"/>
    <x v="0"/>
    <x v="1"/>
    <x v="2"/>
    <x v="5"/>
    <x v="5"/>
    <n v="3799.703"/>
    <n v="0"/>
    <n v="3799.703"/>
    <x v="0"/>
    <n v="3799.703"/>
    <n v="2984.2437970000001"/>
    <n v="3793.7515589999998"/>
    <n v="0"/>
  </r>
  <r>
    <x v="0"/>
    <x v="0"/>
    <x v="19"/>
    <x v="0"/>
    <x v="9"/>
    <x v="0"/>
    <x v="1"/>
    <x v="2"/>
    <x v="6"/>
    <x v="6"/>
    <n v="3799.703"/>
    <n v="0"/>
    <n v="3799.703"/>
    <x v="0"/>
    <n v="3799.703"/>
    <n v="2984.2437970000001"/>
    <n v="3793.7515589999998"/>
    <n v="0"/>
  </r>
  <r>
    <x v="0"/>
    <x v="0"/>
    <x v="19"/>
    <x v="0"/>
    <x v="9"/>
    <x v="0"/>
    <x v="1"/>
    <x v="2"/>
    <x v="11"/>
    <x v="11"/>
    <n v="3799.703"/>
    <n v="0"/>
    <n v="3799.703"/>
    <x v="0"/>
    <n v="3799.703"/>
    <n v="2984.2437970000001"/>
    <n v="3793.7515589999998"/>
    <n v="0"/>
  </r>
  <r>
    <x v="0"/>
    <x v="0"/>
    <x v="19"/>
    <x v="0"/>
    <x v="9"/>
    <x v="0"/>
    <x v="1"/>
    <x v="2"/>
    <x v="14"/>
    <x v="13"/>
    <n v="14546.92"/>
    <n v="770"/>
    <n v="15316.92"/>
    <x v="0"/>
    <n v="15316.92"/>
    <n v="11596.141511"/>
    <n v="13381.886741"/>
    <n v="0"/>
  </r>
  <r>
    <x v="0"/>
    <x v="0"/>
    <x v="20"/>
    <x v="0"/>
    <x v="9"/>
    <x v="0"/>
    <x v="1"/>
    <x v="13"/>
    <x v="0"/>
    <x v="0"/>
    <n v="28662.345000000001"/>
    <n v="0"/>
    <n v="28662.345000000001"/>
    <x v="0"/>
    <n v="28662.345000000001"/>
    <n v="19431.831066999999"/>
    <n v="22815.216879"/>
    <n v="0"/>
  </r>
  <r>
    <x v="0"/>
    <x v="0"/>
    <x v="20"/>
    <x v="0"/>
    <x v="9"/>
    <x v="0"/>
    <x v="1"/>
    <x v="13"/>
    <x v="1"/>
    <x v="1"/>
    <n v="17159.905999999999"/>
    <n v="-133"/>
    <n v="17026.905999999999"/>
    <x v="0"/>
    <n v="17026.905999999999"/>
    <n v="13013.466965"/>
    <n v="13090.398364999999"/>
    <n v="0"/>
  </r>
  <r>
    <x v="0"/>
    <x v="0"/>
    <x v="20"/>
    <x v="0"/>
    <x v="9"/>
    <x v="0"/>
    <x v="1"/>
    <x v="13"/>
    <x v="2"/>
    <x v="2"/>
    <n v="11501.23"/>
    <n v="132.989"/>
    <n v="11634.218999999999"/>
    <x v="0"/>
    <n v="11634.218999999999"/>
    <n v="6418.3641019999995"/>
    <n v="9724.8185140000005"/>
    <n v="0"/>
  </r>
  <r>
    <x v="0"/>
    <x v="0"/>
    <x v="20"/>
    <x v="0"/>
    <x v="9"/>
    <x v="0"/>
    <x v="1"/>
    <x v="13"/>
    <x v="16"/>
    <x v="15"/>
    <n v="1.2090000000000001"/>
    <n v="1.0999999999999999E-2"/>
    <n v="1.22"/>
    <x v="0"/>
    <n v="1.22"/>
    <n v="0"/>
    <n v="0"/>
    <n v="0"/>
  </r>
  <r>
    <x v="0"/>
    <x v="0"/>
    <x v="20"/>
    <x v="0"/>
    <x v="9"/>
    <x v="0"/>
    <x v="1"/>
    <x v="13"/>
    <x v="4"/>
    <x v="4"/>
    <n v="142714.81299999999"/>
    <n v="-172"/>
    <n v="142542.81299999999"/>
    <x v="0"/>
    <n v="142542.81299999999"/>
    <n v="73338.244120999996"/>
    <n v="104969.80515499999"/>
    <n v="0"/>
  </r>
  <r>
    <x v="0"/>
    <x v="0"/>
    <x v="20"/>
    <x v="0"/>
    <x v="9"/>
    <x v="0"/>
    <x v="1"/>
    <x v="13"/>
    <x v="5"/>
    <x v="5"/>
    <n v="142714.81299999999"/>
    <n v="-172"/>
    <n v="142542.81299999999"/>
    <x v="0"/>
    <n v="142542.81299999999"/>
    <n v="73338.244120999996"/>
    <n v="104969.80515499999"/>
    <n v="0"/>
  </r>
  <r>
    <x v="0"/>
    <x v="0"/>
    <x v="20"/>
    <x v="0"/>
    <x v="9"/>
    <x v="0"/>
    <x v="1"/>
    <x v="13"/>
    <x v="6"/>
    <x v="6"/>
    <n v="142714.81299999999"/>
    <n v="-172"/>
    <n v="142542.81299999999"/>
    <x v="0"/>
    <n v="142542.81299999999"/>
    <n v="73338.244120999996"/>
    <n v="104969.80515499999"/>
    <n v="0"/>
  </r>
  <r>
    <x v="0"/>
    <x v="0"/>
    <x v="20"/>
    <x v="0"/>
    <x v="9"/>
    <x v="0"/>
    <x v="1"/>
    <x v="13"/>
    <x v="7"/>
    <x v="7"/>
    <n v="10351"/>
    <n v="12837.245245"/>
    <n v="23188.245244999998"/>
    <x v="0"/>
    <n v="23188.245244999998"/>
    <n v="16725.068695999998"/>
    <n v="19333.253944"/>
    <n v="0"/>
  </r>
  <r>
    <x v="0"/>
    <x v="0"/>
    <x v="20"/>
    <x v="0"/>
    <x v="9"/>
    <x v="0"/>
    <x v="1"/>
    <x v="13"/>
    <x v="8"/>
    <x v="8"/>
    <n v="102404.129"/>
    <n v="-13037.409428999999"/>
    <n v="89366.719570999994"/>
    <x v="0"/>
    <n v="89366.719570999994"/>
    <n v="45031.166771999997"/>
    <n v="62201.312270000002"/>
    <n v="0"/>
  </r>
  <r>
    <x v="0"/>
    <x v="0"/>
    <x v="20"/>
    <x v="0"/>
    <x v="9"/>
    <x v="0"/>
    <x v="1"/>
    <x v="13"/>
    <x v="11"/>
    <x v="11"/>
    <n v="29959.684000000001"/>
    <n v="28.164183999999999"/>
    <n v="29987.848183999999"/>
    <x v="0"/>
    <n v="29987.848183999999"/>
    <n v="11582.008653000001"/>
    <n v="23435.238941"/>
    <n v="0"/>
  </r>
  <r>
    <x v="0"/>
    <x v="0"/>
    <x v="20"/>
    <x v="0"/>
    <x v="9"/>
    <x v="0"/>
    <x v="1"/>
    <x v="13"/>
    <x v="14"/>
    <x v="13"/>
    <n v="171377.158"/>
    <n v="-172"/>
    <n v="171205.158"/>
    <x v="0"/>
    <n v="171205.158"/>
    <n v="92770.075188000003"/>
    <n v="127785.02203399999"/>
    <n v="0"/>
  </r>
  <r>
    <x v="0"/>
    <x v="0"/>
    <x v="21"/>
    <x v="0"/>
    <x v="9"/>
    <x v="0"/>
    <x v="1"/>
    <x v="0"/>
    <x v="0"/>
    <x v="0"/>
    <n v="11868.43"/>
    <n v="0"/>
    <n v="11868.43"/>
    <x v="0"/>
    <n v="11868.43"/>
    <n v="8425.0446639999991"/>
    <n v="8921.0571010000003"/>
    <n v="0"/>
  </r>
  <r>
    <x v="0"/>
    <x v="0"/>
    <x v="21"/>
    <x v="0"/>
    <x v="9"/>
    <x v="0"/>
    <x v="1"/>
    <x v="0"/>
    <x v="1"/>
    <x v="1"/>
    <n v="10108.23"/>
    <n v="0"/>
    <n v="10108.23"/>
    <x v="0"/>
    <n v="10108.23"/>
    <n v="7856.3417529999997"/>
    <n v="7896.6180530000001"/>
    <n v="0"/>
  </r>
  <r>
    <x v="0"/>
    <x v="0"/>
    <x v="21"/>
    <x v="0"/>
    <x v="9"/>
    <x v="0"/>
    <x v="1"/>
    <x v="0"/>
    <x v="2"/>
    <x v="2"/>
    <n v="1710"/>
    <n v="0"/>
    <n v="1710"/>
    <x v="0"/>
    <n v="1710"/>
    <n v="562.84015199999999"/>
    <n v="1018.576289"/>
    <n v="0"/>
  </r>
  <r>
    <x v="0"/>
    <x v="0"/>
    <x v="21"/>
    <x v="0"/>
    <x v="9"/>
    <x v="0"/>
    <x v="1"/>
    <x v="0"/>
    <x v="16"/>
    <x v="15"/>
    <n v="0.2"/>
    <n v="0"/>
    <n v="0.2"/>
    <x v="0"/>
    <n v="0.2"/>
    <n v="0.122"/>
    <n v="0.122"/>
    <n v="0"/>
  </r>
  <r>
    <x v="0"/>
    <x v="0"/>
    <x v="21"/>
    <x v="0"/>
    <x v="9"/>
    <x v="0"/>
    <x v="1"/>
    <x v="0"/>
    <x v="15"/>
    <x v="14"/>
    <n v="50"/>
    <n v="0"/>
    <n v="50"/>
    <x v="0"/>
    <n v="50"/>
    <n v="5.7407589999999997"/>
    <n v="5.7407589999999997"/>
    <n v="0"/>
  </r>
  <r>
    <x v="0"/>
    <x v="0"/>
    <x v="21"/>
    <x v="0"/>
    <x v="9"/>
    <x v="0"/>
    <x v="1"/>
    <x v="0"/>
    <x v="4"/>
    <x v="4"/>
    <n v="24677.62"/>
    <n v="-164"/>
    <n v="24513.62"/>
    <x v="0"/>
    <n v="24513.62"/>
    <n v="15421.922575000001"/>
    <n v="21153.271850000001"/>
    <n v="0"/>
  </r>
  <r>
    <x v="0"/>
    <x v="0"/>
    <x v="21"/>
    <x v="0"/>
    <x v="9"/>
    <x v="0"/>
    <x v="1"/>
    <x v="0"/>
    <x v="5"/>
    <x v="5"/>
    <n v="24677.62"/>
    <n v="-164"/>
    <n v="24513.62"/>
    <x v="0"/>
    <n v="24513.62"/>
    <n v="15421.922575000001"/>
    <n v="21153.271850000001"/>
    <n v="0"/>
  </r>
  <r>
    <x v="0"/>
    <x v="0"/>
    <x v="21"/>
    <x v="0"/>
    <x v="9"/>
    <x v="0"/>
    <x v="1"/>
    <x v="0"/>
    <x v="6"/>
    <x v="6"/>
    <n v="24677.62"/>
    <n v="-164"/>
    <n v="24513.62"/>
    <x v="0"/>
    <n v="24513.62"/>
    <n v="15421.922575000001"/>
    <n v="21153.271850000001"/>
    <n v="0"/>
  </r>
  <r>
    <x v="0"/>
    <x v="0"/>
    <x v="21"/>
    <x v="0"/>
    <x v="9"/>
    <x v="0"/>
    <x v="1"/>
    <x v="0"/>
    <x v="8"/>
    <x v="8"/>
    <n v="14321.22"/>
    <n v="-565"/>
    <n v="13756.22"/>
    <x v="0"/>
    <n v="13756.22"/>
    <n v="9189.2584210000005"/>
    <n v="12710.235430999999"/>
    <n v="0"/>
  </r>
  <r>
    <x v="0"/>
    <x v="0"/>
    <x v="21"/>
    <x v="0"/>
    <x v="9"/>
    <x v="0"/>
    <x v="1"/>
    <x v="0"/>
    <x v="11"/>
    <x v="11"/>
    <n v="10356.4"/>
    <n v="401"/>
    <n v="10757.4"/>
    <x v="0"/>
    <n v="10757.4"/>
    <n v="6232.6641540000001"/>
    <n v="8443.036419"/>
    <n v="0"/>
  </r>
  <r>
    <x v="0"/>
    <x v="0"/>
    <x v="21"/>
    <x v="0"/>
    <x v="9"/>
    <x v="0"/>
    <x v="1"/>
    <x v="0"/>
    <x v="14"/>
    <x v="13"/>
    <n v="36546.050000000003"/>
    <n v="-164"/>
    <n v="36382.050000000003"/>
    <x v="0"/>
    <n v="36382.050000000003"/>
    <n v="23846.967239000001"/>
    <n v="30074.328951"/>
    <n v="0"/>
  </r>
  <r>
    <x v="0"/>
    <x v="0"/>
    <x v="22"/>
    <x v="0"/>
    <x v="9"/>
    <x v="0"/>
    <x v="0"/>
    <x v="0"/>
    <x v="0"/>
    <x v="0"/>
    <n v="3108.42"/>
    <n v="-348.48744199999999"/>
    <n v="2759.932558"/>
    <x v="0"/>
    <n v="2759.932558"/>
    <n v="1849.6199389999999"/>
    <n v="2554.3262679999998"/>
    <n v="0"/>
  </r>
  <r>
    <x v="0"/>
    <x v="0"/>
    <x v="22"/>
    <x v="0"/>
    <x v="9"/>
    <x v="0"/>
    <x v="0"/>
    <x v="0"/>
    <x v="1"/>
    <x v="1"/>
    <n v="855"/>
    <n v="0"/>
    <n v="855"/>
    <x v="0"/>
    <n v="855"/>
    <n v="683.09213699999998"/>
    <n v="842.4"/>
    <n v="0"/>
  </r>
  <r>
    <x v="0"/>
    <x v="0"/>
    <x v="22"/>
    <x v="0"/>
    <x v="9"/>
    <x v="0"/>
    <x v="0"/>
    <x v="0"/>
    <x v="2"/>
    <x v="2"/>
    <n v="1385"/>
    <n v="0"/>
    <n v="1385"/>
    <x v="0"/>
    <n v="1385"/>
    <n v="816.44533000000001"/>
    <n v="1215.9183459999999"/>
    <n v="0"/>
  </r>
  <r>
    <x v="0"/>
    <x v="0"/>
    <x v="22"/>
    <x v="0"/>
    <x v="9"/>
    <x v="0"/>
    <x v="0"/>
    <x v="0"/>
    <x v="3"/>
    <x v="3"/>
    <n v="868.42"/>
    <n v="-348.48744199999999"/>
    <n v="519.93255799999997"/>
    <x v="0"/>
    <n v="519.93255799999997"/>
    <n v="350.082472"/>
    <n v="496.00792200000001"/>
    <n v="0"/>
  </r>
  <r>
    <x v="0"/>
    <x v="0"/>
    <x v="22"/>
    <x v="0"/>
    <x v="9"/>
    <x v="0"/>
    <x v="0"/>
    <x v="0"/>
    <x v="4"/>
    <x v="4"/>
    <n v="39695.065999999999"/>
    <n v="-5769.2333140000001"/>
    <n v="33925.832686000002"/>
    <x v="0"/>
    <n v="33925.832686000002"/>
    <n v="12552.786107"/>
    <n v="29471.600332999998"/>
    <n v="0"/>
  </r>
  <r>
    <x v="0"/>
    <x v="0"/>
    <x v="22"/>
    <x v="0"/>
    <x v="9"/>
    <x v="0"/>
    <x v="0"/>
    <x v="0"/>
    <x v="5"/>
    <x v="5"/>
    <n v="13317.275"/>
    <n v="0"/>
    <n v="13317.275"/>
    <x v="0"/>
    <n v="13317.275"/>
    <n v="5952.2806019999998"/>
    <n v="8892.0866249999999"/>
    <n v="0"/>
  </r>
  <r>
    <x v="0"/>
    <x v="0"/>
    <x v="22"/>
    <x v="0"/>
    <x v="9"/>
    <x v="0"/>
    <x v="0"/>
    <x v="0"/>
    <x v="6"/>
    <x v="6"/>
    <n v="13317.275"/>
    <n v="0"/>
    <n v="13317.275"/>
    <x v="0"/>
    <n v="13317.275"/>
    <n v="5952.2806019999998"/>
    <n v="8892.0866249999999"/>
    <n v="0"/>
  </r>
  <r>
    <x v="0"/>
    <x v="0"/>
    <x v="22"/>
    <x v="0"/>
    <x v="9"/>
    <x v="0"/>
    <x v="0"/>
    <x v="0"/>
    <x v="7"/>
    <x v="7"/>
    <n v="5457.5590000000002"/>
    <n v="-666.94799999999998"/>
    <n v="4790.6109999999999"/>
    <x v="0"/>
    <n v="4790.6109999999999"/>
    <n v="3325.5265469999999"/>
    <n v="4369.1466639999999"/>
    <n v="0"/>
  </r>
  <r>
    <x v="0"/>
    <x v="0"/>
    <x v="22"/>
    <x v="0"/>
    <x v="9"/>
    <x v="0"/>
    <x v="0"/>
    <x v="0"/>
    <x v="8"/>
    <x v="8"/>
    <n v="2254.8739999999998"/>
    <n v="0"/>
    <n v="2254.8739999999998"/>
    <x v="0"/>
    <n v="2254.8739999999998"/>
    <n v="212.608791"/>
    <n v="783.02905799999996"/>
    <n v="0"/>
  </r>
  <r>
    <x v="0"/>
    <x v="0"/>
    <x v="22"/>
    <x v="0"/>
    <x v="9"/>
    <x v="0"/>
    <x v="0"/>
    <x v="0"/>
    <x v="9"/>
    <x v="9"/>
    <n v="1766.6780000000001"/>
    <n v="151.22666699999999"/>
    <n v="1917.904667"/>
    <x v="0"/>
    <n v="1917.904667"/>
    <n v="370.65816599999999"/>
    <n v="643.15052900000001"/>
    <n v="0"/>
  </r>
  <r>
    <x v="0"/>
    <x v="0"/>
    <x v="22"/>
    <x v="0"/>
    <x v="9"/>
    <x v="0"/>
    <x v="0"/>
    <x v="0"/>
    <x v="10"/>
    <x v="10"/>
    <n v="1203.3389999999999"/>
    <n v="0"/>
    <n v="1203.3389999999999"/>
    <x v="0"/>
    <n v="1203.3389999999999"/>
    <n v="32.526667000000003"/>
    <n v="71.486666"/>
    <n v="0"/>
  </r>
  <r>
    <x v="0"/>
    <x v="0"/>
    <x v="22"/>
    <x v="0"/>
    <x v="9"/>
    <x v="0"/>
    <x v="0"/>
    <x v="0"/>
    <x v="11"/>
    <x v="11"/>
    <n v="2634.8249999999998"/>
    <n v="515.72133299999996"/>
    <n v="3150.5463329999998"/>
    <x v="0"/>
    <n v="3150.5463329999998"/>
    <n v="2010.960431"/>
    <n v="3025.2737080000002"/>
    <n v="0"/>
  </r>
  <r>
    <x v="0"/>
    <x v="0"/>
    <x v="22"/>
    <x v="0"/>
    <x v="9"/>
    <x v="0"/>
    <x v="0"/>
    <x v="0"/>
    <x v="12"/>
    <x v="3"/>
    <n v="26377.791000000001"/>
    <n v="-5769.2333140000001"/>
    <n v="20608.557686"/>
    <x v="0"/>
    <n v="20608.557686"/>
    <n v="6600.5055050000001"/>
    <n v="20579.513707999999"/>
    <n v="0"/>
  </r>
  <r>
    <x v="0"/>
    <x v="0"/>
    <x v="22"/>
    <x v="0"/>
    <x v="9"/>
    <x v="0"/>
    <x v="0"/>
    <x v="0"/>
    <x v="13"/>
    <x v="12"/>
    <n v="0"/>
    <n v="0"/>
    <n v="0"/>
    <x v="0"/>
    <n v="0"/>
    <n v="0"/>
    <n v="0"/>
    <n v="0"/>
  </r>
  <r>
    <x v="0"/>
    <x v="0"/>
    <x v="22"/>
    <x v="0"/>
    <x v="9"/>
    <x v="0"/>
    <x v="0"/>
    <x v="0"/>
    <x v="14"/>
    <x v="13"/>
    <n v="42803.485999999997"/>
    <n v="-6117.7207559999997"/>
    <n v="36685.765244000002"/>
    <x v="0"/>
    <n v="36685.765244000002"/>
    <n v="14402.406046"/>
    <n v="32025.926600999999"/>
    <n v="0"/>
  </r>
  <r>
    <x v="0"/>
    <x v="0"/>
    <x v="23"/>
    <x v="0"/>
    <x v="9"/>
    <x v="0"/>
    <x v="1"/>
    <x v="14"/>
    <x v="0"/>
    <x v="0"/>
    <n v="72881.36"/>
    <n v="-557"/>
    <n v="72324.36"/>
    <x v="0"/>
    <n v="72324.36"/>
    <n v="61980.954528000002"/>
    <n v="64523.099112000004"/>
    <n v="0"/>
  </r>
  <r>
    <x v="0"/>
    <x v="0"/>
    <x v="23"/>
    <x v="0"/>
    <x v="9"/>
    <x v="0"/>
    <x v="1"/>
    <x v="14"/>
    <x v="1"/>
    <x v="1"/>
    <n v="59684.311000000002"/>
    <n v="0"/>
    <n v="59684.311000000002"/>
    <x v="0"/>
    <n v="59684.311000000002"/>
    <n v="52248.816047"/>
    <n v="52510.943076000003"/>
    <n v="0"/>
  </r>
  <r>
    <x v="0"/>
    <x v="0"/>
    <x v="23"/>
    <x v="0"/>
    <x v="9"/>
    <x v="0"/>
    <x v="1"/>
    <x v="14"/>
    <x v="2"/>
    <x v="2"/>
    <n v="9394.1990000000005"/>
    <n v="-557"/>
    <n v="8837.1990000000005"/>
    <x v="0"/>
    <n v="8837.1990000000005"/>
    <n v="6160.3803850000004"/>
    <n v="8436.2466399999994"/>
    <n v="0"/>
  </r>
  <r>
    <x v="0"/>
    <x v="0"/>
    <x v="23"/>
    <x v="0"/>
    <x v="9"/>
    <x v="0"/>
    <x v="1"/>
    <x v="14"/>
    <x v="16"/>
    <x v="15"/>
    <n v="2.85"/>
    <n v="0"/>
    <n v="2.85"/>
    <x v="0"/>
    <n v="2.85"/>
    <n v="0.68630800000000003"/>
    <n v="0.68630800000000003"/>
    <n v="0"/>
  </r>
  <r>
    <x v="0"/>
    <x v="0"/>
    <x v="23"/>
    <x v="0"/>
    <x v="9"/>
    <x v="0"/>
    <x v="1"/>
    <x v="14"/>
    <x v="15"/>
    <x v="14"/>
    <n v="3800"/>
    <n v="0"/>
    <n v="3800"/>
    <x v="0"/>
    <n v="3800"/>
    <n v="3571.0717880000002"/>
    <n v="3575.2230880000002"/>
    <n v="0"/>
  </r>
  <r>
    <x v="0"/>
    <x v="0"/>
    <x v="23"/>
    <x v="0"/>
    <x v="9"/>
    <x v="0"/>
    <x v="1"/>
    <x v="14"/>
    <x v="4"/>
    <x v="4"/>
    <n v="56000"/>
    <n v="-8043"/>
    <n v="47957"/>
    <x v="0"/>
    <n v="47957"/>
    <n v="21203.031773999999"/>
    <n v="41474.062299999998"/>
    <n v="0"/>
  </r>
  <r>
    <x v="0"/>
    <x v="0"/>
    <x v="23"/>
    <x v="0"/>
    <x v="9"/>
    <x v="0"/>
    <x v="1"/>
    <x v="14"/>
    <x v="5"/>
    <x v="5"/>
    <n v="56000"/>
    <n v="-8043"/>
    <n v="47957"/>
    <x v="0"/>
    <n v="47957"/>
    <n v="21203.031773999999"/>
    <n v="41474.062299999998"/>
    <n v="0"/>
  </r>
  <r>
    <x v="0"/>
    <x v="0"/>
    <x v="23"/>
    <x v="0"/>
    <x v="9"/>
    <x v="0"/>
    <x v="1"/>
    <x v="14"/>
    <x v="6"/>
    <x v="6"/>
    <n v="56000"/>
    <n v="-8043"/>
    <n v="47957"/>
    <x v="0"/>
    <n v="47957"/>
    <n v="21203.031773999999"/>
    <n v="41474.062299999998"/>
    <n v="0"/>
  </r>
  <r>
    <x v="0"/>
    <x v="0"/>
    <x v="23"/>
    <x v="0"/>
    <x v="9"/>
    <x v="0"/>
    <x v="1"/>
    <x v="14"/>
    <x v="8"/>
    <x v="8"/>
    <n v="39327"/>
    <n v="-5731"/>
    <n v="33596"/>
    <x v="0"/>
    <n v="33596"/>
    <n v="12927.495580999999"/>
    <n v="28728.480629999998"/>
    <n v="0"/>
  </r>
  <r>
    <x v="0"/>
    <x v="0"/>
    <x v="23"/>
    <x v="0"/>
    <x v="9"/>
    <x v="0"/>
    <x v="1"/>
    <x v="14"/>
    <x v="11"/>
    <x v="11"/>
    <n v="16673"/>
    <n v="-2312"/>
    <n v="14361"/>
    <x v="0"/>
    <n v="14361"/>
    <n v="8275.5361929999999"/>
    <n v="12745.58167"/>
    <n v="0"/>
  </r>
  <r>
    <x v="0"/>
    <x v="0"/>
    <x v="23"/>
    <x v="0"/>
    <x v="9"/>
    <x v="0"/>
    <x v="1"/>
    <x v="14"/>
    <x v="14"/>
    <x v="13"/>
    <n v="128881.36"/>
    <n v="-8600"/>
    <n v="120281.36"/>
    <x v="0"/>
    <n v="120281.36"/>
    <n v="83183.986302000005"/>
    <n v="105997.161412"/>
    <n v="0"/>
  </r>
  <r>
    <x v="0"/>
    <x v="0"/>
    <x v="24"/>
    <x v="0"/>
    <x v="9"/>
    <x v="0"/>
    <x v="1"/>
    <x v="15"/>
    <x v="0"/>
    <x v="0"/>
    <n v="23481.627"/>
    <n v="0"/>
    <n v="23481.627"/>
    <x v="0"/>
    <n v="23481.627"/>
    <n v="17859.153219"/>
    <n v="19209.144465000001"/>
    <n v="0"/>
  </r>
  <r>
    <x v="0"/>
    <x v="0"/>
    <x v="24"/>
    <x v="0"/>
    <x v="9"/>
    <x v="0"/>
    <x v="1"/>
    <x v="15"/>
    <x v="1"/>
    <x v="1"/>
    <n v="19223.187999999998"/>
    <n v="0"/>
    <n v="19223.187999999998"/>
    <x v="0"/>
    <n v="19223.187999999998"/>
    <n v="15139.581601"/>
    <n v="15246.740236"/>
    <n v="0"/>
  </r>
  <r>
    <x v="0"/>
    <x v="0"/>
    <x v="24"/>
    <x v="0"/>
    <x v="9"/>
    <x v="0"/>
    <x v="1"/>
    <x v="15"/>
    <x v="2"/>
    <x v="2"/>
    <n v="4258.2290000000003"/>
    <n v="0"/>
    <n v="4258.2290000000003"/>
    <x v="0"/>
    <n v="4258.2290000000003"/>
    <n v="2719.388618"/>
    <n v="3962.2212290000002"/>
    <n v="0"/>
  </r>
  <r>
    <x v="0"/>
    <x v="0"/>
    <x v="24"/>
    <x v="0"/>
    <x v="9"/>
    <x v="0"/>
    <x v="1"/>
    <x v="15"/>
    <x v="16"/>
    <x v="15"/>
    <n v="0.21"/>
    <n v="0"/>
    <n v="0.21"/>
    <x v="0"/>
    <n v="0.21"/>
    <n v="0.183"/>
    <n v="0.183"/>
    <n v="0"/>
  </r>
  <r>
    <x v="0"/>
    <x v="0"/>
    <x v="24"/>
    <x v="0"/>
    <x v="9"/>
    <x v="0"/>
    <x v="1"/>
    <x v="15"/>
    <x v="4"/>
    <x v="4"/>
    <n v="9583.17"/>
    <n v="0"/>
    <n v="9583.17"/>
    <x v="0"/>
    <n v="9583.17"/>
    <n v="7488.3994519999997"/>
    <n v="8989.3352579999992"/>
    <n v="0"/>
  </r>
  <r>
    <x v="0"/>
    <x v="0"/>
    <x v="24"/>
    <x v="0"/>
    <x v="9"/>
    <x v="0"/>
    <x v="1"/>
    <x v="15"/>
    <x v="5"/>
    <x v="5"/>
    <n v="9583.17"/>
    <n v="0"/>
    <n v="9583.17"/>
    <x v="0"/>
    <n v="9583.17"/>
    <n v="7488.3994519999997"/>
    <n v="8989.3352579999992"/>
    <n v="0"/>
  </r>
  <r>
    <x v="0"/>
    <x v="0"/>
    <x v="24"/>
    <x v="0"/>
    <x v="9"/>
    <x v="0"/>
    <x v="1"/>
    <x v="15"/>
    <x v="6"/>
    <x v="6"/>
    <n v="9583.17"/>
    <n v="0"/>
    <n v="9583.17"/>
    <x v="0"/>
    <n v="9583.17"/>
    <n v="7488.3994519999997"/>
    <n v="8989.3352579999992"/>
    <n v="0"/>
  </r>
  <r>
    <x v="0"/>
    <x v="0"/>
    <x v="24"/>
    <x v="0"/>
    <x v="9"/>
    <x v="0"/>
    <x v="1"/>
    <x v="15"/>
    <x v="11"/>
    <x v="11"/>
    <n v="9583.17"/>
    <n v="0"/>
    <n v="9583.17"/>
    <x v="0"/>
    <n v="9583.17"/>
    <n v="7488.3994519999997"/>
    <n v="8989.3352579999992"/>
    <n v="0"/>
  </r>
  <r>
    <x v="0"/>
    <x v="0"/>
    <x v="24"/>
    <x v="0"/>
    <x v="9"/>
    <x v="0"/>
    <x v="1"/>
    <x v="15"/>
    <x v="14"/>
    <x v="13"/>
    <n v="33064.796999999999"/>
    <n v="0"/>
    <n v="33064.796999999999"/>
    <x v="0"/>
    <n v="33064.796999999999"/>
    <n v="25347.552671000001"/>
    <n v="28198.479723"/>
    <n v="0"/>
  </r>
  <r>
    <x v="0"/>
    <x v="0"/>
    <x v="25"/>
    <x v="0"/>
    <x v="9"/>
    <x v="0"/>
    <x v="1"/>
    <x v="14"/>
    <x v="0"/>
    <x v="0"/>
    <n v="81994.327999999994"/>
    <n v="-2200"/>
    <n v="79794.327999999994"/>
    <x v="0"/>
    <n v="79794.327999999994"/>
    <n v="59028.870159999999"/>
    <n v="63970.847267999998"/>
    <n v="0"/>
  </r>
  <r>
    <x v="0"/>
    <x v="0"/>
    <x v="25"/>
    <x v="0"/>
    <x v="9"/>
    <x v="0"/>
    <x v="1"/>
    <x v="14"/>
    <x v="1"/>
    <x v="1"/>
    <n v="67324.634999999995"/>
    <n v="-2514.765206"/>
    <n v="64809.869793999998"/>
    <x v="0"/>
    <n v="64809.869793999998"/>
    <n v="50274.014184"/>
    <n v="50533.700923999997"/>
    <n v="0"/>
  </r>
  <r>
    <x v="0"/>
    <x v="0"/>
    <x v="25"/>
    <x v="0"/>
    <x v="9"/>
    <x v="0"/>
    <x v="1"/>
    <x v="14"/>
    <x v="2"/>
    <x v="2"/>
    <n v="14663.465"/>
    <n v="9.2415380000000003"/>
    <n v="14672.706538"/>
    <x v="0"/>
    <n v="14672.706538"/>
    <n v="8511.6017439999996"/>
    <n v="13193.892112"/>
    <n v="0"/>
  </r>
  <r>
    <x v="0"/>
    <x v="0"/>
    <x v="25"/>
    <x v="0"/>
    <x v="9"/>
    <x v="0"/>
    <x v="1"/>
    <x v="14"/>
    <x v="16"/>
    <x v="15"/>
    <n v="6.2279999999999998"/>
    <n v="0"/>
    <n v="6.2279999999999998"/>
    <x v="0"/>
    <n v="6.2279999999999998"/>
    <n v="0"/>
    <n v="0"/>
    <n v="0"/>
  </r>
  <r>
    <x v="0"/>
    <x v="0"/>
    <x v="25"/>
    <x v="0"/>
    <x v="9"/>
    <x v="0"/>
    <x v="1"/>
    <x v="14"/>
    <x v="15"/>
    <x v="14"/>
    <n v="0"/>
    <n v="305.52366799999999"/>
    <n v="305.52366799999999"/>
    <x v="0"/>
    <n v="305.52366799999999"/>
    <n v="243.254232"/>
    <n v="243.254232"/>
    <n v="0"/>
  </r>
  <r>
    <x v="0"/>
    <x v="0"/>
    <x v="25"/>
    <x v="0"/>
    <x v="9"/>
    <x v="0"/>
    <x v="1"/>
    <x v="14"/>
    <x v="4"/>
    <x v="4"/>
    <n v="505548.86900000001"/>
    <n v="-5163"/>
    <n v="500385.86900000001"/>
    <x v="0"/>
    <n v="500385.86900000001"/>
    <n v="185288.36633600001"/>
    <n v="332699.84609100001"/>
    <n v="0"/>
  </r>
  <r>
    <x v="0"/>
    <x v="0"/>
    <x v="25"/>
    <x v="0"/>
    <x v="9"/>
    <x v="0"/>
    <x v="1"/>
    <x v="14"/>
    <x v="5"/>
    <x v="5"/>
    <n v="505548.86900000001"/>
    <n v="-5163"/>
    <n v="500385.86900000001"/>
    <x v="0"/>
    <n v="500385.86900000001"/>
    <n v="185288.36633600001"/>
    <n v="332699.84609100001"/>
    <n v="0"/>
  </r>
  <r>
    <x v="0"/>
    <x v="0"/>
    <x v="25"/>
    <x v="0"/>
    <x v="9"/>
    <x v="0"/>
    <x v="1"/>
    <x v="14"/>
    <x v="6"/>
    <x v="6"/>
    <n v="505548.86900000001"/>
    <n v="-5163"/>
    <n v="500385.86900000001"/>
    <x v="0"/>
    <n v="500385.86900000001"/>
    <n v="185288.36633600001"/>
    <n v="332699.84609100001"/>
    <n v="0"/>
  </r>
  <r>
    <x v="0"/>
    <x v="0"/>
    <x v="25"/>
    <x v="0"/>
    <x v="9"/>
    <x v="0"/>
    <x v="1"/>
    <x v="14"/>
    <x v="9"/>
    <x v="9"/>
    <n v="480646.29200000002"/>
    <n v="-5163"/>
    <n v="475483.29200000002"/>
    <x v="0"/>
    <n v="475483.29200000002"/>
    <n v="170680.93660300001"/>
    <n v="310648.78984799999"/>
    <n v="0"/>
  </r>
  <r>
    <x v="0"/>
    <x v="0"/>
    <x v="25"/>
    <x v="0"/>
    <x v="9"/>
    <x v="0"/>
    <x v="1"/>
    <x v="14"/>
    <x v="11"/>
    <x v="11"/>
    <n v="24902.577000000001"/>
    <n v="0"/>
    <n v="24902.577000000001"/>
    <x v="0"/>
    <n v="24902.577000000001"/>
    <n v="14607.429733000001"/>
    <n v="22051.056242999999"/>
    <n v="0"/>
  </r>
  <r>
    <x v="0"/>
    <x v="0"/>
    <x v="25"/>
    <x v="0"/>
    <x v="9"/>
    <x v="0"/>
    <x v="1"/>
    <x v="14"/>
    <x v="14"/>
    <x v="13"/>
    <n v="587543.19700000004"/>
    <n v="-7363"/>
    <n v="580180.19700000004"/>
    <x v="0"/>
    <n v="580180.19700000004"/>
    <n v="244317.236496"/>
    <n v="396670.69335900003"/>
    <n v="0"/>
  </r>
  <r>
    <x v="0"/>
    <x v="0"/>
    <x v="26"/>
    <x v="0"/>
    <x v="9"/>
    <x v="0"/>
    <x v="0"/>
    <x v="0"/>
    <x v="0"/>
    <x v="0"/>
    <n v="3441.8919999999998"/>
    <n v="-387.95516600000002"/>
    <n v="3053.9368340000001"/>
    <x v="0"/>
    <n v="3053.9368340000001"/>
    <n v="1700.1981740000001"/>
    <n v="2447.0864740000002"/>
    <n v="0"/>
  </r>
  <r>
    <x v="0"/>
    <x v="0"/>
    <x v="26"/>
    <x v="0"/>
    <x v="9"/>
    <x v="0"/>
    <x v="0"/>
    <x v="0"/>
    <x v="1"/>
    <x v="1"/>
    <n v="700"/>
    <n v="0"/>
    <n v="700"/>
    <x v="0"/>
    <n v="700"/>
    <n v="535.45856000000003"/>
    <n v="700"/>
    <n v="0"/>
  </r>
  <r>
    <x v="0"/>
    <x v="0"/>
    <x v="26"/>
    <x v="0"/>
    <x v="9"/>
    <x v="0"/>
    <x v="0"/>
    <x v="0"/>
    <x v="2"/>
    <x v="2"/>
    <n v="1876"/>
    <n v="0"/>
    <n v="1876"/>
    <x v="0"/>
    <n v="1876"/>
    <n v="795.53407900000002"/>
    <n v="1270.0401879999999"/>
    <n v="0"/>
  </r>
  <r>
    <x v="0"/>
    <x v="0"/>
    <x v="26"/>
    <x v="0"/>
    <x v="9"/>
    <x v="0"/>
    <x v="0"/>
    <x v="0"/>
    <x v="3"/>
    <x v="3"/>
    <n v="865.89200000000005"/>
    <n v="-387.95516600000002"/>
    <n v="477.93683399999998"/>
    <x v="0"/>
    <n v="477.93683399999998"/>
    <n v="369.205535"/>
    <n v="477.04628600000001"/>
    <n v="0"/>
  </r>
  <r>
    <x v="0"/>
    <x v="0"/>
    <x v="26"/>
    <x v="0"/>
    <x v="9"/>
    <x v="0"/>
    <x v="0"/>
    <x v="0"/>
    <x v="4"/>
    <x v="4"/>
    <n v="33198.624000000003"/>
    <n v="5927.5088999999998"/>
    <n v="39126.132899999997"/>
    <x v="0"/>
    <n v="39126.132899999997"/>
    <n v="24425.692255000002"/>
    <n v="34372.906616"/>
    <n v="0"/>
  </r>
  <r>
    <x v="0"/>
    <x v="0"/>
    <x v="26"/>
    <x v="0"/>
    <x v="9"/>
    <x v="0"/>
    <x v="0"/>
    <x v="0"/>
    <x v="5"/>
    <x v="5"/>
    <n v="15716.297"/>
    <n v="10693.690676"/>
    <n v="26409.987676000001"/>
    <x v="0"/>
    <n v="26409.987676000001"/>
    <n v="17454.636436000001"/>
    <n v="21656.761402"/>
    <n v="0"/>
  </r>
  <r>
    <x v="0"/>
    <x v="0"/>
    <x v="26"/>
    <x v="0"/>
    <x v="9"/>
    <x v="0"/>
    <x v="0"/>
    <x v="0"/>
    <x v="6"/>
    <x v="6"/>
    <n v="15716.297"/>
    <n v="10693.690676"/>
    <n v="26409.987676000001"/>
    <x v="0"/>
    <n v="26409.987676000001"/>
    <n v="17454.636436000001"/>
    <n v="21656.761402"/>
    <n v="0"/>
  </r>
  <r>
    <x v="0"/>
    <x v="0"/>
    <x v="26"/>
    <x v="0"/>
    <x v="9"/>
    <x v="0"/>
    <x v="0"/>
    <x v="0"/>
    <x v="7"/>
    <x v="7"/>
    <n v="9802.4220000000005"/>
    <n v="-207.228126"/>
    <n v="9595.1938740000005"/>
    <x v="0"/>
    <n v="9595.1938740000005"/>
    <n v="4142.5798050000003"/>
    <n v="6277.9014420000003"/>
    <n v="0"/>
  </r>
  <r>
    <x v="0"/>
    <x v="0"/>
    <x v="26"/>
    <x v="0"/>
    <x v="9"/>
    <x v="0"/>
    <x v="0"/>
    <x v="0"/>
    <x v="8"/>
    <x v="8"/>
    <n v="1212.8320000000001"/>
    <n v="0"/>
    <n v="1212.8320000000001"/>
    <x v="0"/>
    <n v="1212.8320000000001"/>
    <n v="137.20170100000001"/>
    <n v="866.95264299999997"/>
    <n v="0"/>
  </r>
  <r>
    <x v="0"/>
    <x v="0"/>
    <x v="26"/>
    <x v="0"/>
    <x v="9"/>
    <x v="0"/>
    <x v="0"/>
    <x v="0"/>
    <x v="9"/>
    <x v="9"/>
    <n v="1248.5070000000001"/>
    <n v="0"/>
    <n v="1248.5070000000001"/>
    <x v="0"/>
    <n v="1248.5070000000001"/>
    <n v="370.19196399999998"/>
    <n v="994.17201799999998"/>
    <n v="0"/>
  </r>
  <r>
    <x v="0"/>
    <x v="0"/>
    <x v="26"/>
    <x v="0"/>
    <x v="9"/>
    <x v="0"/>
    <x v="0"/>
    <x v="0"/>
    <x v="10"/>
    <x v="10"/>
    <n v="793.14200000000005"/>
    <n v="0"/>
    <n v="793.14200000000005"/>
    <x v="0"/>
    <n v="793.14200000000005"/>
    <n v="62.760632999999999"/>
    <n v="63.88"/>
    <n v="0"/>
  </r>
  <r>
    <x v="0"/>
    <x v="0"/>
    <x v="26"/>
    <x v="0"/>
    <x v="9"/>
    <x v="0"/>
    <x v="0"/>
    <x v="0"/>
    <x v="11"/>
    <x v="11"/>
    <n v="2659.3939999999998"/>
    <n v="10900.918802"/>
    <n v="13560.312802"/>
    <x v="0"/>
    <n v="13560.312802"/>
    <n v="12741.902333"/>
    <n v="13453.855299000001"/>
    <n v="0"/>
  </r>
  <r>
    <x v="0"/>
    <x v="0"/>
    <x v="26"/>
    <x v="0"/>
    <x v="9"/>
    <x v="0"/>
    <x v="0"/>
    <x v="0"/>
    <x v="12"/>
    <x v="3"/>
    <n v="17482.327000000001"/>
    <n v="-4766.1817760000004"/>
    <n v="12716.145224"/>
    <x v="0"/>
    <n v="12716.145224"/>
    <n v="6971.0558190000002"/>
    <n v="12716.145214"/>
    <n v="0"/>
  </r>
  <r>
    <x v="0"/>
    <x v="0"/>
    <x v="26"/>
    <x v="0"/>
    <x v="9"/>
    <x v="0"/>
    <x v="0"/>
    <x v="0"/>
    <x v="13"/>
    <x v="12"/>
    <n v="0"/>
    <n v="0"/>
    <n v="0"/>
    <x v="0"/>
    <n v="0"/>
    <n v="0"/>
    <n v="0"/>
    <n v="0"/>
  </r>
  <r>
    <x v="0"/>
    <x v="0"/>
    <x v="26"/>
    <x v="0"/>
    <x v="9"/>
    <x v="0"/>
    <x v="0"/>
    <x v="0"/>
    <x v="14"/>
    <x v="13"/>
    <n v="36640.516000000003"/>
    <n v="5539.5537340000001"/>
    <n v="42180.069733999997"/>
    <x v="0"/>
    <n v="42180.069733999997"/>
    <n v="26125.890428999999"/>
    <n v="36819.993090000004"/>
    <n v="0"/>
  </r>
  <r>
    <x v="0"/>
    <x v="0"/>
    <x v="27"/>
    <x v="0"/>
    <x v="9"/>
    <x v="0"/>
    <x v="0"/>
    <x v="0"/>
    <x v="0"/>
    <x v="0"/>
    <n v="2144.473"/>
    <n v="0"/>
    <n v="2144.473"/>
    <x v="0"/>
    <n v="2144.473"/>
    <n v="1649.5621630000001"/>
    <n v="1969.8136030000001"/>
    <n v="0"/>
  </r>
  <r>
    <x v="0"/>
    <x v="0"/>
    <x v="27"/>
    <x v="0"/>
    <x v="9"/>
    <x v="0"/>
    <x v="0"/>
    <x v="0"/>
    <x v="1"/>
    <x v="1"/>
    <n v="700"/>
    <n v="-49"/>
    <n v="651"/>
    <x v="0"/>
    <n v="651"/>
    <n v="542.95062700000005"/>
    <n v="650.99999500000001"/>
    <n v="0"/>
  </r>
  <r>
    <x v="0"/>
    <x v="0"/>
    <x v="27"/>
    <x v="0"/>
    <x v="9"/>
    <x v="0"/>
    <x v="0"/>
    <x v="0"/>
    <x v="2"/>
    <x v="2"/>
    <n v="912"/>
    <n v="74.631863999999993"/>
    <n v="986.63186399999995"/>
    <x v="0"/>
    <n v="986.63186399999995"/>
    <n v="625.71742099999994"/>
    <n v="816.97247200000004"/>
    <n v="0"/>
  </r>
  <r>
    <x v="0"/>
    <x v="0"/>
    <x v="27"/>
    <x v="0"/>
    <x v="9"/>
    <x v="0"/>
    <x v="0"/>
    <x v="0"/>
    <x v="3"/>
    <x v="3"/>
    <n v="532.47299999999996"/>
    <n v="-25.631864"/>
    <n v="506.84113600000001"/>
    <x v="0"/>
    <n v="506.84113600000001"/>
    <n v="480.894115"/>
    <n v="501.84113600000001"/>
    <n v="0"/>
  </r>
  <r>
    <x v="0"/>
    <x v="0"/>
    <x v="27"/>
    <x v="0"/>
    <x v="9"/>
    <x v="0"/>
    <x v="0"/>
    <x v="0"/>
    <x v="4"/>
    <x v="4"/>
    <n v="30394.475999999999"/>
    <n v="0"/>
    <n v="30394.475999999999"/>
    <x v="0"/>
    <n v="30394.475999999999"/>
    <n v="15890.179688"/>
    <n v="26137.688786999999"/>
    <n v="0"/>
  </r>
  <r>
    <x v="0"/>
    <x v="0"/>
    <x v="27"/>
    <x v="0"/>
    <x v="9"/>
    <x v="0"/>
    <x v="0"/>
    <x v="0"/>
    <x v="5"/>
    <x v="5"/>
    <n v="14703.072"/>
    <n v="-2628.2887919999998"/>
    <n v="12074.783208000001"/>
    <x v="0"/>
    <n v="12074.783208000001"/>
    <n v="7148.7675760000002"/>
    <n v="8523.2615330000008"/>
    <n v="0"/>
  </r>
  <r>
    <x v="0"/>
    <x v="0"/>
    <x v="27"/>
    <x v="0"/>
    <x v="9"/>
    <x v="0"/>
    <x v="0"/>
    <x v="0"/>
    <x v="6"/>
    <x v="6"/>
    <n v="14703.072"/>
    <n v="-2628.2887919999998"/>
    <n v="12074.783208000001"/>
    <x v="0"/>
    <n v="12074.783208000001"/>
    <n v="7148.7675760000002"/>
    <n v="8523.2615330000008"/>
    <n v="0"/>
  </r>
  <r>
    <x v="0"/>
    <x v="0"/>
    <x v="27"/>
    <x v="0"/>
    <x v="9"/>
    <x v="0"/>
    <x v="0"/>
    <x v="0"/>
    <x v="7"/>
    <x v="7"/>
    <n v="8794.1039999999994"/>
    <n v="-2095.2128550000002"/>
    <n v="6698.8911449999996"/>
    <x v="0"/>
    <n v="6698.8911449999996"/>
    <n v="4753.2750310000001"/>
    <n v="5504.1828939999996"/>
    <n v="0"/>
  </r>
  <r>
    <x v="0"/>
    <x v="0"/>
    <x v="27"/>
    <x v="0"/>
    <x v="9"/>
    <x v="0"/>
    <x v="0"/>
    <x v="0"/>
    <x v="8"/>
    <x v="8"/>
    <n v="784"/>
    <n v="-189.38419999999999"/>
    <n v="594.61580000000004"/>
    <x v="0"/>
    <n v="594.61580000000004"/>
    <n v="156.21862999999999"/>
    <n v="202.690777"/>
    <n v="0"/>
  </r>
  <r>
    <x v="0"/>
    <x v="0"/>
    <x v="27"/>
    <x v="0"/>
    <x v="9"/>
    <x v="0"/>
    <x v="0"/>
    <x v="0"/>
    <x v="9"/>
    <x v="9"/>
    <n v="667.86800000000005"/>
    <n v="-267.98399999999998"/>
    <n v="399.88400000000001"/>
    <x v="0"/>
    <n v="399.88400000000001"/>
    <n v="101.5942"/>
    <n v="137.31399999999999"/>
    <n v="0"/>
  </r>
  <r>
    <x v="0"/>
    <x v="0"/>
    <x v="27"/>
    <x v="0"/>
    <x v="9"/>
    <x v="0"/>
    <x v="0"/>
    <x v="0"/>
    <x v="10"/>
    <x v="10"/>
    <n v="1777.3"/>
    <n v="-17.897808000000001"/>
    <n v="1759.402192"/>
    <x v="0"/>
    <n v="1759.402192"/>
    <n v="277.33139999999997"/>
    <n v="357.1884"/>
    <n v="0"/>
  </r>
  <r>
    <x v="0"/>
    <x v="0"/>
    <x v="27"/>
    <x v="0"/>
    <x v="9"/>
    <x v="0"/>
    <x v="0"/>
    <x v="0"/>
    <x v="11"/>
    <x v="11"/>
    <n v="2679.8"/>
    <n v="-57.809928999999997"/>
    <n v="2621.9900710000002"/>
    <x v="0"/>
    <n v="2621.9900710000002"/>
    <n v="1860.348315"/>
    <n v="2321.8854620000002"/>
    <n v="0"/>
  </r>
  <r>
    <x v="0"/>
    <x v="0"/>
    <x v="27"/>
    <x v="0"/>
    <x v="9"/>
    <x v="0"/>
    <x v="0"/>
    <x v="0"/>
    <x v="12"/>
    <x v="3"/>
    <n v="15691.404"/>
    <n v="2628.2887919999998"/>
    <n v="18319.692792000002"/>
    <x v="0"/>
    <n v="18319.692792000002"/>
    <n v="8741.412112"/>
    <n v="17614.427253999998"/>
    <n v="0"/>
  </r>
  <r>
    <x v="0"/>
    <x v="0"/>
    <x v="27"/>
    <x v="0"/>
    <x v="9"/>
    <x v="0"/>
    <x v="0"/>
    <x v="0"/>
    <x v="13"/>
    <x v="12"/>
    <n v="0"/>
    <n v="0"/>
    <n v="0"/>
    <x v="0"/>
    <n v="0"/>
    <n v="0"/>
    <n v="0"/>
    <n v="0"/>
  </r>
  <r>
    <x v="0"/>
    <x v="0"/>
    <x v="27"/>
    <x v="0"/>
    <x v="9"/>
    <x v="0"/>
    <x v="0"/>
    <x v="0"/>
    <x v="14"/>
    <x v="13"/>
    <n v="32538.949000000001"/>
    <n v="0"/>
    <n v="32538.949000000001"/>
    <x v="0"/>
    <n v="32538.949000000001"/>
    <n v="17539.741850999999"/>
    <n v="28107.502390000001"/>
    <n v="0"/>
  </r>
  <r>
    <x v="0"/>
    <x v="0"/>
    <x v="28"/>
    <x v="0"/>
    <x v="9"/>
    <x v="0"/>
    <x v="0"/>
    <x v="0"/>
    <x v="0"/>
    <x v="0"/>
    <n v="2651.6080000000002"/>
    <n v="-121.034018"/>
    <n v="2530.5739819999999"/>
    <x v="0"/>
    <n v="2530.5739819999999"/>
    <n v="1883.3478270000001"/>
    <n v="2376.8354049999998"/>
    <n v="0"/>
  </r>
  <r>
    <x v="0"/>
    <x v="0"/>
    <x v="28"/>
    <x v="0"/>
    <x v="9"/>
    <x v="0"/>
    <x v="0"/>
    <x v="0"/>
    <x v="1"/>
    <x v="1"/>
    <n v="1050"/>
    <n v="-40"/>
    <n v="1010"/>
    <x v="0"/>
    <n v="1010"/>
    <n v="841.43488000000002"/>
    <n v="1009.721856"/>
    <n v="0"/>
  </r>
  <r>
    <x v="0"/>
    <x v="0"/>
    <x v="28"/>
    <x v="0"/>
    <x v="9"/>
    <x v="0"/>
    <x v="0"/>
    <x v="0"/>
    <x v="2"/>
    <x v="2"/>
    <n v="1150.923"/>
    <n v="40"/>
    <n v="1190.923"/>
    <x v="0"/>
    <n v="1190.923"/>
    <n v="736.335601"/>
    <n v="1057.8833529999999"/>
    <n v="0"/>
  </r>
  <r>
    <x v="0"/>
    <x v="0"/>
    <x v="28"/>
    <x v="0"/>
    <x v="9"/>
    <x v="0"/>
    <x v="0"/>
    <x v="0"/>
    <x v="16"/>
    <x v="15"/>
    <n v="6.077"/>
    <n v="0"/>
    <n v="6.077"/>
    <x v="0"/>
    <n v="6.077"/>
    <n v="0"/>
    <n v="0.90852599999999994"/>
    <n v="0"/>
  </r>
  <r>
    <x v="0"/>
    <x v="0"/>
    <x v="28"/>
    <x v="0"/>
    <x v="9"/>
    <x v="0"/>
    <x v="0"/>
    <x v="0"/>
    <x v="3"/>
    <x v="3"/>
    <n v="444.608"/>
    <n v="-121.034018"/>
    <n v="323.573982"/>
    <x v="0"/>
    <n v="323.573982"/>
    <n v="305.57734599999998"/>
    <n v="308.32166999999998"/>
    <n v="0"/>
  </r>
  <r>
    <x v="0"/>
    <x v="0"/>
    <x v="28"/>
    <x v="0"/>
    <x v="9"/>
    <x v="0"/>
    <x v="0"/>
    <x v="0"/>
    <x v="4"/>
    <x v="4"/>
    <n v="60254.838000000003"/>
    <n v="-6586.0828680000004"/>
    <n v="53668.755131999998"/>
    <x v="0"/>
    <n v="53668.755131999998"/>
    <n v="33358.757168999997"/>
    <n v="47243.983456000002"/>
    <n v="0"/>
  </r>
  <r>
    <x v="0"/>
    <x v="0"/>
    <x v="28"/>
    <x v="0"/>
    <x v="9"/>
    <x v="0"/>
    <x v="0"/>
    <x v="0"/>
    <x v="5"/>
    <x v="5"/>
    <n v="26255.236000000001"/>
    <n v="481.282172"/>
    <n v="26736.518172"/>
    <x v="0"/>
    <n v="26736.518172"/>
    <n v="14686.752666"/>
    <n v="20312.280432"/>
    <n v="0"/>
  </r>
  <r>
    <x v="0"/>
    <x v="0"/>
    <x v="28"/>
    <x v="0"/>
    <x v="9"/>
    <x v="0"/>
    <x v="0"/>
    <x v="0"/>
    <x v="6"/>
    <x v="6"/>
    <n v="26255.236000000001"/>
    <n v="481.282172"/>
    <n v="26736.518172"/>
    <x v="0"/>
    <n v="26736.518172"/>
    <n v="14686.752666"/>
    <n v="20312.280432"/>
    <n v="0"/>
  </r>
  <r>
    <x v="0"/>
    <x v="0"/>
    <x v="28"/>
    <x v="0"/>
    <x v="9"/>
    <x v="0"/>
    <x v="0"/>
    <x v="0"/>
    <x v="7"/>
    <x v="7"/>
    <n v="15223.026"/>
    <n v="-254.30650700000001"/>
    <n v="14968.719493000001"/>
    <x v="0"/>
    <n v="14968.719493000001"/>
    <n v="9984.2128830000001"/>
    <n v="12590.08229"/>
    <n v="0"/>
  </r>
  <r>
    <x v="0"/>
    <x v="0"/>
    <x v="28"/>
    <x v="0"/>
    <x v="9"/>
    <x v="0"/>
    <x v="0"/>
    <x v="0"/>
    <x v="8"/>
    <x v="8"/>
    <n v="1292.2560000000001"/>
    <n v="0"/>
    <n v="1292.2560000000001"/>
    <x v="0"/>
    <n v="1292.2560000000001"/>
    <n v="159.37619599999999"/>
    <n v="682.47615199999996"/>
    <n v="0"/>
  </r>
  <r>
    <x v="0"/>
    <x v="0"/>
    <x v="28"/>
    <x v="0"/>
    <x v="9"/>
    <x v="0"/>
    <x v="0"/>
    <x v="0"/>
    <x v="9"/>
    <x v="9"/>
    <n v="1838.047"/>
    <n v="0"/>
    <n v="1838.047"/>
    <x v="0"/>
    <n v="1838.047"/>
    <n v="531.48743899999999"/>
    <n v="1427.268039"/>
    <n v="0"/>
  </r>
  <r>
    <x v="0"/>
    <x v="0"/>
    <x v="28"/>
    <x v="0"/>
    <x v="9"/>
    <x v="0"/>
    <x v="0"/>
    <x v="0"/>
    <x v="10"/>
    <x v="10"/>
    <n v="1989.279"/>
    <n v="0"/>
    <n v="1989.279"/>
    <x v="0"/>
    <n v="1989.279"/>
    <n v="187.05439899999999"/>
    <n v="241.07466700000001"/>
    <n v="0"/>
  </r>
  <r>
    <x v="0"/>
    <x v="0"/>
    <x v="28"/>
    <x v="0"/>
    <x v="9"/>
    <x v="0"/>
    <x v="0"/>
    <x v="0"/>
    <x v="11"/>
    <x v="11"/>
    <n v="5912.6279999999997"/>
    <n v="735.58867899999996"/>
    <n v="6648.2166790000001"/>
    <x v="0"/>
    <n v="6648.2166790000001"/>
    <n v="3824.6217489999999"/>
    <n v="5371.3792839999996"/>
    <n v="0"/>
  </r>
  <r>
    <x v="0"/>
    <x v="0"/>
    <x v="28"/>
    <x v="0"/>
    <x v="9"/>
    <x v="0"/>
    <x v="0"/>
    <x v="0"/>
    <x v="12"/>
    <x v="3"/>
    <n v="33999.601999999999"/>
    <n v="-7067.3650399999997"/>
    <n v="26932.236959999998"/>
    <x v="0"/>
    <n v="26932.236959999998"/>
    <n v="18672.004503"/>
    <n v="26931.703023999999"/>
    <n v="0"/>
  </r>
  <r>
    <x v="0"/>
    <x v="0"/>
    <x v="28"/>
    <x v="0"/>
    <x v="9"/>
    <x v="0"/>
    <x v="0"/>
    <x v="0"/>
    <x v="13"/>
    <x v="12"/>
    <n v="0"/>
    <n v="0"/>
    <n v="0"/>
    <x v="0"/>
    <n v="0"/>
    <n v="0"/>
    <n v="0"/>
    <n v="0"/>
  </r>
  <r>
    <x v="0"/>
    <x v="0"/>
    <x v="28"/>
    <x v="0"/>
    <x v="9"/>
    <x v="0"/>
    <x v="0"/>
    <x v="0"/>
    <x v="14"/>
    <x v="13"/>
    <n v="62906.446000000004"/>
    <n v="-6707.1168859999998"/>
    <n v="56199.329114"/>
    <x v="0"/>
    <n v="56199.329114"/>
    <n v="35242.104996000002"/>
    <n v="49620.818861"/>
    <n v="0"/>
  </r>
  <r>
    <x v="0"/>
    <x v="0"/>
    <x v="29"/>
    <x v="0"/>
    <x v="9"/>
    <x v="0"/>
    <x v="0"/>
    <x v="0"/>
    <x v="0"/>
    <x v="0"/>
    <n v="3224.1570000000002"/>
    <n v="-699.86745099999996"/>
    <n v="2524.2895490000001"/>
    <x v="0"/>
    <n v="2524.2895490000001"/>
    <n v="1899.530413"/>
    <n v="2235.0726279999999"/>
    <n v="0"/>
  </r>
  <r>
    <x v="0"/>
    <x v="0"/>
    <x v="29"/>
    <x v="0"/>
    <x v="9"/>
    <x v="0"/>
    <x v="0"/>
    <x v="0"/>
    <x v="1"/>
    <x v="1"/>
    <n v="679"/>
    <n v="0"/>
    <n v="679"/>
    <x v="0"/>
    <n v="679"/>
    <n v="535.45324000000005"/>
    <n v="535.45324000000005"/>
    <n v="0"/>
  </r>
  <r>
    <x v="0"/>
    <x v="0"/>
    <x v="29"/>
    <x v="0"/>
    <x v="9"/>
    <x v="0"/>
    <x v="0"/>
    <x v="0"/>
    <x v="2"/>
    <x v="2"/>
    <n v="1485"/>
    <n v="27.985852000000001"/>
    <n v="1512.985852"/>
    <x v="0"/>
    <n v="1512.985852"/>
    <n v="1039.607107"/>
    <n v="1367.3158960000001"/>
    <n v="0"/>
  </r>
  <r>
    <x v="0"/>
    <x v="0"/>
    <x v="29"/>
    <x v="0"/>
    <x v="9"/>
    <x v="0"/>
    <x v="0"/>
    <x v="0"/>
    <x v="3"/>
    <x v="3"/>
    <n v="1060.1569999999999"/>
    <n v="-727.85330299999998"/>
    <n v="332.303697"/>
    <x v="0"/>
    <n v="332.303697"/>
    <n v="324.47006599999997"/>
    <n v="332.30349200000001"/>
    <n v="0"/>
  </r>
  <r>
    <x v="0"/>
    <x v="0"/>
    <x v="29"/>
    <x v="0"/>
    <x v="9"/>
    <x v="0"/>
    <x v="0"/>
    <x v="0"/>
    <x v="4"/>
    <x v="4"/>
    <n v="26676.312999999998"/>
    <n v="-5985.0547589999996"/>
    <n v="20691.258241"/>
    <x v="0"/>
    <n v="20691.258241"/>
    <n v="13445.563878000001"/>
    <n v="18696.844521999999"/>
    <n v="0"/>
  </r>
  <r>
    <x v="0"/>
    <x v="0"/>
    <x v="29"/>
    <x v="0"/>
    <x v="9"/>
    <x v="0"/>
    <x v="0"/>
    <x v="0"/>
    <x v="5"/>
    <x v="5"/>
    <n v="10711.313"/>
    <n v="106.326756"/>
    <n v="10817.639756"/>
    <x v="0"/>
    <n v="10817.639756"/>
    <n v="6490.8931810000004"/>
    <n v="8879.0254989999994"/>
    <n v="0"/>
  </r>
  <r>
    <x v="0"/>
    <x v="0"/>
    <x v="29"/>
    <x v="0"/>
    <x v="9"/>
    <x v="0"/>
    <x v="0"/>
    <x v="0"/>
    <x v="6"/>
    <x v="6"/>
    <n v="10711.313"/>
    <n v="106.326756"/>
    <n v="10817.639756"/>
    <x v="0"/>
    <n v="10817.639756"/>
    <n v="6490.8931810000004"/>
    <n v="8879.0254989999994"/>
    <n v="0"/>
  </r>
  <r>
    <x v="0"/>
    <x v="0"/>
    <x v="29"/>
    <x v="0"/>
    <x v="9"/>
    <x v="0"/>
    <x v="0"/>
    <x v="0"/>
    <x v="7"/>
    <x v="7"/>
    <n v="7332.0140000000001"/>
    <n v="106.326756"/>
    <n v="7438.3407559999996"/>
    <x v="0"/>
    <n v="7438.3407559999996"/>
    <n v="4685.742972"/>
    <n v="6308.6621340000002"/>
    <n v="0"/>
  </r>
  <r>
    <x v="0"/>
    <x v="0"/>
    <x v="29"/>
    <x v="0"/>
    <x v="9"/>
    <x v="0"/>
    <x v="0"/>
    <x v="0"/>
    <x v="8"/>
    <x v="8"/>
    <n v="182.97200000000001"/>
    <n v="0"/>
    <n v="182.97200000000001"/>
    <x v="0"/>
    <n v="182.97200000000001"/>
    <n v="79.912086000000002"/>
    <n v="145.95359999999999"/>
    <n v="0"/>
  </r>
  <r>
    <x v="0"/>
    <x v="0"/>
    <x v="29"/>
    <x v="0"/>
    <x v="9"/>
    <x v="0"/>
    <x v="0"/>
    <x v="0"/>
    <x v="9"/>
    <x v="9"/>
    <n v="892.1"/>
    <n v="0"/>
    <n v="892.1"/>
    <x v="0"/>
    <n v="892.1"/>
    <n v="262.83793400000002"/>
    <n v="482.40987000000001"/>
    <n v="0"/>
  </r>
  <r>
    <x v="0"/>
    <x v="0"/>
    <x v="29"/>
    <x v="0"/>
    <x v="9"/>
    <x v="0"/>
    <x v="0"/>
    <x v="0"/>
    <x v="10"/>
    <x v="10"/>
    <n v="506.11200000000002"/>
    <n v="0"/>
    <n v="506.11200000000002"/>
    <x v="0"/>
    <n v="506.11200000000002"/>
    <n v="148.396398"/>
    <n v="211.66033300000001"/>
    <n v="0"/>
  </r>
  <r>
    <x v="0"/>
    <x v="0"/>
    <x v="29"/>
    <x v="0"/>
    <x v="9"/>
    <x v="0"/>
    <x v="0"/>
    <x v="0"/>
    <x v="11"/>
    <x v="11"/>
    <n v="1798.115"/>
    <n v="0"/>
    <n v="1798.115"/>
    <x v="0"/>
    <n v="1798.115"/>
    <n v="1314.0037910000001"/>
    <n v="1730.3395619999999"/>
    <n v="0"/>
  </r>
  <r>
    <x v="0"/>
    <x v="0"/>
    <x v="29"/>
    <x v="0"/>
    <x v="9"/>
    <x v="0"/>
    <x v="0"/>
    <x v="0"/>
    <x v="12"/>
    <x v="3"/>
    <n v="15965"/>
    <n v="-6091.381515"/>
    <n v="9873.6184850000009"/>
    <x v="0"/>
    <n v="9873.6184850000009"/>
    <n v="6954.6706969999996"/>
    <n v="9817.819023"/>
    <n v="0"/>
  </r>
  <r>
    <x v="0"/>
    <x v="0"/>
    <x v="29"/>
    <x v="0"/>
    <x v="9"/>
    <x v="0"/>
    <x v="0"/>
    <x v="0"/>
    <x v="13"/>
    <x v="12"/>
    <n v="0"/>
    <n v="0"/>
    <n v="0"/>
    <x v="0"/>
    <n v="0"/>
    <n v="0"/>
    <n v="0"/>
    <n v="0"/>
  </r>
  <r>
    <x v="0"/>
    <x v="0"/>
    <x v="29"/>
    <x v="0"/>
    <x v="9"/>
    <x v="0"/>
    <x v="0"/>
    <x v="0"/>
    <x v="14"/>
    <x v="13"/>
    <n v="29900.47"/>
    <n v="-6684.9222099999997"/>
    <n v="23215.547790000001"/>
    <x v="0"/>
    <n v="23215.547790000001"/>
    <n v="15345.094290999999"/>
    <n v="20931.917150000001"/>
    <n v="0"/>
  </r>
  <r>
    <x v="0"/>
    <x v="0"/>
    <x v="30"/>
    <x v="0"/>
    <x v="9"/>
    <x v="0"/>
    <x v="0"/>
    <x v="0"/>
    <x v="0"/>
    <x v="0"/>
    <n v="3927.413"/>
    <n v="-463.305407"/>
    <n v="3464.1075930000002"/>
    <x v="0"/>
    <n v="3464.1075930000002"/>
    <n v="2310.3118140000001"/>
    <n v="2975.6326009999998"/>
    <n v="0"/>
  </r>
  <r>
    <x v="0"/>
    <x v="0"/>
    <x v="30"/>
    <x v="0"/>
    <x v="9"/>
    <x v="0"/>
    <x v="0"/>
    <x v="0"/>
    <x v="1"/>
    <x v="1"/>
    <n v="1044.45"/>
    <n v="0"/>
    <n v="1044.45"/>
    <x v="0"/>
    <n v="1044.45"/>
    <n v="888.98966800000005"/>
    <n v="1044.45"/>
    <n v="0"/>
  </r>
  <r>
    <x v="0"/>
    <x v="0"/>
    <x v="30"/>
    <x v="0"/>
    <x v="9"/>
    <x v="0"/>
    <x v="0"/>
    <x v="0"/>
    <x v="2"/>
    <x v="2"/>
    <n v="1703.55"/>
    <n v="-2"/>
    <n v="1701.55"/>
    <x v="0"/>
    <n v="1701.55"/>
    <n v="818.134321"/>
    <n v="1244.829624"/>
    <n v="0"/>
  </r>
  <r>
    <x v="0"/>
    <x v="0"/>
    <x v="30"/>
    <x v="0"/>
    <x v="9"/>
    <x v="0"/>
    <x v="0"/>
    <x v="0"/>
    <x v="16"/>
    <x v="15"/>
    <n v="0"/>
    <n v="2"/>
    <n v="2"/>
    <x v="0"/>
    <n v="2"/>
    <n v="0"/>
    <n v="0"/>
    <n v="0"/>
  </r>
  <r>
    <x v="0"/>
    <x v="0"/>
    <x v="30"/>
    <x v="0"/>
    <x v="9"/>
    <x v="0"/>
    <x v="0"/>
    <x v="0"/>
    <x v="3"/>
    <x v="3"/>
    <n v="1179.413"/>
    <n v="-463.305407"/>
    <n v="716.10759299999995"/>
    <x v="0"/>
    <n v="716.10759299999995"/>
    <n v="603.18782499999998"/>
    <n v="686.35297700000001"/>
    <n v="0"/>
  </r>
  <r>
    <x v="0"/>
    <x v="0"/>
    <x v="30"/>
    <x v="0"/>
    <x v="9"/>
    <x v="0"/>
    <x v="0"/>
    <x v="0"/>
    <x v="4"/>
    <x v="4"/>
    <n v="105732.492"/>
    <n v="-6334.4276799999998"/>
    <n v="99398.064320000005"/>
    <x v="0"/>
    <n v="99398.064320000005"/>
    <n v="60643.481075000003"/>
    <n v="85457.525437000004"/>
    <n v="0"/>
  </r>
  <r>
    <x v="0"/>
    <x v="0"/>
    <x v="30"/>
    <x v="0"/>
    <x v="9"/>
    <x v="0"/>
    <x v="0"/>
    <x v="0"/>
    <x v="5"/>
    <x v="5"/>
    <n v="54032.771999999997"/>
    <n v="10005.278807000001"/>
    <n v="64038.050807"/>
    <x v="0"/>
    <n v="64038.050807"/>
    <n v="34957.463059000002"/>
    <n v="50273.863502"/>
    <n v="0"/>
  </r>
  <r>
    <x v="0"/>
    <x v="0"/>
    <x v="30"/>
    <x v="0"/>
    <x v="9"/>
    <x v="0"/>
    <x v="0"/>
    <x v="0"/>
    <x v="6"/>
    <x v="6"/>
    <n v="54032.771999999997"/>
    <n v="10005.278807000001"/>
    <n v="64038.050807"/>
    <x v="0"/>
    <n v="64038.050807"/>
    <n v="34957.463059000002"/>
    <n v="50273.863502"/>
    <n v="0"/>
  </r>
  <r>
    <x v="0"/>
    <x v="0"/>
    <x v="30"/>
    <x v="0"/>
    <x v="9"/>
    <x v="0"/>
    <x v="0"/>
    <x v="0"/>
    <x v="7"/>
    <x v="7"/>
    <n v="28302.777999999998"/>
    <n v="9624.4228010000006"/>
    <n v="37927.200800999999"/>
    <x v="0"/>
    <n v="37927.200800999999"/>
    <n v="26912.233339999999"/>
    <n v="32076.544843"/>
    <n v="0"/>
  </r>
  <r>
    <x v="0"/>
    <x v="0"/>
    <x v="30"/>
    <x v="0"/>
    <x v="9"/>
    <x v="0"/>
    <x v="0"/>
    <x v="0"/>
    <x v="8"/>
    <x v="8"/>
    <n v="7572.43"/>
    <n v="-45.935907"/>
    <n v="7526.4940930000002"/>
    <x v="0"/>
    <n v="7526.4940930000002"/>
    <n v="89.126666"/>
    <n v="4023.6935990000002"/>
    <n v="0"/>
  </r>
  <r>
    <x v="0"/>
    <x v="0"/>
    <x v="30"/>
    <x v="0"/>
    <x v="9"/>
    <x v="0"/>
    <x v="0"/>
    <x v="0"/>
    <x v="9"/>
    <x v="9"/>
    <n v="3444.7939999999999"/>
    <n v="36.865727999999997"/>
    <n v="3481.6597280000001"/>
    <x v="0"/>
    <n v="3481.6597280000001"/>
    <n v="1374.95508"/>
    <n v="2999.5806440000001"/>
    <n v="0"/>
  </r>
  <r>
    <x v="0"/>
    <x v="0"/>
    <x v="30"/>
    <x v="0"/>
    <x v="9"/>
    <x v="0"/>
    <x v="0"/>
    <x v="0"/>
    <x v="10"/>
    <x v="10"/>
    <n v="3044.2130000000002"/>
    <n v="91.070178999999996"/>
    <n v="3135.283179"/>
    <x v="0"/>
    <n v="3135.283179"/>
    <n v="165.01341600000001"/>
    <n v="3044.2130000000002"/>
    <n v="0"/>
  </r>
  <r>
    <x v="0"/>
    <x v="0"/>
    <x v="30"/>
    <x v="0"/>
    <x v="9"/>
    <x v="0"/>
    <x v="0"/>
    <x v="0"/>
    <x v="11"/>
    <x v="11"/>
    <n v="11668.557000000001"/>
    <n v="298.85600599999998"/>
    <n v="11967.413006000001"/>
    <x v="0"/>
    <n v="11967.413006000001"/>
    <n v="6416.1345570000003"/>
    <n v="8129.831416"/>
    <n v="0"/>
  </r>
  <r>
    <x v="0"/>
    <x v="0"/>
    <x v="30"/>
    <x v="0"/>
    <x v="9"/>
    <x v="0"/>
    <x v="0"/>
    <x v="0"/>
    <x v="12"/>
    <x v="3"/>
    <n v="51699.72"/>
    <n v="-16339.706486999999"/>
    <n v="35360.013512999998"/>
    <x v="0"/>
    <n v="35360.013512999998"/>
    <n v="25686.018016000002"/>
    <n v="35183.661934999996"/>
    <n v="0"/>
  </r>
  <r>
    <x v="0"/>
    <x v="0"/>
    <x v="30"/>
    <x v="0"/>
    <x v="9"/>
    <x v="0"/>
    <x v="0"/>
    <x v="0"/>
    <x v="13"/>
    <x v="12"/>
    <n v="0"/>
    <n v="0"/>
    <n v="0"/>
    <x v="0"/>
    <n v="0"/>
    <n v="0"/>
    <n v="0"/>
    <n v="0"/>
  </r>
  <r>
    <x v="0"/>
    <x v="0"/>
    <x v="30"/>
    <x v="0"/>
    <x v="9"/>
    <x v="0"/>
    <x v="0"/>
    <x v="0"/>
    <x v="14"/>
    <x v="13"/>
    <n v="109659.905"/>
    <n v="-6797.7330869999996"/>
    <n v="102862.171913"/>
    <x v="0"/>
    <n v="102862.171913"/>
    <n v="62953.792888999997"/>
    <n v="88433.158037999994"/>
    <n v="0"/>
  </r>
  <r>
    <x v="0"/>
    <x v="0"/>
    <x v="31"/>
    <x v="0"/>
    <x v="9"/>
    <x v="0"/>
    <x v="0"/>
    <x v="0"/>
    <x v="0"/>
    <x v="0"/>
    <n v="6379.0169999999998"/>
    <n v="-1355.0546429999999"/>
    <n v="5023.9623570000003"/>
    <x v="0"/>
    <n v="5023.9623570000003"/>
    <n v="3298.9149619999998"/>
    <n v="4745.1304339999997"/>
    <n v="0"/>
  </r>
  <r>
    <x v="0"/>
    <x v="0"/>
    <x v="31"/>
    <x v="0"/>
    <x v="9"/>
    <x v="0"/>
    <x v="0"/>
    <x v="0"/>
    <x v="1"/>
    <x v="1"/>
    <n v="1048.2909999999999"/>
    <n v="0"/>
    <n v="1048.2909999999999"/>
    <x v="0"/>
    <n v="1048.2909999999999"/>
    <n v="830.34246199999995"/>
    <n v="1048.2909999999999"/>
    <n v="0"/>
  </r>
  <r>
    <x v="0"/>
    <x v="0"/>
    <x v="31"/>
    <x v="0"/>
    <x v="9"/>
    <x v="0"/>
    <x v="0"/>
    <x v="0"/>
    <x v="2"/>
    <x v="2"/>
    <n v="3078.7089999999998"/>
    <n v="0"/>
    <n v="3078.7089999999998"/>
    <x v="0"/>
    <n v="3078.7089999999998"/>
    <n v="1763.5478869999999"/>
    <n v="2800.0084390000002"/>
    <n v="0"/>
  </r>
  <r>
    <x v="0"/>
    <x v="0"/>
    <x v="31"/>
    <x v="0"/>
    <x v="9"/>
    <x v="0"/>
    <x v="0"/>
    <x v="0"/>
    <x v="3"/>
    <x v="3"/>
    <n v="2252.0169999999998"/>
    <n v="-1355.0546429999999"/>
    <n v="896.962357"/>
    <x v="0"/>
    <n v="896.962357"/>
    <n v="705.02461300000004"/>
    <n v="896.83099500000003"/>
    <n v="0"/>
  </r>
  <r>
    <x v="0"/>
    <x v="0"/>
    <x v="31"/>
    <x v="0"/>
    <x v="9"/>
    <x v="0"/>
    <x v="0"/>
    <x v="0"/>
    <x v="4"/>
    <x v="4"/>
    <n v="219080.329"/>
    <n v="-28542.333803000001"/>
    <n v="190537.99519700001"/>
    <x v="0"/>
    <n v="190537.99519700001"/>
    <n v="103565.868028"/>
    <n v="165983.382831"/>
    <n v="0"/>
  </r>
  <r>
    <x v="0"/>
    <x v="0"/>
    <x v="31"/>
    <x v="0"/>
    <x v="9"/>
    <x v="0"/>
    <x v="0"/>
    <x v="0"/>
    <x v="5"/>
    <x v="5"/>
    <n v="98962.426999999996"/>
    <n v="12107.323184000001"/>
    <n v="111069.750184"/>
    <x v="0"/>
    <n v="111069.750184"/>
    <n v="57155.567321000002"/>
    <n v="86771.241781000004"/>
    <n v="0"/>
  </r>
  <r>
    <x v="0"/>
    <x v="0"/>
    <x v="31"/>
    <x v="0"/>
    <x v="9"/>
    <x v="0"/>
    <x v="0"/>
    <x v="0"/>
    <x v="6"/>
    <x v="6"/>
    <n v="98962.426999999996"/>
    <n v="12107.323184000001"/>
    <n v="111069.750184"/>
    <x v="0"/>
    <n v="111069.750184"/>
    <n v="57155.567321000002"/>
    <n v="86771.241781000004"/>
    <n v="0"/>
  </r>
  <r>
    <x v="0"/>
    <x v="0"/>
    <x v="31"/>
    <x v="0"/>
    <x v="9"/>
    <x v="0"/>
    <x v="0"/>
    <x v="0"/>
    <x v="7"/>
    <x v="7"/>
    <n v="54371.345999999998"/>
    <n v="7515.8966950000004"/>
    <n v="61887.242695000001"/>
    <x v="0"/>
    <n v="61887.242695000001"/>
    <n v="45076.134209999997"/>
    <n v="54449.012930999997"/>
    <n v="0"/>
  </r>
  <r>
    <x v="0"/>
    <x v="0"/>
    <x v="31"/>
    <x v="0"/>
    <x v="9"/>
    <x v="0"/>
    <x v="0"/>
    <x v="0"/>
    <x v="8"/>
    <x v="8"/>
    <n v="8291.768"/>
    <n v="2121.6697180000001"/>
    <n v="10413.437717999999"/>
    <x v="0"/>
    <n v="10413.437717999999"/>
    <n v="317.05"/>
    <n v="6052.1842029999998"/>
    <n v="0"/>
  </r>
  <r>
    <x v="0"/>
    <x v="0"/>
    <x v="31"/>
    <x v="0"/>
    <x v="9"/>
    <x v="0"/>
    <x v="0"/>
    <x v="0"/>
    <x v="9"/>
    <x v="9"/>
    <n v="4220.9690000000001"/>
    <n v="1800"/>
    <n v="6020.9690000000001"/>
    <x v="0"/>
    <n v="6020.9690000000001"/>
    <n v="218.15"/>
    <n v="1534.913816"/>
    <n v="0"/>
  </r>
  <r>
    <x v="0"/>
    <x v="0"/>
    <x v="31"/>
    <x v="0"/>
    <x v="9"/>
    <x v="0"/>
    <x v="0"/>
    <x v="0"/>
    <x v="10"/>
    <x v="10"/>
    <n v="12585.790999999999"/>
    <n v="0"/>
    <n v="12585.790999999999"/>
    <x v="0"/>
    <n v="12585.790999999999"/>
    <n v="324.68759999999997"/>
    <n v="9811.1819149999992"/>
    <n v="0"/>
  </r>
  <r>
    <x v="0"/>
    <x v="0"/>
    <x v="31"/>
    <x v="0"/>
    <x v="9"/>
    <x v="0"/>
    <x v="0"/>
    <x v="0"/>
    <x v="11"/>
    <x v="11"/>
    <n v="19492.553"/>
    <n v="669.75677099999996"/>
    <n v="20162.309771"/>
    <x v="0"/>
    <n v="20162.309771"/>
    <n v="11219.545511"/>
    <n v="14923.948915999999"/>
    <n v="0"/>
  </r>
  <r>
    <x v="0"/>
    <x v="0"/>
    <x v="31"/>
    <x v="0"/>
    <x v="9"/>
    <x v="0"/>
    <x v="0"/>
    <x v="0"/>
    <x v="12"/>
    <x v="3"/>
    <n v="120117.902"/>
    <n v="-40649.656987000002"/>
    <n v="79468.245013000007"/>
    <x v="0"/>
    <n v="79468.245013000007"/>
    <n v="46410.300707000002"/>
    <n v="79212.141050000006"/>
    <n v="0"/>
  </r>
  <r>
    <x v="0"/>
    <x v="0"/>
    <x v="31"/>
    <x v="0"/>
    <x v="9"/>
    <x v="0"/>
    <x v="0"/>
    <x v="0"/>
    <x v="13"/>
    <x v="12"/>
    <n v="0"/>
    <n v="0"/>
    <n v="0"/>
    <x v="0"/>
    <n v="0"/>
    <n v="0"/>
    <n v="0"/>
    <n v="0"/>
  </r>
  <r>
    <x v="0"/>
    <x v="0"/>
    <x v="31"/>
    <x v="0"/>
    <x v="9"/>
    <x v="0"/>
    <x v="0"/>
    <x v="0"/>
    <x v="14"/>
    <x v="13"/>
    <n v="225459.34599999999"/>
    <n v="-29897.388446000001"/>
    <n v="195561.95755399999"/>
    <x v="0"/>
    <n v="195561.95755399999"/>
    <n v="106864.78299000001"/>
    <n v="170728.51326499999"/>
    <n v="0"/>
  </r>
  <r>
    <x v="0"/>
    <x v="0"/>
    <x v="32"/>
    <x v="0"/>
    <x v="9"/>
    <x v="0"/>
    <x v="0"/>
    <x v="0"/>
    <x v="0"/>
    <x v="0"/>
    <n v="3559.7379999999998"/>
    <n v="-662.37218099999996"/>
    <n v="2897.3658190000001"/>
    <x v="0"/>
    <n v="2897.3658190000001"/>
    <n v="1718.4831369999999"/>
    <n v="2421.7380440000002"/>
    <n v="0"/>
  </r>
  <r>
    <x v="0"/>
    <x v="0"/>
    <x v="32"/>
    <x v="0"/>
    <x v="9"/>
    <x v="0"/>
    <x v="0"/>
    <x v="0"/>
    <x v="1"/>
    <x v="1"/>
    <n v="673.79200000000003"/>
    <n v="-31.241727999999998"/>
    <n v="642.55027199999995"/>
    <x v="0"/>
    <n v="642.55027199999995"/>
    <n v="535.07609000000002"/>
    <n v="642.55027199999995"/>
    <n v="0"/>
  </r>
  <r>
    <x v="0"/>
    <x v="0"/>
    <x v="32"/>
    <x v="0"/>
    <x v="9"/>
    <x v="0"/>
    <x v="0"/>
    <x v="0"/>
    <x v="2"/>
    <x v="2"/>
    <n v="1544.2080000000001"/>
    <n v="8.6159040000000005"/>
    <n v="1552.8239040000001"/>
    <x v="0"/>
    <n v="1552.8239040000001"/>
    <n v="617.65987600000005"/>
    <n v="1116.5309460000001"/>
    <n v="0"/>
  </r>
  <r>
    <x v="0"/>
    <x v="0"/>
    <x v="32"/>
    <x v="0"/>
    <x v="9"/>
    <x v="0"/>
    <x v="0"/>
    <x v="0"/>
    <x v="16"/>
    <x v="15"/>
    <n v="0"/>
    <n v="0.90365099999999998"/>
    <n v="0.90365099999999998"/>
    <x v="0"/>
    <n v="0.90365099999999998"/>
    <n v="0"/>
    <n v="0"/>
    <n v="0"/>
  </r>
  <r>
    <x v="0"/>
    <x v="0"/>
    <x v="32"/>
    <x v="0"/>
    <x v="9"/>
    <x v="0"/>
    <x v="0"/>
    <x v="0"/>
    <x v="15"/>
    <x v="14"/>
    <n v="0"/>
    <n v="21.722173000000002"/>
    <n v="21.722173000000002"/>
    <x v="0"/>
    <n v="21.722173000000002"/>
    <n v="21.548137000000001"/>
    <n v="21.548137000000001"/>
    <n v="0"/>
  </r>
  <r>
    <x v="0"/>
    <x v="0"/>
    <x v="32"/>
    <x v="0"/>
    <x v="9"/>
    <x v="0"/>
    <x v="0"/>
    <x v="0"/>
    <x v="3"/>
    <x v="3"/>
    <n v="1341.7380000000001"/>
    <n v="-662.37218099999996"/>
    <n v="679.36581899999999"/>
    <x v="0"/>
    <n v="679.36581899999999"/>
    <n v="544.19903399999998"/>
    <n v="641.10868900000003"/>
    <n v="0"/>
  </r>
  <r>
    <x v="0"/>
    <x v="0"/>
    <x v="32"/>
    <x v="0"/>
    <x v="9"/>
    <x v="0"/>
    <x v="0"/>
    <x v="0"/>
    <x v="4"/>
    <x v="4"/>
    <n v="42547.175999999999"/>
    <n v="-3953.2214269999999"/>
    <n v="38593.954573000003"/>
    <x v="0"/>
    <n v="38593.954573000003"/>
    <n v="23233.913422000001"/>
    <n v="33850.423710000003"/>
    <n v="0"/>
  </r>
  <r>
    <x v="0"/>
    <x v="0"/>
    <x v="32"/>
    <x v="0"/>
    <x v="9"/>
    <x v="0"/>
    <x v="0"/>
    <x v="0"/>
    <x v="5"/>
    <x v="5"/>
    <n v="15888.914000000001"/>
    <n v="923"/>
    <n v="16811.914000000001"/>
    <x v="0"/>
    <n v="16811.914000000001"/>
    <n v="8530.2269109999997"/>
    <n v="12147.246601999999"/>
    <n v="0"/>
  </r>
  <r>
    <x v="0"/>
    <x v="0"/>
    <x v="32"/>
    <x v="0"/>
    <x v="9"/>
    <x v="0"/>
    <x v="0"/>
    <x v="0"/>
    <x v="6"/>
    <x v="6"/>
    <n v="15888.914000000001"/>
    <n v="923"/>
    <n v="16811.914000000001"/>
    <x v="0"/>
    <n v="16811.914000000001"/>
    <n v="8530.2269109999997"/>
    <n v="12147.246601999999"/>
    <n v="0"/>
  </r>
  <r>
    <x v="0"/>
    <x v="0"/>
    <x v="32"/>
    <x v="0"/>
    <x v="9"/>
    <x v="0"/>
    <x v="0"/>
    <x v="0"/>
    <x v="7"/>
    <x v="7"/>
    <n v="7710.66"/>
    <n v="-300.25419599999998"/>
    <n v="7410.405804"/>
    <x v="0"/>
    <n v="7410.405804"/>
    <n v="5618.5652389999996"/>
    <n v="6835.4700670000002"/>
    <n v="0"/>
  </r>
  <r>
    <x v="0"/>
    <x v="0"/>
    <x v="32"/>
    <x v="0"/>
    <x v="9"/>
    <x v="0"/>
    <x v="0"/>
    <x v="0"/>
    <x v="8"/>
    <x v="8"/>
    <n v="1944.925"/>
    <n v="300.25419599999998"/>
    <n v="2245.179196"/>
    <x v="0"/>
    <n v="2245.179196"/>
    <n v="166.27"/>
    <n v="899.91087200000004"/>
    <n v="0"/>
  </r>
  <r>
    <x v="0"/>
    <x v="0"/>
    <x v="32"/>
    <x v="0"/>
    <x v="9"/>
    <x v="0"/>
    <x v="0"/>
    <x v="0"/>
    <x v="9"/>
    <x v="9"/>
    <n v="1453.4"/>
    <n v="200"/>
    <n v="1653.4"/>
    <x v="0"/>
    <n v="1653.4"/>
    <n v="349.822001"/>
    <n v="1302.143096"/>
    <n v="0"/>
  </r>
  <r>
    <x v="0"/>
    <x v="0"/>
    <x v="32"/>
    <x v="0"/>
    <x v="9"/>
    <x v="0"/>
    <x v="0"/>
    <x v="0"/>
    <x v="10"/>
    <x v="10"/>
    <n v="1840.912"/>
    <n v="723"/>
    <n v="2563.9119999999998"/>
    <x v="0"/>
    <n v="2563.9119999999998"/>
    <n v="210.46889999999999"/>
    <n v="279.56259899999998"/>
    <n v="0"/>
  </r>
  <r>
    <x v="0"/>
    <x v="0"/>
    <x v="32"/>
    <x v="0"/>
    <x v="9"/>
    <x v="0"/>
    <x v="0"/>
    <x v="0"/>
    <x v="11"/>
    <x v="11"/>
    <n v="2939.0169999999998"/>
    <n v="0"/>
    <n v="2939.0169999999998"/>
    <x v="0"/>
    <n v="2939.0169999999998"/>
    <n v="2185.1007709999999"/>
    <n v="2830.1599679999999"/>
    <n v="0"/>
  </r>
  <r>
    <x v="0"/>
    <x v="0"/>
    <x v="32"/>
    <x v="0"/>
    <x v="9"/>
    <x v="0"/>
    <x v="0"/>
    <x v="0"/>
    <x v="12"/>
    <x v="3"/>
    <n v="26658.261999999999"/>
    <n v="-4876.2214270000004"/>
    <n v="21782.040572999998"/>
    <x v="0"/>
    <n v="21782.040572999998"/>
    <n v="14703.686511"/>
    <n v="21703.177108"/>
    <n v="0"/>
  </r>
  <r>
    <x v="0"/>
    <x v="0"/>
    <x v="32"/>
    <x v="0"/>
    <x v="9"/>
    <x v="0"/>
    <x v="0"/>
    <x v="0"/>
    <x v="13"/>
    <x v="12"/>
    <n v="0"/>
    <n v="0"/>
    <n v="0"/>
    <x v="0"/>
    <n v="0"/>
    <n v="0"/>
    <n v="0"/>
    <n v="0"/>
  </r>
  <r>
    <x v="0"/>
    <x v="0"/>
    <x v="32"/>
    <x v="0"/>
    <x v="9"/>
    <x v="0"/>
    <x v="0"/>
    <x v="0"/>
    <x v="14"/>
    <x v="13"/>
    <n v="46106.913999999997"/>
    <n v="-4615.5936080000001"/>
    <n v="41491.320392000001"/>
    <x v="0"/>
    <n v="41491.320392000001"/>
    <n v="24952.396559000001"/>
    <n v="36272.161754000001"/>
    <n v="0"/>
  </r>
  <r>
    <x v="0"/>
    <x v="0"/>
    <x v="33"/>
    <x v="0"/>
    <x v="9"/>
    <x v="0"/>
    <x v="0"/>
    <x v="0"/>
    <x v="0"/>
    <x v="0"/>
    <n v="2789.9560000000001"/>
    <n v="0"/>
    <n v="2789.9560000000001"/>
    <x v="0"/>
    <n v="2789.9560000000001"/>
    <n v="1863.651799"/>
    <n v="2559.971524"/>
    <n v="0"/>
  </r>
  <r>
    <x v="0"/>
    <x v="0"/>
    <x v="33"/>
    <x v="0"/>
    <x v="9"/>
    <x v="0"/>
    <x v="0"/>
    <x v="0"/>
    <x v="1"/>
    <x v="1"/>
    <n v="644"/>
    <n v="0"/>
    <n v="644"/>
    <x v="0"/>
    <n v="644"/>
    <n v="587.54998000000001"/>
    <n v="587.54998000000001"/>
    <n v="0"/>
  </r>
  <r>
    <x v="0"/>
    <x v="0"/>
    <x v="33"/>
    <x v="0"/>
    <x v="9"/>
    <x v="0"/>
    <x v="0"/>
    <x v="0"/>
    <x v="2"/>
    <x v="2"/>
    <n v="1549"/>
    <n v="-160"/>
    <n v="1389"/>
    <x v="0"/>
    <n v="1389"/>
    <n v="797.66236000000004"/>
    <n v="1232.0476699999999"/>
    <n v="0"/>
  </r>
  <r>
    <x v="0"/>
    <x v="0"/>
    <x v="33"/>
    <x v="0"/>
    <x v="9"/>
    <x v="0"/>
    <x v="0"/>
    <x v="0"/>
    <x v="3"/>
    <x v="3"/>
    <n v="596.95600000000002"/>
    <n v="160"/>
    <n v="756.95600000000002"/>
    <x v="0"/>
    <n v="756.95600000000002"/>
    <n v="478.439459"/>
    <n v="740.373874"/>
    <n v="0"/>
  </r>
  <r>
    <x v="0"/>
    <x v="0"/>
    <x v="33"/>
    <x v="0"/>
    <x v="9"/>
    <x v="0"/>
    <x v="0"/>
    <x v="0"/>
    <x v="4"/>
    <x v="4"/>
    <n v="71077.486000000004"/>
    <n v="-10939.581901"/>
    <n v="60137.904098999999"/>
    <x v="0"/>
    <n v="60137.904098999999"/>
    <n v="23087.377821999999"/>
    <n v="50550.871755"/>
    <n v="0"/>
  </r>
  <r>
    <x v="0"/>
    <x v="0"/>
    <x v="33"/>
    <x v="0"/>
    <x v="9"/>
    <x v="0"/>
    <x v="0"/>
    <x v="0"/>
    <x v="5"/>
    <x v="5"/>
    <n v="31207.766"/>
    <n v="217.4"/>
    <n v="31425.166000000001"/>
    <x v="0"/>
    <n v="31425.166000000001"/>
    <n v="9332.6968290000004"/>
    <n v="21880.913787000001"/>
    <n v="0"/>
  </r>
  <r>
    <x v="0"/>
    <x v="0"/>
    <x v="33"/>
    <x v="0"/>
    <x v="9"/>
    <x v="0"/>
    <x v="0"/>
    <x v="0"/>
    <x v="6"/>
    <x v="6"/>
    <n v="31207.766"/>
    <n v="217.4"/>
    <n v="31425.166000000001"/>
    <x v="0"/>
    <n v="31425.166000000001"/>
    <n v="9332.6968290000004"/>
    <n v="21880.913787000001"/>
    <n v="0"/>
  </r>
  <r>
    <x v="0"/>
    <x v="0"/>
    <x v="33"/>
    <x v="0"/>
    <x v="9"/>
    <x v="0"/>
    <x v="0"/>
    <x v="0"/>
    <x v="7"/>
    <x v="7"/>
    <n v="15682.288"/>
    <n v="288.14400000000001"/>
    <n v="15970.432000000001"/>
    <x v="0"/>
    <n v="15970.432000000001"/>
    <n v="5129.5496000000003"/>
    <n v="12790.592402"/>
    <n v="0"/>
  </r>
  <r>
    <x v="0"/>
    <x v="0"/>
    <x v="33"/>
    <x v="0"/>
    <x v="9"/>
    <x v="0"/>
    <x v="0"/>
    <x v="0"/>
    <x v="8"/>
    <x v="8"/>
    <n v="3994.8150000000001"/>
    <n v="0"/>
    <n v="3994.8150000000001"/>
    <x v="0"/>
    <n v="3994.8150000000001"/>
    <n v="327.818758"/>
    <n v="898.41368499999999"/>
    <n v="0"/>
  </r>
  <r>
    <x v="0"/>
    <x v="0"/>
    <x v="33"/>
    <x v="0"/>
    <x v="9"/>
    <x v="0"/>
    <x v="0"/>
    <x v="0"/>
    <x v="9"/>
    <x v="9"/>
    <n v="1992.5060000000001"/>
    <n v="-288.14400000000001"/>
    <n v="1704.3620000000001"/>
    <x v="0"/>
    <n v="1704.3620000000001"/>
    <n v="239.429496"/>
    <n v="397.42833300000001"/>
    <n v="0"/>
  </r>
  <r>
    <x v="0"/>
    <x v="0"/>
    <x v="33"/>
    <x v="0"/>
    <x v="9"/>
    <x v="0"/>
    <x v="0"/>
    <x v="0"/>
    <x v="10"/>
    <x v="10"/>
    <n v="2610.9380000000001"/>
    <n v="0"/>
    <n v="2610.9380000000001"/>
    <x v="0"/>
    <n v="2610.9380000000001"/>
    <n v="193.555553"/>
    <n v="2304.2117239999998"/>
    <n v="0"/>
  </r>
  <r>
    <x v="0"/>
    <x v="0"/>
    <x v="33"/>
    <x v="0"/>
    <x v="9"/>
    <x v="0"/>
    <x v="0"/>
    <x v="0"/>
    <x v="11"/>
    <x v="11"/>
    <n v="6927.2190000000001"/>
    <n v="217.4"/>
    <n v="7144.6189999999997"/>
    <x v="0"/>
    <n v="7144.6189999999997"/>
    <n v="3442.3434219999999"/>
    <n v="5490.2676430000001"/>
    <n v="0"/>
  </r>
  <r>
    <x v="0"/>
    <x v="0"/>
    <x v="33"/>
    <x v="0"/>
    <x v="9"/>
    <x v="0"/>
    <x v="0"/>
    <x v="0"/>
    <x v="12"/>
    <x v="3"/>
    <n v="39869.72"/>
    <n v="-11156.981900999999"/>
    <n v="28712.738098999998"/>
    <x v="0"/>
    <n v="28712.738098999998"/>
    <n v="13754.680993"/>
    <n v="28669.957967999999"/>
    <n v="0"/>
  </r>
  <r>
    <x v="0"/>
    <x v="0"/>
    <x v="33"/>
    <x v="0"/>
    <x v="9"/>
    <x v="0"/>
    <x v="0"/>
    <x v="0"/>
    <x v="13"/>
    <x v="12"/>
    <n v="0"/>
    <n v="0"/>
    <n v="0"/>
    <x v="0"/>
    <n v="0"/>
    <n v="0"/>
    <n v="0"/>
    <n v="0"/>
  </r>
  <r>
    <x v="0"/>
    <x v="0"/>
    <x v="33"/>
    <x v="0"/>
    <x v="9"/>
    <x v="0"/>
    <x v="0"/>
    <x v="0"/>
    <x v="14"/>
    <x v="13"/>
    <n v="73867.441999999995"/>
    <n v="-10939.581901"/>
    <n v="62927.860098999998"/>
    <x v="0"/>
    <n v="62927.860098999998"/>
    <n v="24951.029621000001"/>
    <n v="53110.843279000001"/>
    <n v="0"/>
  </r>
  <r>
    <x v="0"/>
    <x v="0"/>
    <x v="34"/>
    <x v="0"/>
    <x v="9"/>
    <x v="0"/>
    <x v="2"/>
    <x v="7"/>
    <x v="0"/>
    <x v="0"/>
    <n v="14337.097"/>
    <n v="0"/>
    <n v="14337.097"/>
    <x v="0"/>
    <n v="14337.097"/>
    <n v="10353.214676"/>
    <n v="11289.728281"/>
    <n v="0"/>
  </r>
  <r>
    <x v="0"/>
    <x v="0"/>
    <x v="34"/>
    <x v="0"/>
    <x v="9"/>
    <x v="0"/>
    <x v="2"/>
    <x v="7"/>
    <x v="1"/>
    <x v="1"/>
    <n v="11154.591"/>
    <n v="-30.597746000000001"/>
    <n v="11123.993254000001"/>
    <x v="0"/>
    <n v="11123.993254000001"/>
    <n v="8188.8104169999997"/>
    <n v="8189.3308239999997"/>
    <n v="0"/>
  </r>
  <r>
    <x v="0"/>
    <x v="0"/>
    <x v="34"/>
    <x v="0"/>
    <x v="9"/>
    <x v="0"/>
    <x v="2"/>
    <x v="7"/>
    <x v="2"/>
    <x v="2"/>
    <n v="3182.3760000000002"/>
    <n v="0"/>
    <n v="3182.3760000000002"/>
    <x v="0"/>
    <n v="3182.3760000000002"/>
    <n v="2133.806513"/>
    <n v="3069.7997110000001"/>
    <n v="0"/>
  </r>
  <r>
    <x v="0"/>
    <x v="0"/>
    <x v="34"/>
    <x v="0"/>
    <x v="9"/>
    <x v="0"/>
    <x v="2"/>
    <x v="7"/>
    <x v="16"/>
    <x v="15"/>
    <n v="0.13"/>
    <n v="0"/>
    <n v="0.13"/>
    <x v="0"/>
    <n v="0.13"/>
    <n v="0"/>
    <n v="0"/>
    <n v="0"/>
  </r>
  <r>
    <x v="0"/>
    <x v="0"/>
    <x v="34"/>
    <x v="0"/>
    <x v="9"/>
    <x v="0"/>
    <x v="2"/>
    <x v="7"/>
    <x v="15"/>
    <x v="14"/>
    <n v="0"/>
    <n v="30.597746000000001"/>
    <n v="30.597746000000001"/>
    <x v="0"/>
    <n v="30.597746000000001"/>
    <n v="30.597746000000001"/>
    <n v="30.597746000000001"/>
    <n v="0"/>
  </r>
  <r>
    <x v="0"/>
    <x v="0"/>
    <x v="34"/>
    <x v="0"/>
    <x v="9"/>
    <x v="0"/>
    <x v="2"/>
    <x v="7"/>
    <x v="4"/>
    <x v="4"/>
    <n v="48550.09"/>
    <n v="-2119.2485000000001"/>
    <n v="46430.841500000002"/>
    <x v="0"/>
    <n v="46430.841500000002"/>
    <n v="30851.437518999999"/>
    <n v="41739.608869999996"/>
    <n v="0"/>
  </r>
  <r>
    <x v="0"/>
    <x v="0"/>
    <x v="34"/>
    <x v="0"/>
    <x v="9"/>
    <x v="0"/>
    <x v="2"/>
    <x v="7"/>
    <x v="5"/>
    <x v="5"/>
    <n v="48550.09"/>
    <n v="-2119.2485000000001"/>
    <n v="46430.841500000002"/>
    <x v="0"/>
    <n v="46430.841500000002"/>
    <n v="30851.437518999999"/>
    <n v="41739.608869999996"/>
    <n v="0"/>
  </r>
  <r>
    <x v="0"/>
    <x v="0"/>
    <x v="34"/>
    <x v="0"/>
    <x v="9"/>
    <x v="0"/>
    <x v="2"/>
    <x v="7"/>
    <x v="6"/>
    <x v="6"/>
    <n v="48550.09"/>
    <n v="-2119.2485000000001"/>
    <n v="46430.841500000002"/>
    <x v="0"/>
    <n v="46430.841500000002"/>
    <n v="30851.437518999999"/>
    <n v="41739.608869999996"/>
    <n v="0"/>
  </r>
  <r>
    <x v="0"/>
    <x v="0"/>
    <x v="34"/>
    <x v="0"/>
    <x v="9"/>
    <x v="0"/>
    <x v="2"/>
    <x v="7"/>
    <x v="7"/>
    <x v="7"/>
    <n v="26456.850999999999"/>
    <n v="-879.00149999999996"/>
    <n v="25577.8495"/>
    <x v="0"/>
    <n v="25577.8495"/>
    <n v="15662.977316"/>
    <n v="21433.043129999998"/>
    <n v="0"/>
  </r>
  <r>
    <x v="0"/>
    <x v="0"/>
    <x v="34"/>
    <x v="0"/>
    <x v="9"/>
    <x v="0"/>
    <x v="2"/>
    <x v="7"/>
    <x v="9"/>
    <x v="9"/>
    <n v="9794.67"/>
    <n v="-319"/>
    <n v="9475.67"/>
    <x v="0"/>
    <n v="9475.67"/>
    <n v="6608.3568839999998"/>
    <n v="9025.3130020000008"/>
    <n v="0"/>
  </r>
  <r>
    <x v="0"/>
    <x v="0"/>
    <x v="34"/>
    <x v="0"/>
    <x v="9"/>
    <x v="0"/>
    <x v="2"/>
    <x v="7"/>
    <x v="11"/>
    <x v="11"/>
    <n v="12298.569"/>
    <n v="-921.24699999999996"/>
    <n v="11377.322"/>
    <x v="0"/>
    <n v="11377.322"/>
    <n v="8580.1033189999998"/>
    <n v="11281.252737999999"/>
    <n v="0"/>
  </r>
  <r>
    <x v="0"/>
    <x v="0"/>
    <x v="34"/>
    <x v="0"/>
    <x v="9"/>
    <x v="0"/>
    <x v="2"/>
    <x v="7"/>
    <x v="14"/>
    <x v="13"/>
    <n v="62887.186999999998"/>
    <n v="-2119.2485000000001"/>
    <n v="60767.938499999997"/>
    <x v="0"/>
    <n v="60767.938499999997"/>
    <n v="41204.652195000002"/>
    <n v="53029.337151"/>
    <n v="0"/>
  </r>
  <r>
    <x v="0"/>
    <x v="0"/>
    <x v="35"/>
    <x v="0"/>
    <x v="9"/>
    <x v="0"/>
    <x v="2"/>
    <x v="6"/>
    <x v="0"/>
    <x v="0"/>
    <n v="21272.260999999999"/>
    <n v="0"/>
    <n v="21272.260999999999"/>
    <x v="0"/>
    <n v="21272.260999999999"/>
    <n v="11172.966283"/>
    <n v="14685.9283"/>
    <n v="0"/>
  </r>
  <r>
    <x v="0"/>
    <x v="0"/>
    <x v="35"/>
    <x v="0"/>
    <x v="9"/>
    <x v="0"/>
    <x v="2"/>
    <x v="6"/>
    <x v="2"/>
    <x v="2"/>
    <n v="17197.994999999999"/>
    <n v="0"/>
    <n v="17197.994999999999"/>
    <x v="0"/>
    <n v="17197.994999999999"/>
    <n v="8563.9349949999996"/>
    <n v="12076.897011999999"/>
    <n v="0"/>
  </r>
  <r>
    <x v="0"/>
    <x v="0"/>
    <x v="35"/>
    <x v="0"/>
    <x v="9"/>
    <x v="0"/>
    <x v="2"/>
    <x v="6"/>
    <x v="16"/>
    <x v="15"/>
    <n v="1.266"/>
    <n v="0"/>
    <n v="1.266"/>
    <x v="0"/>
    <n v="1.266"/>
    <n v="1.0369999999999999"/>
    <n v="1.0369999999999999"/>
    <n v="0"/>
  </r>
  <r>
    <x v="0"/>
    <x v="0"/>
    <x v="35"/>
    <x v="0"/>
    <x v="9"/>
    <x v="0"/>
    <x v="2"/>
    <x v="6"/>
    <x v="15"/>
    <x v="14"/>
    <n v="4073"/>
    <n v="0"/>
    <n v="4073"/>
    <x v="0"/>
    <n v="4073"/>
    <n v="2607.9942879999999"/>
    <n v="2607.9942879999999"/>
    <n v="0"/>
  </r>
  <r>
    <x v="0"/>
    <x v="0"/>
    <x v="35"/>
    <x v="0"/>
    <x v="9"/>
    <x v="0"/>
    <x v="2"/>
    <x v="6"/>
    <x v="4"/>
    <x v="4"/>
    <n v="3387632.9130000002"/>
    <n v="100000"/>
    <n v="3487632.9130000002"/>
    <x v="0"/>
    <n v="3487632.9130000002"/>
    <n v="2549366.0410560002"/>
    <n v="2982123.026567"/>
    <n v="0"/>
  </r>
  <r>
    <x v="0"/>
    <x v="0"/>
    <x v="35"/>
    <x v="0"/>
    <x v="9"/>
    <x v="0"/>
    <x v="2"/>
    <x v="6"/>
    <x v="5"/>
    <x v="5"/>
    <n v="3385717.0440000002"/>
    <n v="98698"/>
    <n v="3484415.0440000002"/>
    <x v="0"/>
    <n v="3484415.0440000002"/>
    <n v="2547283.971043"/>
    <n v="2980040.9565539998"/>
    <n v="0"/>
  </r>
  <r>
    <x v="0"/>
    <x v="0"/>
    <x v="35"/>
    <x v="0"/>
    <x v="9"/>
    <x v="0"/>
    <x v="2"/>
    <x v="6"/>
    <x v="6"/>
    <x v="6"/>
    <n v="3385717.0440000002"/>
    <n v="98698"/>
    <n v="3484415.0440000002"/>
    <x v="0"/>
    <n v="3484415.0440000002"/>
    <n v="2547283.971043"/>
    <n v="2980040.9565539998"/>
    <n v="0"/>
  </r>
  <r>
    <x v="0"/>
    <x v="0"/>
    <x v="35"/>
    <x v="0"/>
    <x v="9"/>
    <x v="0"/>
    <x v="2"/>
    <x v="6"/>
    <x v="7"/>
    <x v="7"/>
    <n v="3248271.37"/>
    <n v="105343.638345"/>
    <n v="3353615.008345"/>
    <x v="0"/>
    <n v="3353615.008345"/>
    <n v="2491277.62109"/>
    <n v="2863905.092251"/>
    <n v="0"/>
  </r>
  <r>
    <x v="0"/>
    <x v="0"/>
    <x v="35"/>
    <x v="0"/>
    <x v="9"/>
    <x v="0"/>
    <x v="2"/>
    <x v="6"/>
    <x v="8"/>
    <x v="8"/>
    <n v="55774.896000000001"/>
    <n v="4491.5728609999996"/>
    <n v="60266.468861000001"/>
    <x v="0"/>
    <n v="60266.468861000001"/>
    <n v="28983.960888000001"/>
    <n v="57662.910112999998"/>
    <n v="0"/>
  </r>
  <r>
    <x v="0"/>
    <x v="0"/>
    <x v="35"/>
    <x v="0"/>
    <x v="9"/>
    <x v="0"/>
    <x v="2"/>
    <x v="6"/>
    <x v="9"/>
    <x v="9"/>
    <n v="27581.71"/>
    <n v="-15687.426743"/>
    <n v="11894.283256999999"/>
    <x v="0"/>
    <n v="11894.283256999999"/>
    <n v="5175.5235050000001"/>
    <n v="10882.283256999999"/>
    <n v="0"/>
  </r>
  <r>
    <x v="0"/>
    <x v="0"/>
    <x v="35"/>
    <x v="0"/>
    <x v="9"/>
    <x v="0"/>
    <x v="2"/>
    <x v="6"/>
    <x v="11"/>
    <x v="11"/>
    <n v="54089.067999999999"/>
    <n v="4550.215537"/>
    <n v="58639.283537000003"/>
    <x v="0"/>
    <n v="58639.283537000003"/>
    <n v="21846.865559999998"/>
    <n v="47590.670933000001"/>
    <n v="0"/>
  </r>
  <r>
    <x v="0"/>
    <x v="0"/>
    <x v="35"/>
    <x v="0"/>
    <x v="9"/>
    <x v="0"/>
    <x v="2"/>
    <x v="6"/>
    <x v="26"/>
    <x v="25"/>
    <n v="1915.8689999999999"/>
    <n v="1302"/>
    <n v="3217.8690000000001"/>
    <x v="0"/>
    <n v="3217.8690000000001"/>
    <n v="2082.070013"/>
    <n v="2082.070013"/>
    <n v="0"/>
  </r>
  <r>
    <x v="0"/>
    <x v="0"/>
    <x v="35"/>
    <x v="0"/>
    <x v="9"/>
    <x v="0"/>
    <x v="2"/>
    <x v="6"/>
    <x v="14"/>
    <x v="13"/>
    <n v="3408905.1740000001"/>
    <n v="100000"/>
    <n v="3508905.1740000001"/>
    <x v="0"/>
    <n v="3508905.1740000001"/>
    <n v="2560539.0073389998"/>
    <n v="2996808.9548670002"/>
    <n v="0"/>
  </r>
  <r>
    <x v="0"/>
    <x v="0"/>
    <x v="36"/>
    <x v="0"/>
    <x v="9"/>
    <x v="0"/>
    <x v="2"/>
    <x v="13"/>
    <x v="0"/>
    <x v="0"/>
    <n v="19504.782999999999"/>
    <n v="0"/>
    <n v="19504.782999999999"/>
    <x v="0"/>
    <n v="19504.782999999999"/>
    <n v="14219.2547"/>
    <n v="14732.765416"/>
    <n v="0"/>
  </r>
  <r>
    <x v="0"/>
    <x v="0"/>
    <x v="36"/>
    <x v="0"/>
    <x v="9"/>
    <x v="0"/>
    <x v="2"/>
    <x v="13"/>
    <x v="1"/>
    <x v="1"/>
    <n v="17415.782999999999"/>
    <n v="0"/>
    <n v="17415.782999999999"/>
    <x v="0"/>
    <n v="17415.782999999999"/>
    <n v="13077.179271000001"/>
    <n v="13077.179271000001"/>
    <n v="0"/>
  </r>
  <r>
    <x v="0"/>
    <x v="0"/>
    <x v="36"/>
    <x v="0"/>
    <x v="9"/>
    <x v="0"/>
    <x v="2"/>
    <x v="13"/>
    <x v="2"/>
    <x v="2"/>
    <n v="2089"/>
    <n v="-1.159"/>
    <n v="2087.8409999999999"/>
    <x v="0"/>
    <n v="2087.8409999999999"/>
    <n v="1140.9164290000001"/>
    <n v="1654.4271450000001"/>
    <n v="0"/>
  </r>
  <r>
    <x v="0"/>
    <x v="0"/>
    <x v="36"/>
    <x v="0"/>
    <x v="9"/>
    <x v="0"/>
    <x v="2"/>
    <x v="13"/>
    <x v="16"/>
    <x v="15"/>
    <n v="0"/>
    <n v="1.159"/>
    <n v="1.159"/>
    <x v="0"/>
    <n v="1.159"/>
    <n v="1.159"/>
    <n v="1.159"/>
    <n v="0"/>
  </r>
  <r>
    <x v="0"/>
    <x v="0"/>
    <x v="36"/>
    <x v="0"/>
    <x v="9"/>
    <x v="0"/>
    <x v="2"/>
    <x v="13"/>
    <x v="4"/>
    <x v="4"/>
    <n v="22286.937000000002"/>
    <n v="-1505"/>
    <n v="20781.937000000002"/>
    <x v="0"/>
    <n v="20781.937000000002"/>
    <n v="9648.8819779999994"/>
    <n v="20472.665660999999"/>
    <n v="0"/>
  </r>
  <r>
    <x v="0"/>
    <x v="0"/>
    <x v="36"/>
    <x v="0"/>
    <x v="9"/>
    <x v="0"/>
    <x v="2"/>
    <x v="13"/>
    <x v="5"/>
    <x v="5"/>
    <n v="22286.937000000002"/>
    <n v="-1505"/>
    <n v="20781.937000000002"/>
    <x v="0"/>
    <n v="20781.937000000002"/>
    <n v="9648.8819779999994"/>
    <n v="20472.665660999999"/>
    <n v="0"/>
  </r>
  <r>
    <x v="0"/>
    <x v="0"/>
    <x v="36"/>
    <x v="0"/>
    <x v="9"/>
    <x v="0"/>
    <x v="2"/>
    <x v="13"/>
    <x v="6"/>
    <x v="6"/>
    <n v="22286.937000000002"/>
    <n v="-1505"/>
    <n v="20781.937000000002"/>
    <x v="0"/>
    <n v="20781.937000000002"/>
    <n v="9648.8819779999994"/>
    <n v="20472.665660999999"/>
    <n v="0"/>
  </r>
  <r>
    <x v="0"/>
    <x v="0"/>
    <x v="36"/>
    <x v="0"/>
    <x v="9"/>
    <x v="0"/>
    <x v="2"/>
    <x v="13"/>
    <x v="8"/>
    <x v="8"/>
    <n v="15665.504000000001"/>
    <n v="-1505"/>
    <n v="14160.504000000001"/>
    <x v="0"/>
    <n v="14160.504000000001"/>
    <n v="5261.5729469999997"/>
    <n v="13942.431570999999"/>
    <n v="0"/>
  </r>
  <r>
    <x v="0"/>
    <x v="0"/>
    <x v="36"/>
    <x v="0"/>
    <x v="9"/>
    <x v="0"/>
    <x v="2"/>
    <x v="13"/>
    <x v="11"/>
    <x v="11"/>
    <n v="6621.433"/>
    <n v="0"/>
    <n v="6621.433"/>
    <x v="0"/>
    <n v="6621.433"/>
    <n v="4387.3090309999998"/>
    <n v="6530.2340899999999"/>
    <n v="0"/>
  </r>
  <r>
    <x v="0"/>
    <x v="0"/>
    <x v="36"/>
    <x v="0"/>
    <x v="9"/>
    <x v="0"/>
    <x v="2"/>
    <x v="13"/>
    <x v="14"/>
    <x v="13"/>
    <n v="41791.72"/>
    <n v="-1505"/>
    <n v="40286.720000000001"/>
    <x v="0"/>
    <n v="40286.720000000001"/>
    <n v="23868.136677999999"/>
    <n v="35205.431077000001"/>
    <n v="0"/>
  </r>
  <r>
    <x v="0"/>
    <x v="0"/>
    <x v="37"/>
    <x v="0"/>
    <x v="9"/>
    <x v="0"/>
    <x v="2"/>
    <x v="5"/>
    <x v="0"/>
    <x v="0"/>
    <n v="72781.216"/>
    <n v="-2589"/>
    <n v="70192.216"/>
    <x v="0"/>
    <n v="70192.216"/>
    <n v="46790.933893000001"/>
    <n v="53591.306533000003"/>
    <n v="0"/>
  </r>
  <r>
    <x v="0"/>
    <x v="0"/>
    <x v="37"/>
    <x v="0"/>
    <x v="9"/>
    <x v="0"/>
    <x v="2"/>
    <x v="5"/>
    <x v="1"/>
    <x v="1"/>
    <n v="57714.216"/>
    <n v="-2596.3000000000002"/>
    <n v="55117.915999999997"/>
    <x v="0"/>
    <n v="55117.915999999997"/>
    <n v="42085.743245999998"/>
    <n v="45216.109450000004"/>
    <n v="0"/>
  </r>
  <r>
    <x v="0"/>
    <x v="0"/>
    <x v="37"/>
    <x v="0"/>
    <x v="9"/>
    <x v="0"/>
    <x v="2"/>
    <x v="5"/>
    <x v="2"/>
    <x v="2"/>
    <n v="15060.35"/>
    <n v="7.3"/>
    <n v="15067.65"/>
    <x v="0"/>
    <n v="15067.65"/>
    <n v="4702.204847"/>
    <n v="8372.2043830000002"/>
    <n v="0"/>
  </r>
  <r>
    <x v="0"/>
    <x v="0"/>
    <x v="37"/>
    <x v="0"/>
    <x v="9"/>
    <x v="0"/>
    <x v="2"/>
    <x v="5"/>
    <x v="16"/>
    <x v="15"/>
    <n v="3.8"/>
    <n v="0"/>
    <n v="3.8"/>
    <x v="0"/>
    <n v="3.8"/>
    <n v="2.379"/>
    <n v="2.379"/>
    <n v="0"/>
  </r>
  <r>
    <x v="0"/>
    <x v="0"/>
    <x v="37"/>
    <x v="0"/>
    <x v="9"/>
    <x v="0"/>
    <x v="2"/>
    <x v="5"/>
    <x v="15"/>
    <x v="14"/>
    <n v="2.85"/>
    <n v="0"/>
    <n v="2.85"/>
    <x v="0"/>
    <n v="2.85"/>
    <n v="0.60680000000000001"/>
    <n v="0.61370000000000002"/>
    <n v="0"/>
  </r>
  <r>
    <x v="0"/>
    <x v="0"/>
    <x v="37"/>
    <x v="0"/>
    <x v="9"/>
    <x v="0"/>
    <x v="2"/>
    <x v="5"/>
    <x v="4"/>
    <x v="4"/>
    <n v="2617039.7719999999"/>
    <n v="-364772.23651100002"/>
    <n v="2252267.5354889999"/>
    <x v="0"/>
    <n v="2252267.5354889999"/>
    <n v="428829.48250500002"/>
    <n v="961752.28296900005"/>
    <n v="0"/>
  </r>
  <r>
    <x v="0"/>
    <x v="0"/>
    <x v="37"/>
    <x v="0"/>
    <x v="9"/>
    <x v="0"/>
    <x v="2"/>
    <x v="5"/>
    <x v="5"/>
    <x v="5"/>
    <n v="2615039.7719999999"/>
    <n v="-364772.23651100002"/>
    <n v="2250267.5354889999"/>
    <x v="0"/>
    <n v="2250267.5354889999"/>
    <n v="428829.48250500002"/>
    <n v="961752.28296900005"/>
    <n v="0"/>
  </r>
  <r>
    <x v="0"/>
    <x v="0"/>
    <x v="37"/>
    <x v="0"/>
    <x v="9"/>
    <x v="0"/>
    <x v="2"/>
    <x v="5"/>
    <x v="6"/>
    <x v="6"/>
    <n v="2615039.7719999999"/>
    <n v="-364772.23651100002"/>
    <n v="2250267.5354889999"/>
    <x v="0"/>
    <n v="2250267.5354889999"/>
    <n v="428829.48250500002"/>
    <n v="961752.28296900005"/>
    <n v="0"/>
  </r>
  <r>
    <x v="0"/>
    <x v="0"/>
    <x v="37"/>
    <x v="0"/>
    <x v="9"/>
    <x v="0"/>
    <x v="2"/>
    <x v="5"/>
    <x v="8"/>
    <x v="8"/>
    <n v="476146.38400000002"/>
    <n v="-88954.073285999999"/>
    <n v="387192.31071400002"/>
    <x v="0"/>
    <n v="387192.31071400002"/>
    <n v="49363.242329000001"/>
    <n v="130411.583581"/>
    <n v="0"/>
  </r>
  <r>
    <x v="0"/>
    <x v="0"/>
    <x v="37"/>
    <x v="0"/>
    <x v="9"/>
    <x v="0"/>
    <x v="2"/>
    <x v="5"/>
    <x v="10"/>
    <x v="10"/>
    <n v="1991141.159"/>
    <n v="-284624.62280399998"/>
    <n v="1706516.5361959999"/>
    <x v="0"/>
    <n v="1706516.5361959999"/>
    <n v="291466.66052999999"/>
    <n v="697182.72833499999"/>
    <n v="0"/>
  </r>
  <r>
    <x v="0"/>
    <x v="0"/>
    <x v="37"/>
    <x v="0"/>
    <x v="9"/>
    <x v="0"/>
    <x v="2"/>
    <x v="5"/>
    <x v="11"/>
    <x v="11"/>
    <n v="147752.22899999999"/>
    <n v="8806.4595790000003"/>
    <n v="156558.68857900001"/>
    <x v="0"/>
    <n v="156558.68857900001"/>
    <n v="87999.579645999998"/>
    <n v="134157.97105299999"/>
    <n v="0"/>
  </r>
  <r>
    <x v="0"/>
    <x v="0"/>
    <x v="37"/>
    <x v="0"/>
    <x v="9"/>
    <x v="0"/>
    <x v="2"/>
    <x v="5"/>
    <x v="26"/>
    <x v="25"/>
    <n v="2000"/>
    <n v="0"/>
    <n v="2000"/>
    <x v="0"/>
    <n v="2000"/>
    <n v="0"/>
    <n v="0"/>
    <n v="0"/>
  </r>
  <r>
    <x v="0"/>
    <x v="0"/>
    <x v="37"/>
    <x v="0"/>
    <x v="9"/>
    <x v="0"/>
    <x v="2"/>
    <x v="5"/>
    <x v="14"/>
    <x v="13"/>
    <n v="2689820.9879999999"/>
    <n v="-367361.23651100002"/>
    <n v="2322459.7514889999"/>
    <x v="0"/>
    <n v="2322459.7514889999"/>
    <n v="475620.41639799997"/>
    <n v="1015343.589502"/>
    <n v="0"/>
  </r>
  <r>
    <x v="0"/>
    <x v="0"/>
    <x v="38"/>
    <x v="0"/>
    <x v="9"/>
    <x v="0"/>
    <x v="2"/>
    <x v="3"/>
    <x v="0"/>
    <x v="0"/>
    <n v="525343.32700000005"/>
    <n v="-397"/>
    <n v="524946.32700000005"/>
    <x v="0"/>
    <n v="524946.32700000005"/>
    <n v="179796.99567500001"/>
    <n v="182740.749431"/>
    <n v="0"/>
  </r>
  <r>
    <x v="0"/>
    <x v="0"/>
    <x v="38"/>
    <x v="0"/>
    <x v="9"/>
    <x v="0"/>
    <x v="2"/>
    <x v="3"/>
    <x v="1"/>
    <x v="1"/>
    <n v="9187.4339999999993"/>
    <n v="0"/>
    <n v="9187.4339999999993"/>
    <x v="0"/>
    <n v="9187.4339999999993"/>
    <n v="7155.3737300000003"/>
    <n v="7155.3737300000003"/>
    <n v="0"/>
  </r>
  <r>
    <x v="0"/>
    <x v="0"/>
    <x v="38"/>
    <x v="0"/>
    <x v="9"/>
    <x v="0"/>
    <x v="2"/>
    <x v="3"/>
    <x v="2"/>
    <x v="2"/>
    <n v="12743.573"/>
    <n v="-238.161531"/>
    <n v="12505.411469000001"/>
    <x v="0"/>
    <n v="12505.411469000001"/>
    <n v="8084.9469790000003"/>
    <n v="11028.700735"/>
    <n v="0"/>
  </r>
  <r>
    <x v="0"/>
    <x v="0"/>
    <x v="38"/>
    <x v="0"/>
    <x v="9"/>
    <x v="0"/>
    <x v="2"/>
    <x v="3"/>
    <x v="16"/>
    <x v="15"/>
    <n v="236.21199999999999"/>
    <n v="-204.2"/>
    <n v="32.012"/>
    <x v="0"/>
    <n v="32.012"/>
    <n v="26.686191000000001"/>
    <n v="26.686191000000001"/>
    <n v="0"/>
  </r>
  <r>
    <x v="0"/>
    <x v="0"/>
    <x v="38"/>
    <x v="0"/>
    <x v="9"/>
    <x v="0"/>
    <x v="2"/>
    <x v="3"/>
    <x v="15"/>
    <x v="14"/>
    <n v="412153.19"/>
    <n v="45.361530999999999"/>
    <n v="412198.551531"/>
    <x v="0"/>
    <n v="412198.551531"/>
    <n v="149308.80460800001"/>
    <n v="149308.80460800001"/>
    <n v="0"/>
  </r>
  <r>
    <x v="0"/>
    <x v="0"/>
    <x v="38"/>
    <x v="0"/>
    <x v="9"/>
    <x v="0"/>
    <x v="2"/>
    <x v="3"/>
    <x v="17"/>
    <x v="16"/>
    <n v="95639.482000000004"/>
    <n v="0"/>
    <n v="95639.482000000004"/>
    <x v="0"/>
    <n v="95639.482000000004"/>
    <n v="54325.061000000002"/>
    <n v="54325.061000000002"/>
    <n v="0"/>
  </r>
  <r>
    <x v="0"/>
    <x v="0"/>
    <x v="38"/>
    <x v="0"/>
    <x v="9"/>
    <x v="0"/>
    <x v="2"/>
    <x v="3"/>
    <x v="22"/>
    <x v="21"/>
    <n v="95639.482000000004"/>
    <n v="0"/>
    <n v="95639.482000000004"/>
    <x v="0"/>
    <n v="95639.482000000004"/>
    <n v="54325.061000000002"/>
    <n v="54325.061000000002"/>
    <n v="0"/>
  </r>
  <r>
    <x v="0"/>
    <x v="0"/>
    <x v="38"/>
    <x v="0"/>
    <x v="9"/>
    <x v="0"/>
    <x v="2"/>
    <x v="3"/>
    <x v="27"/>
    <x v="26"/>
    <n v="95639.482000000004"/>
    <n v="0"/>
    <n v="95639.482000000004"/>
    <x v="0"/>
    <n v="95639.482000000004"/>
    <n v="54325.061000000002"/>
    <n v="54325.061000000002"/>
    <n v="0"/>
  </r>
  <r>
    <x v="0"/>
    <x v="0"/>
    <x v="38"/>
    <x v="0"/>
    <x v="9"/>
    <x v="0"/>
    <x v="2"/>
    <x v="3"/>
    <x v="4"/>
    <x v="4"/>
    <n v="5466.9780000000001"/>
    <n v="0"/>
    <n v="5466.9780000000001"/>
    <x v="0"/>
    <n v="5466.9780000000001"/>
    <n v="1984.5032020000001"/>
    <n v="4599.2781420000001"/>
    <n v="0"/>
  </r>
  <r>
    <x v="0"/>
    <x v="0"/>
    <x v="38"/>
    <x v="0"/>
    <x v="9"/>
    <x v="0"/>
    <x v="2"/>
    <x v="3"/>
    <x v="5"/>
    <x v="5"/>
    <n v="5466.9780000000001"/>
    <n v="0"/>
    <n v="5466.9780000000001"/>
    <x v="0"/>
    <n v="5466.9780000000001"/>
    <n v="1984.5032020000001"/>
    <n v="4599.2781420000001"/>
    <n v="0"/>
  </r>
  <r>
    <x v="0"/>
    <x v="0"/>
    <x v="38"/>
    <x v="0"/>
    <x v="9"/>
    <x v="0"/>
    <x v="2"/>
    <x v="3"/>
    <x v="6"/>
    <x v="6"/>
    <n v="5466.9780000000001"/>
    <n v="0"/>
    <n v="5466.9780000000001"/>
    <x v="0"/>
    <n v="5466.9780000000001"/>
    <n v="1984.5032020000001"/>
    <n v="4599.2781420000001"/>
    <n v="0"/>
  </r>
  <r>
    <x v="0"/>
    <x v="0"/>
    <x v="38"/>
    <x v="0"/>
    <x v="9"/>
    <x v="0"/>
    <x v="2"/>
    <x v="3"/>
    <x v="11"/>
    <x v="11"/>
    <n v="5466.9780000000001"/>
    <n v="0"/>
    <n v="5466.9780000000001"/>
    <x v="0"/>
    <n v="5466.9780000000001"/>
    <n v="1984.5032020000001"/>
    <n v="4599.2781420000001"/>
    <n v="0"/>
  </r>
  <r>
    <x v="0"/>
    <x v="0"/>
    <x v="38"/>
    <x v="0"/>
    <x v="9"/>
    <x v="0"/>
    <x v="2"/>
    <x v="3"/>
    <x v="14"/>
    <x v="13"/>
    <n v="626449.78700000001"/>
    <n v="-397"/>
    <n v="626052.78700000001"/>
    <x v="0"/>
    <n v="626052.78700000001"/>
    <n v="236106.55987699999"/>
    <n v="241665.08857299999"/>
    <n v="0"/>
  </r>
  <r>
    <x v="0"/>
    <x v="0"/>
    <x v="39"/>
    <x v="0"/>
    <x v="9"/>
    <x v="0"/>
    <x v="2"/>
    <x v="8"/>
    <x v="0"/>
    <x v="0"/>
    <n v="11766.415000000001"/>
    <n v="-224"/>
    <n v="11542.415000000001"/>
    <x v="0"/>
    <n v="11542.415000000001"/>
    <n v="9712.5956810000007"/>
    <n v="10533.543989"/>
    <n v="0"/>
  </r>
  <r>
    <x v="0"/>
    <x v="0"/>
    <x v="39"/>
    <x v="0"/>
    <x v="9"/>
    <x v="0"/>
    <x v="2"/>
    <x v="8"/>
    <x v="1"/>
    <x v="1"/>
    <n v="7919.4170000000004"/>
    <n v="0"/>
    <n v="7919.4170000000004"/>
    <x v="0"/>
    <n v="7919.4170000000004"/>
    <n v="6917.8394399999997"/>
    <n v="7301.1413679999996"/>
    <n v="0"/>
  </r>
  <r>
    <x v="0"/>
    <x v="0"/>
    <x v="39"/>
    <x v="0"/>
    <x v="9"/>
    <x v="0"/>
    <x v="2"/>
    <x v="8"/>
    <x v="2"/>
    <x v="2"/>
    <n v="3846.998"/>
    <n v="-224"/>
    <n v="3622.998"/>
    <x v="0"/>
    <n v="3622.998"/>
    <n v="2794.756241"/>
    <n v="3232.4026210000002"/>
    <n v="0"/>
  </r>
  <r>
    <x v="0"/>
    <x v="0"/>
    <x v="39"/>
    <x v="0"/>
    <x v="9"/>
    <x v="0"/>
    <x v="2"/>
    <x v="8"/>
    <x v="4"/>
    <x v="4"/>
    <n v="119580.962"/>
    <n v="-1390.666974"/>
    <n v="118190.29502600001"/>
    <x v="0"/>
    <n v="118190.29502600001"/>
    <n v="48042.431346999998"/>
    <n v="103208.757362"/>
    <n v="0"/>
  </r>
  <r>
    <x v="0"/>
    <x v="0"/>
    <x v="39"/>
    <x v="0"/>
    <x v="9"/>
    <x v="0"/>
    <x v="2"/>
    <x v="8"/>
    <x v="5"/>
    <x v="5"/>
    <n v="119580.962"/>
    <n v="-1390.666974"/>
    <n v="118190.29502600001"/>
    <x v="0"/>
    <n v="118190.29502600001"/>
    <n v="48042.431346999998"/>
    <n v="103208.757362"/>
    <n v="0"/>
  </r>
  <r>
    <x v="0"/>
    <x v="0"/>
    <x v="39"/>
    <x v="0"/>
    <x v="9"/>
    <x v="0"/>
    <x v="2"/>
    <x v="8"/>
    <x v="6"/>
    <x v="6"/>
    <n v="119580.962"/>
    <n v="-1390.666974"/>
    <n v="118190.29502600001"/>
    <x v="0"/>
    <n v="118190.29502600001"/>
    <n v="48042.431346999998"/>
    <n v="103208.757362"/>
    <n v="0"/>
  </r>
  <r>
    <x v="0"/>
    <x v="0"/>
    <x v="39"/>
    <x v="0"/>
    <x v="9"/>
    <x v="0"/>
    <x v="2"/>
    <x v="8"/>
    <x v="7"/>
    <x v="7"/>
    <n v="86545.093999999997"/>
    <n v="-1264.5859740000001"/>
    <n v="85280.508025999996"/>
    <x v="0"/>
    <n v="85280.508025999996"/>
    <n v="23347.487201"/>
    <n v="73362.382047000006"/>
    <n v="0"/>
  </r>
  <r>
    <x v="0"/>
    <x v="0"/>
    <x v="39"/>
    <x v="0"/>
    <x v="9"/>
    <x v="0"/>
    <x v="2"/>
    <x v="8"/>
    <x v="8"/>
    <x v="8"/>
    <n v="24764.095000000001"/>
    <n v="-1100"/>
    <n v="23664.095000000001"/>
    <x v="0"/>
    <n v="23664.095000000001"/>
    <n v="19453.052917000001"/>
    <n v="21787.573745999998"/>
    <n v="0"/>
  </r>
  <r>
    <x v="0"/>
    <x v="0"/>
    <x v="39"/>
    <x v="0"/>
    <x v="9"/>
    <x v="0"/>
    <x v="2"/>
    <x v="8"/>
    <x v="11"/>
    <x v="11"/>
    <n v="8271.7729999999992"/>
    <n v="973.91899999999998"/>
    <n v="9245.6919999999991"/>
    <x v="0"/>
    <n v="9245.6919999999991"/>
    <n v="5241.8912289999998"/>
    <n v="8058.8015690000002"/>
    <n v="0"/>
  </r>
  <r>
    <x v="0"/>
    <x v="0"/>
    <x v="39"/>
    <x v="0"/>
    <x v="9"/>
    <x v="0"/>
    <x v="2"/>
    <x v="8"/>
    <x v="14"/>
    <x v="13"/>
    <n v="131347.37700000001"/>
    <n v="-1614.666974"/>
    <n v="129732.710026"/>
    <x v="0"/>
    <n v="129732.710026"/>
    <n v="57755.027027999997"/>
    <n v="113742.301351"/>
    <n v="0"/>
  </r>
  <r>
    <x v="0"/>
    <x v="0"/>
    <x v="40"/>
    <x v="0"/>
    <x v="9"/>
    <x v="0"/>
    <x v="2"/>
    <x v="9"/>
    <x v="0"/>
    <x v="0"/>
    <n v="36583.231"/>
    <n v="-349"/>
    <n v="36234.231"/>
    <x v="0"/>
    <n v="36234.231"/>
    <n v="26087.482188999998"/>
    <n v="29829.479243000002"/>
    <n v="0"/>
  </r>
  <r>
    <x v="0"/>
    <x v="0"/>
    <x v="40"/>
    <x v="0"/>
    <x v="9"/>
    <x v="0"/>
    <x v="2"/>
    <x v="9"/>
    <x v="1"/>
    <x v="1"/>
    <n v="29037.381000000001"/>
    <n v="0"/>
    <n v="29037.381000000001"/>
    <x v="0"/>
    <n v="29037.381000000001"/>
    <n v="22287.486083"/>
    <n v="24180.469594999999"/>
    <n v="0"/>
  </r>
  <r>
    <x v="0"/>
    <x v="0"/>
    <x v="40"/>
    <x v="0"/>
    <x v="9"/>
    <x v="0"/>
    <x v="2"/>
    <x v="9"/>
    <x v="2"/>
    <x v="2"/>
    <n v="7545.85"/>
    <n v="-349"/>
    <n v="7196.85"/>
    <x v="0"/>
    <n v="7196.85"/>
    <n v="3799.9961060000001"/>
    <n v="5649.0096480000002"/>
    <n v="0"/>
  </r>
  <r>
    <x v="0"/>
    <x v="0"/>
    <x v="40"/>
    <x v="0"/>
    <x v="9"/>
    <x v="0"/>
    <x v="2"/>
    <x v="9"/>
    <x v="4"/>
    <x v="4"/>
    <n v="337446.95400000003"/>
    <n v="-4881.7697340000004"/>
    <n v="332565.184266"/>
    <x v="0"/>
    <n v="332565.184266"/>
    <n v="184582.23738599999"/>
    <n v="269880.65492200002"/>
    <n v="0"/>
  </r>
  <r>
    <x v="0"/>
    <x v="0"/>
    <x v="40"/>
    <x v="0"/>
    <x v="9"/>
    <x v="0"/>
    <x v="2"/>
    <x v="9"/>
    <x v="5"/>
    <x v="5"/>
    <n v="337446.95400000003"/>
    <n v="-4881.7697340000004"/>
    <n v="332565.184266"/>
    <x v="0"/>
    <n v="332565.184266"/>
    <n v="184582.23738599999"/>
    <n v="269880.65492200002"/>
    <n v="0"/>
  </r>
  <r>
    <x v="0"/>
    <x v="0"/>
    <x v="40"/>
    <x v="0"/>
    <x v="9"/>
    <x v="0"/>
    <x v="2"/>
    <x v="9"/>
    <x v="6"/>
    <x v="6"/>
    <n v="337446.95400000003"/>
    <n v="-4881.7697340000004"/>
    <n v="332565.184266"/>
    <x v="0"/>
    <n v="332565.184266"/>
    <n v="184582.23738599999"/>
    <n v="269880.65492200002"/>
    <n v="0"/>
  </r>
  <r>
    <x v="0"/>
    <x v="0"/>
    <x v="40"/>
    <x v="0"/>
    <x v="9"/>
    <x v="0"/>
    <x v="2"/>
    <x v="9"/>
    <x v="7"/>
    <x v="7"/>
    <n v="180277.69099999999"/>
    <n v="8537.0809539999991"/>
    <n v="188814.771954"/>
    <x v="0"/>
    <n v="188814.771954"/>
    <n v="109586.633114"/>
    <n v="151182.93262800001"/>
    <n v="0"/>
  </r>
  <r>
    <x v="0"/>
    <x v="0"/>
    <x v="40"/>
    <x v="0"/>
    <x v="9"/>
    <x v="0"/>
    <x v="2"/>
    <x v="9"/>
    <x v="8"/>
    <x v="8"/>
    <n v="148076.80100000001"/>
    <n v="-13418.850688"/>
    <n v="134657.950312"/>
    <x v="0"/>
    <n v="134657.950312"/>
    <n v="69610.303583000001"/>
    <n v="110147.07412999999"/>
    <n v="0"/>
  </r>
  <r>
    <x v="0"/>
    <x v="0"/>
    <x v="40"/>
    <x v="0"/>
    <x v="9"/>
    <x v="0"/>
    <x v="2"/>
    <x v="9"/>
    <x v="11"/>
    <x v="11"/>
    <n v="9092.4619999999995"/>
    <n v="0"/>
    <n v="9092.4619999999995"/>
    <x v="0"/>
    <n v="9092.4619999999995"/>
    <n v="5385.3006889999997"/>
    <n v="8550.6481640000002"/>
    <n v="0"/>
  </r>
  <r>
    <x v="0"/>
    <x v="0"/>
    <x v="40"/>
    <x v="0"/>
    <x v="9"/>
    <x v="0"/>
    <x v="2"/>
    <x v="9"/>
    <x v="14"/>
    <x v="13"/>
    <n v="374030.185"/>
    <n v="-5230.7697340000004"/>
    <n v="368799.41526600003"/>
    <x v="0"/>
    <n v="368799.41526600003"/>
    <n v="210669.719575"/>
    <n v="299710.134165"/>
    <n v="0"/>
  </r>
  <r>
    <x v="0"/>
    <x v="0"/>
    <x v="41"/>
    <x v="0"/>
    <x v="9"/>
    <x v="0"/>
    <x v="2"/>
    <x v="9"/>
    <x v="0"/>
    <x v="0"/>
    <n v="6721.1379999999999"/>
    <n v="0"/>
    <n v="6721.1379999999999"/>
    <x v="0"/>
    <n v="6721.1379999999999"/>
    <n v="4893.6391809999996"/>
    <n v="5590.0246580000003"/>
    <n v="0"/>
  </r>
  <r>
    <x v="0"/>
    <x v="0"/>
    <x v="41"/>
    <x v="0"/>
    <x v="9"/>
    <x v="0"/>
    <x v="2"/>
    <x v="9"/>
    <x v="1"/>
    <x v="1"/>
    <n v="4868.6369999999997"/>
    <n v="0"/>
    <n v="4868.6369999999997"/>
    <x v="0"/>
    <n v="4868.6369999999997"/>
    <n v="3834.1180439999998"/>
    <n v="3834.1180439999998"/>
    <n v="0"/>
  </r>
  <r>
    <x v="0"/>
    <x v="0"/>
    <x v="41"/>
    <x v="0"/>
    <x v="9"/>
    <x v="0"/>
    <x v="2"/>
    <x v="9"/>
    <x v="2"/>
    <x v="2"/>
    <n v="1852.501"/>
    <n v="0"/>
    <n v="1852.501"/>
    <x v="0"/>
    <n v="1852.501"/>
    <n v="1059.521137"/>
    <n v="1755.906614"/>
    <n v="0"/>
  </r>
  <r>
    <x v="0"/>
    <x v="0"/>
    <x v="41"/>
    <x v="0"/>
    <x v="9"/>
    <x v="0"/>
    <x v="2"/>
    <x v="9"/>
    <x v="4"/>
    <x v="4"/>
    <n v="24304"/>
    <n v="777"/>
    <n v="25081"/>
    <x v="0"/>
    <n v="25081"/>
    <n v="17122.788518000001"/>
    <n v="23434.990833"/>
    <n v="0"/>
  </r>
  <r>
    <x v="0"/>
    <x v="0"/>
    <x v="41"/>
    <x v="0"/>
    <x v="9"/>
    <x v="0"/>
    <x v="2"/>
    <x v="9"/>
    <x v="5"/>
    <x v="5"/>
    <n v="24304"/>
    <n v="777"/>
    <n v="25081"/>
    <x v="0"/>
    <n v="25081"/>
    <n v="17122.788518000001"/>
    <n v="23434.990833"/>
    <n v="0"/>
  </r>
  <r>
    <x v="0"/>
    <x v="0"/>
    <x v="41"/>
    <x v="0"/>
    <x v="9"/>
    <x v="0"/>
    <x v="2"/>
    <x v="9"/>
    <x v="6"/>
    <x v="6"/>
    <n v="24304"/>
    <n v="777"/>
    <n v="25081"/>
    <x v="0"/>
    <n v="25081"/>
    <n v="17122.788518000001"/>
    <n v="23434.990833"/>
    <n v="0"/>
  </r>
  <r>
    <x v="0"/>
    <x v="0"/>
    <x v="41"/>
    <x v="0"/>
    <x v="9"/>
    <x v="0"/>
    <x v="2"/>
    <x v="9"/>
    <x v="7"/>
    <x v="7"/>
    <n v="11199"/>
    <n v="439"/>
    <n v="11638"/>
    <x v="0"/>
    <n v="11638"/>
    <n v="8566.0022779999999"/>
    <n v="10948.108469999999"/>
    <n v="0"/>
  </r>
  <r>
    <x v="0"/>
    <x v="0"/>
    <x v="41"/>
    <x v="0"/>
    <x v="9"/>
    <x v="0"/>
    <x v="2"/>
    <x v="9"/>
    <x v="8"/>
    <x v="8"/>
    <n v="6093"/>
    <n v="700"/>
    <n v="6793"/>
    <x v="0"/>
    <n v="6793"/>
    <n v="4569.7971340000004"/>
    <n v="6079.583138"/>
    <n v="0"/>
  </r>
  <r>
    <x v="0"/>
    <x v="0"/>
    <x v="41"/>
    <x v="0"/>
    <x v="9"/>
    <x v="0"/>
    <x v="2"/>
    <x v="9"/>
    <x v="9"/>
    <x v="9"/>
    <n v="1679"/>
    <n v="-362"/>
    <n v="1317"/>
    <x v="0"/>
    <n v="1317"/>
    <n v="110.54441799999999"/>
    <n v="1243.520313"/>
    <n v="0"/>
  </r>
  <r>
    <x v="0"/>
    <x v="0"/>
    <x v="41"/>
    <x v="0"/>
    <x v="9"/>
    <x v="0"/>
    <x v="2"/>
    <x v="9"/>
    <x v="11"/>
    <x v="11"/>
    <n v="5333"/>
    <n v="0"/>
    <n v="5333"/>
    <x v="0"/>
    <n v="5333"/>
    <n v="3876.444688"/>
    <n v="5163.7789119999998"/>
    <n v="0"/>
  </r>
  <r>
    <x v="0"/>
    <x v="0"/>
    <x v="41"/>
    <x v="0"/>
    <x v="9"/>
    <x v="0"/>
    <x v="2"/>
    <x v="9"/>
    <x v="14"/>
    <x v="13"/>
    <n v="31025.137999999999"/>
    <n v="777"/>
    <n v="31802.137999999999"/>
    <x v="0"/>
    <n v="31802.137999999999"/>
    <n v="22016.427699"/>
    <n v="29025.015490999998"/>
    <n v="0"/>
  </r>
  <r>
    <x v="0"/>
    <x v="0"/>
    <x v="42"/>
    <x v="0"/>
    <x v="9"/>
    <x v="0"/>
    <x v="2"/>
    <x v="12"/>
    <x v="0"/>
    <x v="0"/>
    <n v="15407.682000000001"/>
    <n v="-131"/>
    <n v="15276.682000000001"/>
    <x v="0"/>
    <n v="15276.682000000001"/>
    <n v="11533.530779000001"/>
    <n v="12149.576132"/>
    <n v="0"/>
  </r>
  <r>
    <x v="0"/>
    <x v="0"/>
    <x v="42"/>
    <x v="0"/>
    <x v="9"/>
    <x v="0"/>
    <x v="2"/>
    <x v="12"/>
    <x v="1"/>
    <x v="1"/>
    <n v="13245.6"/>
    <n v="0"/>
    <n v="13245.6"/>
    <x v="0"/>
    <n v="13245.6"/>
    <n v="10298.080526"/>
    <n v="10305.235803"/>
    <n v="0"/>
  </r>
  <r>
    <x v="0"/>
    <x v="0"/>
    <x v="42"/>
    <x v="0"/>
    <x v="9"/>
    <x v="0"/>
    <x v="2"/>
    <x v="12"/>
    <x v="2"/>
    <x v="2"/>
    <n v="2119.9"/>
    <n v="-162.792496"/>
    <n v="1957.1075040000001"/>
    <x v="0"/>
    <n v="1957.1075040000001"/>
    <n v="1174.77459"/>
    <n v="1783.6058330000001"/>
    <n v="0"/>
  </r>
  <r>
    <x v="0"/>
    <x v="0"/>
    <x v="42"/>
    <x v="0"/>
    <x v="9"/>
    <x v="0"/>
    <x v="2"/>
    <x v="12"/>
    <x v="16"/>
    <x v="15"/>
    <n v="42.182000000000002"/>
    <n v="31.792496"/>
    <n v="73.974496000000002"/>
    <x v="0"/>
    <n v="73.974496000000002"/>
    <n v="60.675663"/>
    <n v="60.734496"/>
    <n v="0"/>
  </r>
  <r>
    <x v="0"/>
    <x v="0"/>
    <x v="42"/>
    <x v="0"/>
    <x v="9"/>
    <x v="0"/>
    <x v="2"/>
    <x v="12"/>
    <x v="4"/>
    <x v="4"/>
    <n v="84169.716"/>
    <n v="0"/>
    <n v="84169.716"/>
    <x v="0"/>
    <n v="84169.716"/>
    <n v="50888.243133000004"/>
    <n v="75654.284765999997"/>
    <n v="0"/>
  </r>
  <r>
    <x v="0"/>
    <x v="0"/>
    <x v="42"/>
    <x v="0"/>
    <x v="9"/>
    <x v="0"/>
    <x v="2"/>
    <x v="12"/>
    <x v="5"/>
    <x v="5"/>
    <n v="84169.716"/>
    <n v="0"/>
    <n v="84169.716"/>
    <x v="0"/>
    <n v="84169.716"/>
    <n v="50888.243133000004"/>
    <n v="75654.284765999997"/>
    <n v="0"/>
  </r>
  <r>
    <x v="0"/>
    <x v="0"/>
    <x v="42"/>
    <x v="0"/>
    <x v="9"/>
    <x v="0"/>
    <x v="2"/>
    <x v="12"/>
    <x v="6"/>
    <x v="6"/>
    <n v="84169.716"/>
    <n v="0"/>
    <n v="84169.716"/>
    <x v="0"/>
    <n v="84169.716"/>
    <n v="50888.243133000004"/>
    <n v="75654.284765999997"/>
    <n v="0"/>
  </r>
  <r>
    <x v="0"/>
    <x v="0"/>
    <x v="42"/>
    <x v="0"/>
    <x v="9"/>
    <x v="0"/>
    <x v="2"/>
    <x v="12"/>
    <x v="7"/>
    <x v="7"/>
    <n v="84169.716"/>
    <n v="0"/>
    <n v="84169.716"/>
    <x v="0"/>
    <n v="84169.716"/>
    <n v="50888.243133000004"/>
    <n v="75654.284765999997"/>
    <n v="0"/>
  </r>
  <r>
    <x v="0"/>
    <x v="0"/>
    <x v="42"/>
    <x v="0"/>
    <x v="9"/>
    <x v="0"/>
    <x v="2"/>
    <x v="12"/>
    <x v="14"/>
    <x v="13"/>
    <n v="99577.398000000001"/>
    <n v="-131"/>
    <n v="99446.398000000001"/>
    <x v="0"/>
    <n v="99446.398000000001"/>
    <n v="62421.773911999997"/>
    <n v="87803.860897999999"/>
    <n v="0"/>
  </r>
  <r>
    <x v="0"/>
    <x v="0"/>
    <x v="43"/>
    <x v="0"/>
    <x v="9"/>
    <x v="0"/>
    <x v="2"/>
    <x v="9"/>
    <x v="0"/>
    <x v="0"/>
    <n v="5181.2129999999997"/>
    <n v="-33"/>
    <n v="5148.2129999999997"/>
    <x v="0"/>
    <n v="5148.2129999999997"/>
    <n v="3662.779446"/>
    <n v="3925.0035309999998"/>
    <n v="0"/>
  </r>
  <r>
    <x v="0"/>
    <x v="0"/>
    <x v="43"/>
    <x v="0"/>
    <x v="9"/>
    <x v="0"/>
    <x v="2"/>
    <x v="9"/>
    <x v="1"/>
    <x v="1"/>
    <n v="4041.2130000000002"/>
    <n v="-33"/>
    <n v="4008.2130000000002"/>
    <x v="0"/>
    <n v="4008.2130000000002"/>
    <n v="3101.4545360000002"/>
    <n v="3101.4545360000002"/>
    <n v="0"/>
  </r>
  <r>
    <x v="0"/>
    <x v="0"/>
    <x v="43"/>
    <x v="0"/>
    <x v="9"/>
    <x v="0"/>
    <x v="2"/>
    <x v="9"/>
    <x v="2"/>
    <x v="2"/>
    <n v="1140"/>
    <n v="-21.617999999999999"/>
    <n v="1118.3820000000001"/>
    <x v="0"/>
    <n v="1118.3820000000001"/>
    <n v="539.70690999999999"/>
    <n v="801.93099500000005"/>
    <n v="0"/>
  </r>
  <r>
    <x v="0"/>
    <x v="0"/>
    <x v="43"/>
    <x v="0"/>
    <x v="9"/>
    <x v="0"/>
    <x v="2"/>
    <x v="9"/>
    <x v="16"/>
    <x v="15"/>
    <n v="0"/>
    <n v="21.617999999999999"/>
    <n v="21.617999999999999"/>
    <x v="0"/>
    <n v="21.617999999999999"/>
    <n v="21.617999999999999"/>
    <n v="21.617999999999999"/>
    <n v="0"/>
  </r>
  <r>
    <x v="0"/>
    <x v="0"/>
    <x v="43"/>
    <x v="0"/>
    <x v="9"/>
    <x v="0"/>
    <x v="2"/>
    <x v="9"/>
    <x v="4"/>
    <x v="4"/>
    <n v="9640.0669999999991"/>
    <n v="651.11468500000001"/>
    <n v="10291.181685"/>
    <x v="0"/>
    <n v="10291.181685"/>
    <n v="6495.0179090000001"/>
    <n v="8897.2094120000002"/>
    <n v="0"/>
  </r>
  <r>
    <x v="0"/>
    <x v="0"/>
    <x v="43"/>
    <x v="0"/>
    <x v="9"/>
    <x v="0"/>
    <x v="2"/>
    <x v="9"/>
    <x v="5"/>
    <x v="5"/>
    <n v="9640.0669999999991"/>
    <n v="651.11468500000001"/>
    <n v="10291.181685"/>
    <x v="0"/>
    <n v="10291.181685"/>
    <n v="6495.0179090000001"/>
    <n v="8897.2094120000002"/>
    <n v="0"/>
  </r>
  <r>
    <x v="0"/>
    <x v="0"/>
    <x v="43"/>
    <x v="0"/>
    <x v="9"/>
    <x v="0"/>
    <x v="2"/>
    <x v="9"/>
    <x v="6"/>
    <x v="6"/>
    <n v="9640.0669999999991"/>
    <n v="651.11468500000001"/>
    <n v="10291.181685"/>
    <x v="0"/>
    <n v="10291.181685"/>
    <n v="6495.0179090000001"/>
    <n v="8897.2094120000002"/>
    <n v="0"/>
  </r>
  <r>
    <x v="0"/>
    <x v="0"/>
    <x v="43"/>
    <x v="0"/>
    <x v="9"/>
    <x v="0"/>
    <x v="2"/>
    <x v="9"/>
    <x v="7"/>
    <x v="7"/>
    <n v="6590.067"/>
    <n v="567.76284399999997"/>
    <n v="7157.8298439999999"/>
    <x v="0"/>
    <n v="7157.8298439999999"/>
    <n v="4187.331177"/>
    <n v="5773.1926039999998"/>
    <n v="0"/>
  </r>
  <r>
    <x v="0"/>
    <x v="0"/>
    <x v="43"/>
    <x v="0"/>
    <x v="9"/>
    <x v="0"/>
    <x v="2"/>
    <x v="9"/>
    <x v="9"/>
    <x v="9"/>
    <n v="600"/>
    <n v="83.351840999999993"/>
    <n v="683.35184100000004"/>
    <x v="0"/>
    <n v="683.35184100000004"/>
    <n v="570.55925500000001"/>
    <n v="683.35184100000004"/>
    <n v="0"/>
  </r>
  <r>
    <x v="0"/>
    <x v="0"/>
    <x v="43"/>
    <x v="0"/>
    <x v="9"/>
    <x v="0"/>
    <x v="2"/>
    <x v="9"/>
    <x v="11"/>
    <x v="11"/>
    <n v="2450"/>
    <n v="0"/>
    <n v="2450"/>
    <x v="0"/>
    <n v="2450"/>
    <n v="1737.127477"/>
    <n v="2440.6649670000002"/>
    <n v="0"/>
  </r>
  <r>
    <x v="0"/>
    <x v="0"/>
    <x v="43"/>
    <x v="0"/>
    <x v="9"/>
    <x v="0"/>
    <x v="2"/>
    <x v="9"/>
    <x v="14"/>
    <x v="13"/>
    <n v="14821.28"/>
    <n v="618.11468500000001"/>
    <n v="15439.394684999999"/>
    <x v="0"/>
    <n v="15439.394684999999"/>
    <n v="10157.797355000001"/>
    <n v="12822.212943"/>
    <n v="0"/>
  </r>
  <r>
    <x v="0"/>
    <x v="0"/>
    <x v="44"/>
    <x v="0"/>
    <x v="9"/>
    <x v="0"/>
    <x v="2"/>
    <x v="9"/>
    <x v="0"/>
    <x v="0"/>
    <n v="28321.51"/>
    <n v="0"/>
    <n v="28321.51"/>
    <x v="0"/>
    <n v="28321.51"/>
    <n v="20805.924706999998"/>
    <n v="21381.708417999998"/>
    <n v="0"/>
  </r>
  <r>
    <x v="0"/>
    <x v="0"/>
    <x v="44"/>
    <x v="0"/>
    <x v="9"/>
    <x v="0"/>
    <x v="2"/>
    <x v="9"/>
    <x v="1"/>
    <x v="1"/>
    <n v="26469.01"/>
    <n v="0"/>
    <n v="26469.01"/>
    <x v="0"/>
    <n v="26469.01"/>
    <n v="19895.871166000001"/>
    <n v="19895.871166000001"/>
    <n v="0"/>
  </r>
  <r>
    <x v="0"/>
    <x v="0"/>
    <x v="44"/>
    <x v="0"/>
    <x v="9"/>
    <x v="0"/>
    <x v="2"/>
    <x v="9"/>
    <x v="2"/>
    <x v="2"/>
    <n v="1852.2940000000001"/>
    <n v="0"/>
    <n v="1852.2940000000001"/>
    <x v="0"/>
    <n v="1852.2940000000001"/>
    <n v="909.870541"/>
    <n v="1485.654252"/>
    <n v="0"/>
  </r>
  <r>
    <x v="0"/>
    <x v="0"/>
    <x v="44"/>
    <x v="0"/>
    <x v="9"/>
    <x v="0"/>
    <x v="2"/>
    <x v="9"/>
    <x v="16"/>
    <x v="15"/>
    <n v="0.20599999999999999"/>
    <n v="0"/>
    <n v="0.20599999999999999"/>
    <x v="0"/>
    <n v="0.20599999999999999"/>
    <n v="0.183"/>
    <n v="0.183"/>
    <n v="0"/>
  </r>
  <r>
    <x v="0"/>
    <x v="0"/>
    <x v="44"/>
    <x v="0"/>
    <x v="9"/>
    <x v="0"/>
    <x v="2"/>
    <x v="9"/>
    <x v="4"/>
    <x v="4"/>
    <n v="31446"/>
    <n v="-44"/>
    <n v="31402"/>
    <x v="0"/>
    <n v="31402"/>
    <n v="21879.080250999999"/>
    <n v="26757.945064"/>
    <n v="0"/>
  </r>
  <r>
    <x v="0"/>
    <x v="0"/>
    <x v="44"/>
    <x v="0"/>
    <x v="9"/>
    <x v="0"/>
    <x v="2"/>
    <x v="9"/>
    <x v="5"/>
    <x v="5"/>
    <n v="31446"/>
    <n v="-44"/>
    <n v="31402"/>
    <x v="0"/>
    <n v="31402"/>
    <n v="21879.080250999999"/>
    <n v="26757.945064"/>
    <n v="0"/>
  </r>
  <r>
    <x v="0"/>
    <x v="0"/>
    <x v="44"/>
    <x v="0"/>
    <x v="9"/>
    <x v="0"/>
    <x v="2"/>
    <x v="9"/>
    <x v="6"/>
    <x v="6"/>
    <n v="31446"/>
    <n v="-44"/>
    <n v="31402"/>
    <x v="0"/>
    <n v="31402"/>
    <n v="21879.080250999999"/>
    <n v="26757.945064"/>
    <n v="0"/>
  </r>
  <r>
    <x v="0"/>
    <x v="0"/>
    <x v="44"/>
    <x v="0"/>
    <x v="9"/>
    <x v="0"/>
    <x v="2"/>
    <x v="9"/>
    <x v="7"/>
    <x v="7"/>
    <n v="28818.701000000001"/>
    <n v="-40.323999999999998"/>
    <n v="28778.377"/>
    <x v="0"/>
    <n v="28778.377"/>
    <n v="20693.341442000001"/>
    <n v="25233.098982"/>
    <n v="0"/>
  </r>
  <r>
    <x v="0"/>
    <x v="0"/>
    <x v="44"/>
    <x v="0"/>
    <x v="9"/>
    <x v="0"/>
    <x v="2"/>
    <x v="9"/>
    <x v="11"/>
    <x v="11"/>
    <n v="2627.299"/>
    <n v="-3.6760000000000002"/>
    <n v="2623.623"/>
    <x v="0"/>
    <n v="2623.623"/>
    <n v="1185.7388089999999"/>
    <n v="1524.846082"/>
    <n v="0"/>
  </r>
  <r>
    <x v="0"/>
    <x v="0"/>
    <x v="44"/>
    <x v="0"/>
    <x v="9"/>
    <x v="0"/>
    <x v="2"/>
    <x v="9"/>
    <x v="14"/>
    <x v="13"/>
    <n v="59767.51"/>
    <n v="-44"/>
    <n v="59723.51"/>
    <x v="0"/>
    <n v="59723.51"/>
    <n v="42685.004957999998"/>
    <n v="48139.653482000002"/>
    <n v="0"/>
  </r>
  <r>
    <x v="0"/>
    <x v="0"/>
    <x v="45"/>
    <x v="0"/>
    <x v="9"/>
    <x v="0"/>
    <x v="2"/>
    <x v="13"/>
    <x v="0"/>
    <x v="0"/>
    <n v="8079.9970000000003"/>
    <n v="-200"/>
    <n v="7879.9970000000003"/>
    <x v="0"/>
    <n v="7879.9970000000003"/>
    <n v="5861.3877300000004"/>
    <n v="6085.6957860000002"/>
    <n v="0"/>
  </r>
  <r>
    <x v="0"/>
    <x v="0"/>
    <x v="45"/>
    <x v="0"/>
    <x v="9"/>
    <x v="0"/>
    <x v="2"/>
    <x v="13"/>
    <x v="1"/>
    <x v="1"/>
    <n v="5894.9960000000001"/>
    <n v="17.444098"/>
    <n v="5912.440098"/>
    <x v="0"/>
    <n v="5912.440098"/>
    <n v="4497.6652780000004"/>
    <n v="4497.6652780000004"/>
    <n v="0"/>
  </r>
  <r>
    <x v="0"/>
    <x v="0"/>
    <x v="45"/>
    <x v="0"/>
    <x v="9"/>
    <x v="0"/>
    <x v="2"/>
    <x v="13"/>
    <x v="2"/>
    <x v="2"/>
    <n v="2182.5729999999999"/>
    <n v="-231.88855799999999"/>
    <n v="1950.684442"/>
    <x v="0"/>
    <n v="1950.684442"/>
    <n v="1348.8509919999999"/>
    <n v="1573.159048"/>
    <n v="0"/>
  </r>
  <r>
    <x v="0"/>
    <x v="0"/>
    <x v="45"/>
    <x v="0"/>
    <x v="9"/>
    <x v="0"/>
    <x v="2"/>
    <x v="13"/>
    <x v="16"/>
    <x v="15"/>
    <n v="2.4279999999999999"/>
    <n v="0"/>
    <n v="2.4279999999999999"/>
    <x v="0"/>
    <n v="2.4279999999999999"/>
    <n v="0.42699999999999999"/>
    <n v="0.42699999999999999"/>
    <n v="0"/>
  </r>
  <r>
    <x v="0"/>
    <x v="0"/>
    <x v="45"/>
    <x v="0"/>
    <x v="9"/>
    <x v="0"/>
    <x v="2"/>
    <x v="13"/>
    <x v="15"/>
    <x v="14"/>
    <n v="0"/>
    <n v="14.444459999999999"/>
    <n v="14.444459999999999"/>
    <x v="0"/>
    <n v="14.444459999999999"/>
    <n v="14.444459999999999"/>
    <n v="14.444459999999999"/>
    <n v="0"/>
  </r>
  <r>
    <x v="0"/>
    <x v="0"/>
    <x v="45"/>
    <x v="0"/>
    <x v="9"/>
    <x v="0"/>
    <x v="2"/>
    <x v="13"/>
    <x v="4"/>
    <x v="4"/>
    <n v="53181"/>
    <n v="-1579"/>
    <n v="51602"/>
    <x v="0"/>
    <n v="51602"/>
    <n v="20874.164526"/>
    <n v="42379.224160999998"/>
    <n v="0"/>
  </r>
  <r>
    <x v="0"/>
    <x v="0"/>
    <x v="45"/>
    <x v="0"/>
    <x v="9"/>
    <x v="0"/>
    <x v="2"/>
    <x v="13"/>
    <x v="5"/>
    <x v="5"/>
    <n v="53181"/>
    <n v="-1579"/>
    <n v="51602"/>
    <x v="0"/>
    <n v="51602"/>
    <n v="20874.164526"/>
    <n v="42379.224160999998"/>
    <n v="0"/>
  </r>
  <r>
    <x v="0"/>
    <x v="0"/>
    <x v="45"/>
    <x v="0"/>
    <x v="9"/>
    <x v="0"/>
    <x v="2"/>
    <x v="13"/>
    <x v="6"/>
    <x v="6"/>
    <n v="53181"/>
    <n v="-1579"/>
    <n v="51602"/>
    <x v="0"/>
    <n v="51602"/>
    <n v="20874.164526"/>
    <n v="42379.224160999998"/>
    <n v="0"/>
  </r>
  <r>
    <x v="0"/>
    <x v="0"/>
    <x v="45"/>
    <x v="0"/>
    <x v="9"/>
    <x v="0"/>
    <x v="2"/>
    <x v="13"/>
    <x v="7"/>
    <x v="7"/>
    <n v="5459.04"/>
    <n v="1682.0451869999999"/>
    <n v="7141.0851869999997"/>
    <x v="0"/>
    <n v="7141.0851869999997"/>
    <n v="3889.1591060000001"/>
    <n v="6573.3267420000002"/>
    <n v="0"/>
  </r>
  <r>
    <x v="0"/>
    <x v="0"/>
    <x v="45"/>
    <x v="0"/>
    <x v="9"/>
    <x v="0"/>
    <x v="2"/>
    <x v="13"/>
    <x v="8"/>
    <x v="8"/>
    <n v="34128.300999999999"/>
    <n v="-5606.1077310000001"/>
    <n v="28522.193268999999"/>
    <x v="0"/>
    <n v="28522.193268999999"/>
    <n v="9576.8392970000004"/>
    <n v="23836.353630000001"/>
    <n v="0"/>
  </r>
  <r>
    <x v="0"/>
    <x v="0"/>
    <x v="45"/>
    <x v="0"/>
    <x v="9"/>
    <x v="0"/>
    <x v="2"/>
    <x v="13"/>
    <x v="11"/>
    <x v="11"/>
    <n v="13593.659"/>
    <n v="2345.0625439999999"/>
    <n v="15938.721544"/>
    <x v="0"/>
    <n v="15938.721544"/>
    <n v="7408.166123"/>
    <n v="11969.543788999999"/>
    <n v="0"/>
  </r>
  <r>
    <x v="0"/>
    <x v="0"/>
    <x v="45"/>
    <x v="0"/>
    <x v="9"/>
    <x v="0"/>
    <x v="2"/>
    <x v="13"/>
    <x v="14"/>
    <x v="13"/>
    <n v="61260.997000000003"/>
    <n v="-1779"/>
    <n v="59481.997000000003"/>
    <x v="0"/>
    <n v="59481.997000000003"/>
    <n v="26735.552255999999"/>
    <n v="48464.919947000002"/>
    <n v="0"/>
  </r>
  <r>
    <x v="0"/>
    <x v="0"/>
    <x v="46"/>
    <x v="0"/>
    <x v="9"/>
    <x v="0"/>
    <x v="2"/>
    <x v="4"/>
    <x v="0"/>
    <x v="0"/>
    <n v="6743.5249999999996"/>
    <n v="0"/>
    <n v="6743.5249999999996"/>
    <x v="0"/>
    <n v="6743.5249999999996"/>
    <n v="5085.8834809999998"/>
    <n v="5219.7189109999999"/>
    <n v="0"/>
  </r>
  <r>
    <x v="0"/>
    <x v="0"/>
    <x v="46"/>
    <x v="0"/>
    <x v="9"/>
    <x v="0"/>
    <x v="2"/>
    <x v="4"/>
    <x v="1"/>
    <x v="1"/>
    <n v="5765.1670000000004"/>
    <n v="0"/>
    <n v="5765.1670000000004"/>
    <x v="0"/>
    <n v="5765.1670000000004"/>
    <n v="4337.1652789999998"/>
    <n v="4337.1652789999998"/>
    <n v="0"/>
  </r>
  <r>
    <x v="0"/>
    <x v="0"/>
    <x v="46"/>
    <x v="0"/>
    <x v="9"/>
    <x v="0"/>
    <x v="2"/>
    <x v="4"/>
    <x v="2"/>
    <x v="2"/>
    <n v="978.22400000000005"/>
    <n v="0"/>
    <n v="978.22400000000005"/>
    <x v="0"/>
    <n v="978.22400000000005"/>
    <n v="748.59620199999995"/>
    <n v="882.43163200000004"/>
    <n v="0"/>
  </r>
  <r>
    <x v="0"/>
    <x v="0"/>
    <x v="46"/>
    <x v="0"/>
    <x v="9"/>
    <x v="0"/>
    <x v="2"/>
    <x v="4"/>
    <x v="16"/>
    <x v="15"/>
    <n v="0.13400000000000001"/>
    <n v="0"/>
    <n v="0.13400000000000001"/>
    <x v="0"/>
    <n v="0.13400000000000001"/>
    <n v="0.122"/>
    <n v="0.122"/>
    <n v="0"/>
  </r>
  <r>
    <x v="0"/>
    <x v="0"/>
    <x v="46"/>
    <x v="0"/>
    <x v="9"/>
    <x v="0"/>
    <x v="2"/>
    <x v="4"/>
    <x v="4"/>
    <x v="4"/>
    <n v="5704"/>
    <n v="0"/>
    <n v="5704"/>
    <x v="0"/>
    <n v="5704"/>
    <n v="3588.4855400000001"/>
    <n v="5329.9415209999997"/>
    <n v="0"/>
  </r>
  <r>
    <x v="0"/>
    <x v="0"/>
    <x v="46"/>
    <x v="0"/>
    <x v="9"/>
    <x v="0"/>
    <x v="2"/>
    <x v="4"/>
    <x v="5"/>
    <x v="5"/>
    <n v="5704"/>
    <n v="0"/>
    <n v="5704"/>
    <x v="0"/>
    <n v="5704"/>
    <n v="3588.4855400000001"/>
    <n v="5329.9415209999997"/>
    <n v="0"/>
  </r>
  <r>
    <x v="0"/>
    <x v="0"/>
    <x v="46"/>
    <x v="0"/>
    <x v="9"/>
    <x v="0"/>
    <x v="2"/>
    <x v="4"/>
    <x v="6"/>
    <x v="6"/>
    <n v="5704"/>
    <n v="0"/>
    <n v="5704"/>
    <x v="0"/>
    <n v="5704"/>
    <n v="3588.4855400000001"/>
    <n v="5329.9415209999997"/>
    <n v="0"/>
  </r>
  <r>
    <x v="0"/>
    <x v="0"/>
    <x v="46"/>
    <x v="0"/>
    <x v="9"/>
    <x v="0"/>
    <x v="2"/>
    <x v="4"/>
    <x v="7"/>
    <x v="7"/>
    <n v="5704"/>
    <n v="0"/>
    <n v="5704"/>
    <x v="0"/>
    <n v="5704"/>
    <n v="3588.4855400000001"/>
    <n v="5329.9415209999997"/>
    <n v="0"/>
  </r>
  <r>
    <x v="0"/>
    <x v="0"/>
    <x v="46"/>
    <x v="0"/>
    <x v="9"/>
    <x v="0"/>
    <x v="2"/>
    <x v="4"/>
    <x v="14"/>
    <x v="13"/>
    <n v="12447.525"/>
    <n v="0"/>
    <n v="12447.525"/>
    <x v="0"/>
    <n v="12447.525"/>
    <n v="8674.3690210000004"/>
    <n v="10549.660432000001"/>
    <n v="0"/>
  </r>
  <r>
    <x v="0"/>
    <x v="0"/>
    <x v="47"/>
    <x v="0"/>
    <x v="9"/>
    <x v="0"/>
    <x v="2"/>
    <x v="0"/>
    <x v="0"/>
    <x v="0"/>
    <n v="16643.757000000001"/>
    <n v="-17"/>
    <n v="16626.757000000001"/>
    <x v="0"/>
    <n v="16626.757000000001"/>
    <n v="11397.090677"/>
    <n v="13145.467259999999"/>
    <n v="0"/>
  </r>
  <r>
    <x v="0"/>
    <x v="0"/>
    <x v="47"/>
    <x v="0"/>
    <x v="9"/>
    <x v="0"/>
    <x v="2"/>
    <x v="0"/>
    <x v="1"/>
    <x v="1"/>
    <n v="12046.706"/>
    <n v="-17"/>
    <n v="12029.706"/>
    <x v="0"/>
    <n v="12029.706"/>
    <n v="9125.0748920000005"/>
    <n v="9125.0748920000005"/>
    <n v="0"/>
  </r>
  <r>
    <x v="0"/>
    <x v="0"/>
    <x v="47"/>
    <x v="0"/>
    <x v="9"/>
    <x v="0"/>
    <x v="2"/>
    <x v="0"/>
    <x v="2"/>
    <x v="2"/>
    <n v="4583.7510000000002"/>
    <n v="0"/>
    <n v="4583.7510000000002"/>
    <x v="0"/>
    <n v="4583.7510000000002"/>
    <n v="2266.2087980000001"/>
    <n v="4014.5853809999999"/>
    <n v="0"/>
  </r>
  <r>
    <x v="0"/>
    <x v="0"/>
    <x v="47"/>
    <x v="0"/>
    <x v="9"/>
    <x v="0"/>
    <x v="2"/>
    <x v="0"/>
    <x v="16"/>
    <x v="15"/>
    <n v="13.3"/>
    <n v="0"/>
    <n v="13.3"/>
    <x v="0"/>
    <n v="13.3"/>
    <n v="5.8069870000000003"/>
    <n v="5.8069870000000003"/>
    <n v="0"/>
  </r>
  <r>
    <x v="0"/>
    <x v="0"/>
    <x v="47"/>
    <x v="0"/>
    <x v="9"/>
    <x v="0"/>
    <x v="2"/>
    <x v="0"/>
    <x v="4"/>
    <x v="4"/>
    <n v="21664"/>
    <n v="1210.418218"/>
    <n v="22874.418217999999"/>
    <x v="0"/>
    <n v="22874.418217999999"/>
    <n v="14937.885651000001"/>
    <n v="20133.711061000002"/>
    <n v="0"/>
  </r>
  <r>
    <x v="0"/>
    <x v="0"/>
    <x v="47"/>
    <x v="0"/>
    <x v="9"/>
    <x v="0"/>
    <x v="2"/>
    <x v="0"/>
    <x v="5"/>
    <x v="5"/>
    <n v="21664"/>
    <n v="1210.418218"/>
    <n v="22874.418217999999"/>
    <x v="0"/>
    <n v="22874.418217999999"/>
    <n v="14937.885651000001"/>
    <n v="20133.711061000002"/>
    <n v="0"/>
  </r>
  <r>
    <x v="0"/>
    <x v="0"/>
    <x v="47"/>
    <x v="0"/>
    <x v="9"/>
    <x v="0"/>
    <x v="2"/>
    <x v="0"/>
    <x v="6"/>
    <x v="6"/>
    <n v="21664"/>
    <n v="1210.418218"/>
    <n v="22874.418217999999"/>
    <x v="0"/>
    <n v="22874.418217999999"/>
    <n v="14937.885651000001"/>
    <n v="20133.711061000002"/>
    <n v="0"/>
  </r>
  <r>
    <x v="0"/>
    <x v="0"/>
    <x v="47"/>
    <x v="0"/>
    <x v="9"/>
    <x v="0"/>
    <x v="2"/>
    <x v="0"/>
    <x v="7"/>
    <x v="7"/>
    <n v="200"/>
    <n v="0"/>
    <n v="200"/>
    <x v="0"/>
    <n v="200"/>
    <n v="113.18648"/>
    <n v="179.36398299999999"/>
    <n v="0"/>
  </r>
  <r>
    <x v="0"/>
    <x v="0"/>
    <x v="47"/>
    <x v="0"/>
    <x v="9"/>
    <x v="0"/>
    <x v="2"/>
    <x v="0"/>
    <x v="9"/>
    <x v="9"/>
    <n v="6229"/>
    <n v="1159.295415"/>
    <n v="7388.2954149999996"/>
    <x v="0"/>
    <n v="7388.2954149999996"/>
    <n v="4291.7736709999999"/>
    <n v="6256.5679019999998"/>
    <n v="0"/>
  </r>
  <r>
    <x v="0"/>
    <x v="0"/>
    <x v="47"/>
    <x v="0"/>
    <x v="9"/>
    <x v="0"/>
    <x v="2"/>
    <x v="0"/>
    <x v="11"/>
    <x v="11"/>
    <n v="15235"/>
    <n v="51.122802999999998"/>
    <n v="15286.122803"/>
    <x v="0"/>
    <n v="15286.122803"/>
    <n v="10532.925499999999"/>
    <n v="13697.779176"/>
    <n v="0"/>
  </r>
  <r>
    <x v="0"/>
    <x v="0"/>
    <x v="47"/>
    <x v="0"/>
    <x v="9"/>
    <x v="0"/>
    <x v="2"/>
    <x v="0"/>
    <x v="14"/>
    <x v="13"/>
    <n v="38307.756999999998"/>
    <n v="1193.418218"/>
    <n v="39501.175217999997"/>
    <x v="0"/>
    <n v="39501.175217999997"/>
    <n v="26334.976328000001"/>
    <n v="33279.178320999999"/>
    <n v="0"/>
  </r>
  <r>
    <x v="0"/>
    <x v="0"/>
    <x v="48"/>
    <x v="0"/>
    <x v="9"/>
    <x v="0"/>
    <x v="2"/>
    <x v="7"/>
    <x v="0"/>
    <x v="0"/>
    <n v="7766.402"/>
    <n v="0"/>
    <n v="7766.402"/>
    <x v="0"/>
    <n v="7766.402"/>
    <n v="6042.6902559999999"/>
    <n v="6330.6659820000004"/>
    <n v="0"/>
  </r>
  <r>
    <x v="0"/>
    <x v="0"/>
    <x v="48"/>
    <x v="0"/>
    <x v="9"/>
    <x v="0"/>
    <x v="2"/>
    <x v="7"/>
    <x v="1"/>
    <x v="1"/>
    <n v="6279.6419999999998"/>
    <n v="0"/>
    <n v="6279.6419999999998"/>
    <x v="0"/>
    <n v="6279.6419999999998"/>
    <n v="4967.507944"/>
    <n v="4967.507944"/>
    <n v="0"/>
  </r>
  <r>
    <x v="0"/>
    <x v="0"/>
    <x v="48"/>
    <x v="0"/>
    <x v="9"/>
    <x v="0"/>
    <x v="2"/>
    <x v="7"/>
    <x v="2"/>
    <x v="2"/>
    <n v="1486.56"/>
    <n v="0"/>
    <n v="1486.56"/>
    <x v="0"/>
    <n v="1486.56"/>
    <n v="1074.9823120000001"/>
    <n v="1362.958038"/>
    <n v="0"/>
  </r>
  <r>
    <x v="0"/>
    <x v="0"/>
    <x v="48"/>
    <x v="0"/>
    <x v="9"/>
    <x v="0"/>
    <x v="2"/>
    <x v="7"/>
    <x v="16"/>
    <x v="15"/>
    <n v="0.2"/>
    <n v="0"/>
    <n v="0.2"/>
    <x v="0"/>
    <n v="0.2"/>
    <n v="0.2"/>
    <n v="0.2"/>
    <n v="0"/>
  </r>
  <r>
    <x v="0"/>
    <x v="0"/>
    <x v="48"/>
    <x v="0"/>
    <x v="9"/>
    <x v="0"/>
    <x v="2"/>
    <x v="7"/>
    <x v="4"/>
    <x v="4"/>
    <n v="24809.041000000001"/>
    <n v="954.63288499999999"/>
    <n v="25763.673885"/>
    <x v="0"/>
    <n v="25763.673885"/>
    <n v="13777.365787999999"/>
    <n v="20877.814037"/>
    <n v="0"/>
  </r>
  <r>
    <x v="0"/>
    <x v="0"/>
    <x v="48"/>
    <x v="0"/>
    <x v="9"/>
    <x v="0"/>
    <x v="2"/>
    <x v="7"/>
    <x v="5"/>
    <x v="5"/>
    <n v="24809.041000000001"/>
    <n v="954.63288499999999"/>
    <n v="25763.673885"/>
    <x v="0"/>
    <n v="25763.673885"/>
    <n v="13777.365787999999"/>
    <n v="20877.814037"/>
    <n v="0"/>
  </r>
  <r>
    <x v="0"/>
    <x v="0"/>
    <x v="48"/>
    <x v="0"/>
    <x v="9"/>
    <x v="0"/>
    <x v="2"/>
    <x v="7"/>
    <x v="6"/>
    <x v="6"/>
    <n v="24809.041000000001"/>
    <n v="954.63288499999999"/>
    <n v="25763.673885"/>
    <x v="0"/>
    <n v="25763.673885"/>
    <n v="13777.365787999999"/>
    <n v="20877.814037"/>
    <n v="0"/>
  </r>
  <r>
    <x v="0"/>
    <x v="0"/>
    <x v="48"/>
    <x v="0"/>
    <x v="9"/>
    <x v="0"/>
    <x v="2"/>
    <x v="7"/>
    <x v="7"/>
    <x v="7"/>
    <n v="18940.123"/>
    <n v="904.63288499999999"/>
    <n v="19844.755884999999"/>
    <x v="0"/>
    <n v="19844.755884999999"/>
    <n v="9530.4828529999995"/>
    <n v="15188.575516000001"/>
    <n v="0"/>
  </r>
  <r>
    <x v="0"/>
    <x v="0"/>
    <x v="48"/>
    <x v="0"/>
    <x v="9"/>
    <x v="0"/>
    <x v="2"/>
    <x v="7"/>
    <x v="9"/>
    <x v="9"/>
    <n v="329.3"/>
    <n v="0"/>
    <n v="329.3"/>
    <x v="0"/>
    <n v="329.3"/>
    <n v="91.277000000000001"/>
    <n v="247.2"/>
    <n v="0"/>
  </r>
  <r>
    <x v="0"/>
    <x v="0"/>
    <x v="48"/>
    <x v="0"/>
    <x v="9"/>
    <x v="0"/>
    <x v="2"/>
    <x v="7"/>
    <x v="11"/>
    <x v="11"/>
    <n v="5539.6180000000004"/>
    <n v="50"/>
    <n v="5589.6180000000004"/>
    <x v="0"/>
    <n v="5589.6180000000004"/>
    <n v="4155.6059349999996"/>
    <n v="5442.0385210000004"/>
    <n v="0"/>
  </r>
  <r>
    <x v="0"/>
    <x v="0"/>
    <x v="48"/>
    <x v="0"/>
    <x v="9"/>
    <x v="0"/>
    <x v="2"/>
    <x v="7"/>
    <x v="14"/>
    <x v="13"/>
    <n v="32575.442999999999"/>
    <n v="954.63288499999999"/>
    <n v="33530.075884999998"/>
    <x v="0"/>
    <n v="33530.075884999998"/>
    <n v="19820.056044000001"/>
    <n v="27208.480018999999"/>
    <n v="0"/>
  </r>
  <r>
    <x v="0"/>
    <x v="0"/>
    <x v="49"/>
    <x v="0"/>
    <x v="9"/>
    <x v="0"/>
    <x v="2"/>
    <x v="9"/>
    <x v="0"/>
    <x v="0"/>
    <n v="13005.175999999999"/>
    <n v="-34"/>
    <n v="12971.175999999999"/>
    <x v="0"/>
    <n v="12971.175999999999"/>
    <n v="10155.125814999999"/>
    <n v="11023.784847000001"/>
    <n v="0"/>
  </r>
  <r>
    <x v="0"/>
    <x v="0"/>
    <x v="49"/>
    <x v="0"/>
    <x v="9"/>
    <x v="0"/>
    <x v="2"/>
    <x v="9"/>
    <x v="1"/>
    <x v="1"/>
    <n v="7191.1760000000004"/>
    <n v="0"/>
    <n v="7191.1760000000004"/>
    <x v="0"/>
    <n v="7191.1760000000004"/>
    <n v="5969.342404"/>
    <n v="5984.1257800000003"/>
    <n v="0"/>
  </r>
  <r>
    <x v="0"/>
    <x v="0"/>
    <x v="49"/>
    <x v="0"/>
    <x v="9"/>
    <x v="0"/>
    <x v="2"/>
    <x v="9"/>
    <x v="2"/>
    <x v="2"/>
    <n v="5813.78"/>
    <n v="-34"/>
    <n v="5779.78"/>
    <x v="0"/>
    <n v="5779.78"/>
    <n v="4185.6004110000003"/>
    <n v="5039.4760669999996"/>
    <n v="0"/>
  </r>
  <r>
    <x v="0"/>
    <x v="0"/>
    <x v="49"/>
    <x v="0"/>
    <x v="9"/>
    <x v="0"/>
    <x v="2"/>
    <x v="9"/>
    <x v="16"/>
    <x v="15"/>
    <n v="0.22"/>
    <n v="0"/>
    <n v="0.22"/>
    <x v="0"/>
    <n v="0.22"/>
    <n v="0.183"/>
    <n v="0.183"/>
    <n v="0"/>
  </r>
  <r>
    <x v="0"/>
    <x v="0"/>
    <x v="49"/>
    <x v="0"/>
    <x v="9"/>
    <x v="0"/>
    <x v="2"/>
    <x v="9"/>
    <x v="4"/>
    <x v="4"/>
    <n v="136602"/>
    <n v="19633.955532"/>
    <n v="156235.95553199999"/>
    <x v="0"/>
    <n v="156235.95553199999"/>
    <n v="82289.407928000001"/>
    <n v="119745.374316"/>
    <n v="0"/>
  </r>
  <r>
    <x v="0"/>
    <x v="0"/>
    <x v="49"/>
    <x v="0"/>
    <x v="9"/>
    <x v="0"/>
    <x v="2"/>
    <x v="9"/>
    <x v="5"/>
    <x v="5"/>
    <n v="136602"/>
    <n v="19633.955532"/>
    <n v="156235.95553199999"/>
    <x v="0"/>
    <n v="156235.95553199999"/>
    <n v="82289.407928000001"/>
    <n v="119745.374316"/>
    <n v="0"/>
  </r>
  <r>
    <x v="0"/>
    <x v="0"/>
    <x v="49"/>
    <x v="0"/>
    <x v="9"/>
    <x v="0"/>
    <x v="2"/>
    <x v="9"/>
    <x v="6"/>
    <x v="6"/>
    <n v="136602"/>
    <n v="19633.955532"/>
    <n v="156235.95553199999"/>
    <x v="0"/>
    <n v="156235.95553199999"/>
    <n v="82289.407928000001"/>
    <n v="119745.374316"/>
    <n v="0"/>
  </r>
  <r>
    <x v="0"/>
    <x v="0"/>
    <x v="49"/>
    <x v="0"/>
    <x v="9"/>
    <x v="0"/>
    <x v="2"/>
    <x v="9"/>
    <x v="7"/>
    <x v="7"/>
    <n v="118202"/>
    <n v="19084.012212000001"/>
    <n v="137286.012212"/>
    <x v="0"/>
    <n v="137286.012212"/>
    <n v="71745.082389999996"/>
    <n v="103269.69833299999"/>
    <n v="0"/>
  </r>
  <r>
    <x v="0"/>
    <x v="0"/>
    <x v="49"/>
    <x v="0"/>
    <x v="9"/>
    <x v="0"/>
    <x v="2"/>
    <x v="9"/>
    <x v="9"/>
    <x v="9"/>
    <n v="400"/>
    <n v="549.94331999999997"/>
    <n v="949.94331999999997"/>
    <x v="0"/>
    <n v="949.94331999999997"/>
    <n v="472.85177599999997"/>
    <n v="925.13594000000001"/>
    <n v="0"/>
  </r>
  <r>
    <x v="0"/>
    <x v="0"/>
    <x v="49"/>
    <x v="0"/>
    <x v="9"/>
    <x v="0"/>
    <x v="2"/>
    <x v="9"/>
    <x v="11"/>
    <x v="11"/>
    <n v="18000"/>
    <n v="0"/>
    <n v="18000"/>
    <x v="0"/>
    <n v="18000"/>
    <n v="10071.473762"/>
    <n v="15550.540043000001"/>
    <n v="0"/>
  </r>
  <r>
    <x v="0"/>
    <x v="0"/>
    <x v="49"/>
    <x v="0"/>
    <x v="9"/>
    <x v="0"/>
    <x v="2"/>
    <x v="9"/>
    <x v="14"/>
    <x v="13"/>
    <n v="149607.17600000001"/>
    <n v="19599.955532"/>
    <n v="169207.131532"/>
    <x v="0"/>
    <n v="169207.131532"/>
    <n v="92444.533743000007"/>
    <n v="130769.159163"/>
    <n v="0"/>
  </r>
  <r>
    <x v="0"/>
    <x v="0"/>
    <x v="50"/>
    <x v="0"/>
    <x v="9"/>
    <x v="0"/>
    <x v="2"/>
    <x v="3"/>
    <x v="0"/>
    <x v="0"/>
    <n v="54528.703999999998"/>
    <n v="-159"/>
    <n v="54369.703999999998"/>
    <x v="0"/>
    <n v="54369.703999999998"/>
    <n v="41572.111236999997"/>
    <n v="45300.676936999997"/>
    <n v="0"/>
  </r>
  <r>
    <x v="0"/>
    <x v="0"/>
    <x v="50"/>
    <x v="0"/>
    <x v="9"/>
    <x v="0"/>
    <x v="2"/>
    <x v="3"/>
    <x v="1"/>
    <x v="1"/>
    <n v="45028.235999999997"/>
    <n v="0"/>
    <n v="45028.235999999997"/>
    <x v="0"/>
    <n v="45028.235999999997"/>
    <n v="37584.708036000004"/>
    <n v="37963.532657999996"/>
    <n v="0"/>
  </r>
  <r>
    <x v="0"/>
    <x v="0"/>
    <x v="50"/>
    <x v="0"/>
    <x v="9"/>
    <x v="0"/>
    <x v="2"/>
    <x v="3"/>
    <x v="2"/>
    <x v="2"/>
    <n v="9496.9840000000004"/>
    <n v="-159"/>
    <n v="9337.9840000000004"/>
    <x v="0"/>
    <n v="9337.9840000000004"/>
    <n v="3987.3032010000002"/>
    <n v="7335.3972789999998"/>
    <n v="0"/>
  </r>
  <r>
    <x v="0"/>
    <x v="0"/>
    <x v="50"/>
    <x v="0"/>
    <x v="9"/>
    <x v="0"/>
    <x v="2"/>
    <x v="3"/>
    <x v="16"/>
    <x v="15"/>
    <n v="3.484"/>
    <n v="0"/>
    <n v="3.484"/>
    <x v="0"/>
    <n v="3.484"/>
    <n v="0.1"/>
    <n v="1.7470000000000001"/>
    <n v="0"/>
  </r>
  <r>
    <x v="0"/>
    <x v="0"/>
    <x v="50"/>
    <x v="0"/>
    <x v="9"/>
    <x v="0"/>
    <x v="2"/>
    <x v="3"/>
    <x v="4"/>
    <x v="4"/>
    <n v="53085.1"/>
    <n v="2500"/>
    <n v="55585.1"/>
    <x v="0"/>
    <n v="55585.1"/>
    <n v="23467.293633000001"/>
    <n v="48640.126398"/>
    <n v="0"/>
  </r>
  <r>
    <x v="0"/>
    <x v="0"/>
    <x v="50"/>
    <x v="0"/>
    <x v="9"/>
    <x v="0"/>
    <x v="2"/>
    <x v="3"/>
    <x v="5"/>
    <x v="5"/>
    <n v="53085.1"/>
    <n v="2500"/>
    <n v="55585.1"/>
    <x v="0"/>
    <n v="55585.1"/>
    <n v="23467.293633000001"/>
    <n v="48640.126398"/>
    <n v="0"/>
  </r>
  <r>
    <x v="0"/>
    <x v="0"/>
    <x v="50"/>
    <x v="0"/>
    <x v="9"/>
    <x v="0"/>
    <x v="2"/>
    <x v="3"/>
    <x v="6"/>
    <x v="6"/>
    <n v="53085.1"/>
    <n v="2500"/>
    <n v="55585.1"/>
    <x v="0"/>
    <n v="55585.1"/>
    <n v="23467.293633000001"/>
    <n v="48640.126398"/>
    <n v="0"/>
  </r>
  <r>
    <x v="0"/>
    <x v="0"/>
    <x v="50"/>
    <x v="0"/>
    <x v="9"/>
    <x v="0"/>
    <x v="2"/>
    <x v="3"/>
    <x v="11"/>
    <x v="11"/>
    <n v="53085.1"/>
    <n v="2500"/>
    <n v="55585.1"/>
    <x v="0"/>
    <n v="55585.1"/>
    <n v="23467.293633000001"/>
    <n v="48640.126398"/>
    <n v="0"/>
  </r>
  <r>
    <x v="0"/>
    <x v="0"/>
    <x v="50"/>
    <x v="0"/>
    <x v="9"/>
    <x v="0"/>
    <x v="2"/>
    <x v="3"/>
    <x v="14"/>
    <x v="13"/>
    <n v="107613.804"/>
    <n v="2341"/>
    <n v="109954.804"/>
    <x v="0"/>
    <n v="109954.804"/>
    <n v="65039.404869999998"/>
    <n v="93940.803335000004"/>
    <n v="0"/>
  </r>
  <r>
    <x v="0"/>
    <x v="0"/>
    <x v="51"/>
    <x v="0"/>
    <x v="9"/>
    <x v="0"/>
    <x v="2"/>
    <x v="5"/>
    <x v="0"/>
    <x v="0"/>
    <n v="29552.359"/>
    <n v="-530"/>
    <n v="29022.359"/>
    <x v="0"/>
    <n v="29022.359"/>
    <n v="16626.723712999999"/>
    <n v="19656.611171"/>
    <n v="0"/>
  </r>
  <r>
    <x v="0"/>
    <x v="0"/>
    <x v="51"/>
    <x v="0"/>
    <x v="9"/>
    <x v="0"/>
    <x v="2"/>
    <x v="5"/>
    <x v="1"/>
    <x v="1"/>
    <n v="21857.513999999999"/>
    <n v="0"/>
    <n v="21857.513999999999"/>
    <x v="0"/>
    <n v="21857.513999999999"/>
    <n v="14236.088921"/>
    <n v="14621.927250000001"/>
    <n v="0"/>
  </r>
  <r>
    <x v="0"/>
    <x v="0"/>
    <x v="51"/>
    <x v="0"/>
    <x v="9"/>
    <x v="0"/>
    <x v="2"/>
    <x v="5"/>
    <x v="2"/>
    <x v="2"/>
    <n v="7683.4449999999997"/>
    <n v="-980"/>
    <n v="6703.4449999999997"/>
    <x v="0"/>
    <n v="6703.4449999999997"/>
    <n v="2383.1927919999998"/>
    <n v="5027.2419209999998"/>
    <n v="0"/>
  </r>
  <r>
    <x v="0"/>
    <x v="0"/>
    <x v="51"/>
    <x v="0"/>
    <x v="9"/>
    <x v="0"/>
    <x v="2"/>
    <x v="5"/>
    <x v="16"/>
    <x v="15"/>
    <n v="11.4"/>
    <n v="0"/>
    <n v="11.4"/>
    <x v="0"/>
    <n v="11.4"/>
    <n v="7.4420000000000002"/>
    <n v="7.4420000000000002"/>
    <n v="0"/>
  </r>
  <r>
    <x v="0"/>
    <x v="0"/>
    <x v="51"/>
    <x v="0"/>
    <x v="9"/>
    <x v="0"/>
    <x v="2"/>
    <x v="5"/>
    <x v="15"/>
    <x v="14"/>
    <n v="0"/>
    <n v="450"/>
    <n v="450"/>
    <x v="0"/>
    <n v="450"/>
    <n v="0"/>
    <n v="0"/>
    <n v="0"/>
  </r>
  <r>
    <x v="0"/>
    <x v="0"/>
    <x v="51"/>
    <x v="0"/>
    <x v="9"/>
    <x v="0"/>
    <x v="2"/>
    <x v="5"/>
    <x v="4"/>
    <x v="4"/>
    <n v="134333.68900000001"/>
    <n v="19628"/>
    <n v="153961.68900000001"/>
    <x v="0"/>
    <n v="153961.68900000001"/>
    <n v="77666.728214999996"/>
    <n v="125336.778404"/>
    <n v="0"/>
  </r>
  <r>
    <x v="0"/>
    <x v="0"/>
    <x v="51"/>
    <x v="0"/>
    <x v="9"/>
    <x v="0"/>
    <x v="2"/>
    <x v="5"/>
    <x v="5"/>
    <x v="5"/>
    <n v="134333.68900000001"/>
    <n v="19628"/>
    <n v="153961.68900000001"/>
    <x v="0"/>
    <n v="153961.68900000001"/>
    <n v="77666.728214999996"/>
    <n v="125336.778404"/>
    <n v="0"/>
  </r>
  <r>
    <x v="0"/>
    <x v="0"/>
    <x v="51"/>
    <x v="0"/>
    <x v="9"/>
    <x v="0"/>
    <x v="2"/>
    <x v="5"/>
    <x v="6"/>
    <x v="6"/>
    <n v="134333.68900000001"/>
    <n v="19628"/>
    <n v="153961.68900000001"/>
    <x v="0"/>
    <n v="153961.68900000001"/>
    <n v="77666.728214999996"/>
    <n v="125336.778404"/>
    <n v="0"/>
  </r>
  <r>
    <x v="0"/>
    <x v="0"/>
    <x v="51"/>
    <x v="0"/>
    <x v="9"/>
    <x v="0"/>
    <x v="2"/>
    <x v="5"/>
    <x v="8"/>
    <x v="8"/>
    <n v="4008.049"/>
    <n v="0"/>
    <n v="4008.049"/>
    <x v="0"/>
    <n v="4008.049"/>
    <n v="2143.6906819999999"/>
    <n v="3115.4439389999998"/>
    <n v="0"/>
  </r>
  <r>
    <x v="0"/>
    <x v="0"/>
    <x v="51"/>
    <x v="0"/>
    <x v="9"/>
    <x v="0"/>
    <x v="2"/>
    <x v="5"/>
    <x v="10"/>
    <x v="10"/>
    <n v="106278.575"/>
    <n v="19712.96"/>
    <n v="125991.535"/>
    <x v="0"/>
    <n v="125991.535"/>
    <n v="59919.694497999997"/>
    <n v="100713.29637900001"/>
    <n v="0"/>
  </r>
  <r>
    <x v="0"/>
    <x v="0"/>
    <x v="51"/>
    <x v="0"/>
    <x v="9"/>
    <x v="0"/>
    <x v="2"/>
    <x v="5"/>
    <x v="11"/>
    <x v="11"/>
    <n v="24047.064999999999"/>
    <n v="-84.96"/>
    <n v="23962.105"/>
    <x v="0"/>
    <n v="23962.105"/>
    <n v="15603.343035"/>
    <n v="21508.038086"/>
    <n v="0"/>
  </r>
  <r>
    <x v="0"/>
    <x v="0"/>
    <x v="51"/>
    <x v="0"/>
    <x v="9"/>
    <x v="0"/>
    <x v="2"/>
    <x v="5"/>
    <x v="14"/>
    <x v="13"/>
    <n v="163886.04800000001"/>
    <n v="19098"/>
    <n v="182984.04800000001"/>
    <x v="0"/>
    <n v="182984.04800000001"/>
    <n v="94293.451927999995"/>
    <n v="144993.38957500001"/>
    <n v="0"/>
  </r>
  <r>
    <x v="0"/>
    <x v="0"/>
    <x v="52"/>
    <x v="0"/>
    <x v="9"/>
    <x v="0"/>
    <x v="2"/>
    <x v="8"/>
    <x v="0"/>
    <x v="0"/>
    <n v="231353.01800000001"/>
    <n v="0"/>
    <n v="231353.01800000001"/>
    <x v="0"/>
    <n v="231353.01800000001"/>
    <n v="135086.85462"/>
    <n v="137626.57007099999"/>
    <n v="0"/>
  </r>
  <r>
    <x v="0"/>
    <x v="0"/>
    <x v="52"/>
    <x v="0"/>
    <x v="9"/>
    <x v="0"/>
    <x v="2"/>
    <x v="8"/>
    <x v="1"/>
    <x v="1"/>
    <n v="17554"/>
    <n v="0"/>
    <n v="17554"/>
    <x v="0"/>
    <n v="17554"/>
    <n v="13671.006407999999"/>
    <n v="13671.006407999999"/>
    <n v="0"/>
  </r>
  <r>
    <x v="0"/>
    <x v="0"/>
    <x v="52"/>
    <x v="0"/>
    <x v="9"/>
    <x v="0"/>
    <x v="2"/>
    <x v="8"/>
    <x v="2"/>
    <x v="2"/>
    <n v="8076.018"/>
    <n v="0"/>
    <n v="8076.018"/>
    <x v="0"/>
    <n v="8076.018"/>
    <n v="3590.201067"/>
    <n v="6129.916518"/>
    <n v="0"/>
  </r>
  <r>
    <x v="0"/>
    <x v="0"/>
    <x v="52"/>
    <x v="0"/>
    <x v="9"/>
    <x v="0"/>
    <x v="2"/>
    <x v="8"/>
    <x v="15"/>
    <x v="14"/>
    <n v="205723"/>
    <n v="0"/>
    <n v="205723"/>
    <x v="0"/>
    <n v="205723"/>
    <n v="117825.647145"/>
    <n v="117825.647145"/>
    <n v="0"/>
  </r>
  <r>
    <x v="0"/>
    <x v="0"/>
    <x v="52"/>
    <x v="0"/>
    <x v="9"/>
    <x v="0"/>
    <x v="2"/>
    <x v="8"/>
    <x v="4"/>
    <x v="4"/>
    <n v="147117.94699999999"/>
    <n v="0"/>
    <n v="147117.94699999999"/>
    <x v="0"/>
    <n v="147117.94699999999"/>
    <n v="51825.217426000003"/>
    <n v="102734.42309700001"/>
    <n v="0"/>
  </r>
  <r>
    <x v="0"/>
    <x v="0"/>
    <x v="52"/>
    <x v="0"/>
    <x v="9"/>
    <x v="0"/>
    <x v="2"/>
    <x v="8"/>
    <x v="5"/>
    <x v="5"/>
    <n v="147117.94699999999"/>
    <n v="0"/>
    <n v="147117.94699999999"/>
    <x v="0"/>
    <n v="147117.94699999999"/>
    <n v="51825.217426000003"/>
    <n v="102734.42309700001"/>
    <n v="0"/>
  </r>
  <r>
    <x v="0"/>
    <x v="0"/>
    <x v="52"/>
    <x v="0"/>
    <x v="9"/>
    <x v="0"/>
    <x v="2"/>
    <x v="8"/>
    <x v="6"/>
    <x v="6"/>
    <n v="147117.94699999999"/>
    <n v="0"/>
    <n v="147117.94699999999"/>
    <x v="0"/>
    <n v="147117.94699999999"/>
    <n v="51825.217426000003"/>
    <n v="102734.42309700001"/>
    <n v="0"/>
  </r>
  <r>
    <x v="0"/>
    <x v="0"/>
    <x v="52"/>
    <x v="0"/>
    <x v="9"/>
    <x v="0"/>
    <x v="2"/>
    <x v="8"/>
    <x v="7"/>
    <x v="7"/>
    <n v="100"/>
    <n v="0"/>
    <n v="100"/>
    <x v="0"/>
    <n v="100"/>
    <n v="100"/>
    <n v="100"/>
    <n v="0"/>
  </r>
  <r>
    <x v="0"/>
    <x v="0"/>
    <x v="52"/>
    <x v="0"/>
    <x v="9"/>
    <x v="0"/>
    <x v="2"/>
    <x v="8"/>
    <x v="8"/>
    <x v="8"/>
    <n v="126499.469"/>
    <n v="-400"/>
    <n v="126099.469"/>
    <x v="0"/>
    <n v="126099.469"/>
    <n v="40624.111254000003"/>
    <n v="84782.201841999995"/>
    <n v="0"/>
  </r>
  <r>
    <x v="0"/>
    <x v="0"/>
    <x v="52"/>
    <x v="0"/>
    <x v="9"/>
    <x v="0"/>
    <x v="2"/>
    <x v="8"/>
    <x v="9"/>
    <x v="9"/>
    <n v="7926.5119999999997"/>
    <n v="400"/>
    <n v="8326.5120000000006"/>
    <x v="0"/>
    <n v="8326.5120000000006"/>
    <n v="4096.7001"/>
    <n v="7015.5740859999996"/>
    <n v="0"/>
  </r>
  <r>
    <x v="0"/>
    <x v="0"/>
    <x v="52"/>
    <x v="0"/>
    <x v="9"/>
    <x v="0"/>
    <x v="2"/>
    <x v="8"/>
    <x v="11"/>
    <x v="11"/>
    <n v="12591.966"/>
    <n v="0"/>
    <n v="12591.966"/>
    <x v="0"/>
    <n v="12591.966"/>
    <n v="7004.4060719999998"/>
    <n v="10836.647169"/>
    <n v="0"/>
  </r>
  <r>
    <x v="0"/>
    <x v="0"/>
    <x v="52"/>
    <x v="0"/>
    <x v="9"/>
    <x v="0"/>
    <x v="2"/>
    <x v="8"/>
    <x v="14"/>
    <x v="13"/>
    <n v="378470.96500000003"/>
    <n v="0"/>
    <n v="378470.96500000003"/>
    <x v="0"/>
    <n v="378470.96500000003"/>
    <n v="186912.07204599999"/>
    <n v="240360.99316799999"/>
    <n v="0"/>
  </r>
  <r>
    <x v="0"/>
    <x v="0"/>
    <x v="53"/>
    <x v="0"/>
    <x v="9"/>
    <x v="0"/>
    <x v="2"/>
    <x v="13"/>
    <x v="0"/>
    <x v="0"/>
    <n v="6023.223"/>
    <n v="-120"/>
    <n v="5903.223"/>
    <x v="0"/>
    <n v="5903.223"/>
    <n v="4382.159799"/>
    <n v="4748.8236189999998"/>
    <n v="0"/>
  </r>
  <r>
    <x v="0"/>
    <x v="0"/>
    <x v="53"/>
    <x v="0"/>
    <x v="9"/>
    <x v="0"/>
    <x v="2"/>
    <x v="13"/>
    <x v="1"/>
    <x v="1"/>
    <n v="3999.723"/>
    <n v="0"/>
    <n v="3999.723"/>
    <x v="0"/>
    <n v="3999.723"/>
    <n v="3231.883464"/>
    <n v="3231.883464"/>
    <n v="0"/>
  </r>
  <r>
    <x v="0"/>
    <x v="0"/>
    <x v="53"/>
    <x v="0"/>
    <x v="9"/>
    <x v="0"/>
    <x v="2"/>
    <x v="13"/>
    <x v="2"/>
    <x v="2"/>
    <n v="2023.29"/>
    <n v="-120"/>
    <n v="1903.29"/>
    <x v="0"/>
    <n v="1903.29"/>
    <n v="1150.093335"/>
    <n v="1516.757155"/>
    <n v="0"/>
  </r>
  <r>
    <x v="0"/>
    <x v="0"/>
    <x v="53"/>
    <x v="0"/>
    <x v="9"/>
    <x v="0"/>
    <x v="2"/>
    <x v="13"/>
    <x v="16"/>
    <x v="15"/>
    <n v="0.21"/>
    <n v="0"/>
    <n v="0.21"/>
    <x v="0"/>
    <n v="0.21"/>
    <n v="0.183"/>
    <n v="0.183"/>
    <n v="0"/>
  </r>
  <r>
    <x v="0"/>
    <x v="0"/>
    <x v="53"/>
    <x v="0"/>
    <x v="9"/>
    <x v="0"/>
    <x v="2"/>
    <x v="13"/>
    <x v="4"/>
    <x v="4"/>
    <n v="28815"/>
    <n v="-1105"/>
    <n v="27710"/>
    <x v="0"/>
    <n v="27710"/>
    <n v="13673.888859999999"/>
    <n v="20233.435805000001"/>
    <n v="0"/>
  </r>
  <r>
    <x v="0"/>
    <x v="0"/>
    <x v="53"/>
    <x v="0"/>
    <x v="9"/>
    <x v="0"/>
    <x v="2"/>
    <x v="13"/>
    <x v="5"/>
    <x v="5"/>
    <n v="28815"/>
    <n v="-1105"/>
    <n v="27710"/>
    <x v="0"/>
    <n v="27710"/>
    <n v="13673.888859999999"/>
    <n v="20233.435805000001"/>
    <n v="0"/>
  </r>
  <r>
    <x v="0"/>
    <x v="0"/>
    <x v="53"/>
    <x v="0"/>
    <x v="9"/>
    <x v="0"/>
    <x v="2"/>
    <x v="13"/>
    <x v="6"/>
    <x v="6"/>
    <n v="28815"/>
    <n v="-1105"/>
    <n v="27710"/>
    <x v="0"/>
    <n v="27710"/>
    <n v="13673.888859999999"/>
    <n v="20233.435805000001"/>
    <n v="0"/>
  </r>
  <r>
    <x v="0"/>
    <x v="0"/>
    <x v="53"/>
    <x v="0"/>
    <x v="9"/>
    <x v="0"/>
    <x v="2"/>
    <x v="13"/>
    <x v="7"/>
    <x v="7"/>
    <n v="1045.703"/>
    <n v="100"/>
    <n v="1145.703"/>
    <x v="0"/>
    <n v="1145.703"/>
    <n v="830.82069899999999"/>
    <n v="1086.7718460000001"/>
    <n v="0"/>
  </r>
  <r>
    <x v="0"/>
    <x v="0"/>
    <x v="53"/>
    <x v="0"/>
    <x v="9"/>
    <x v="0"/>
    <x v="2"/>
    <x v="13"/>
    <x v="8"/>
    <x v="8"/>
    <n v="23823.496999999999"/>
    <n v="-2205"/>
    <n v="21618.496999999999"/>
    <x v="0"/>
    <n v="21618.496999999999"/>
    <n v="9749.4545870000002"/>
    <n v="14317.690963999999"/>
    <n v="0"/>
  </r>
  <r>
    <x v="0"/>
    <x v="0"/>
    <x v="53"/>
    <x v="0"/>
    <x v="9"/>
    <x v="0"/>
    <x v="2"/>
    <x v="13"/>
    <x v="11"/>
    <x v="11"/>
    <n v="3945.8"/>
    <n v="1000"/>
    <n v="4945.8"/>
    <x v="0"/>
    <n v="4945.8"/>
    <n v="3093.613574"/>
    <n v="4828.9729950000001"/>
    <n v="0"/>
  </r>
  <r>
    <x v="0"/>
    <x v="0"/>
    <x v="53"/>
    <x v="0"/>
    <x v="9"/>
    <x v="0"/>
    <x v="2"/>
    <x v="13"/>
    <x v="14"/>
    <x v="13"/>
    <n v="34838.222999999998"/>
    <n v="-1225"/>
    <n v="33613.222999999998"/>
    <x v="0"/>
    <n v="33613.222999999998"/>
    <n v="18056.048659"/>
    <n v="24982.259424"/>
    <n v="0"/>
  </r>
  <r>
    <x v="0"/>
    <x v="0"/>
    <x v="54"/>
    <x v="0"/>
    <x v="9"/>
    <x v="0"/>
    <x v="3"/>
    <x v="4"/>
    <x v="0"/>
    <x v="0"/>
    <n v="330861.64199999999"/>
    <n v="31692.043921"/>
    <n v="362553.68592100003"/>
    <x v="0"/>
    <n v="362553.68592100003"/>
    <n v="231072.150819"/>
    <n v="282804.04285099998"/>
    <n v="0"/>
  </r>
  <r>
    <x v="0"/>
    <x v="0"/>
    <x v="54"/>
    <x v="0"/>
    <x v="9"/>
    <x v="0"/>
    <x v="3"/>
    <x v="4"/>
    <x v="1"/>
    <x v="1"/>
    <n v="198186.584"/>
    <n v="-3863.2753600000001"/>
    <n v="194323.30864"/>
    <x v="0"/>
    <n v="194323.30864"/>
    <n v="137240.22570099999"/>
    <n v="154285.35268700001"/>
    <n v="0"/>
  </r>
  <r>
    <x v="0"/>
    <x v="0"/>
    <x v="54"/>
    <x v="0"/>
    <x v="9"/>
    <x v="0"/>
    <x v="3"/>
    <x v="4"/>
    <x v="2"/>
    <x v="2"/>
    <n v="83573.782000000007"/>
    <n v="3589.89203"/>
    <n v="87163.674029999995"/>
    <x v="0"/>
    <n v="87163.674029999995"/>
    <n v="36321.950726000003"/>
    <n v="63309.619519"/>
    <n v="0"/>
  </r>
  <r>
    <x v="0"/>
    <x v="0"/>
    <x v="54"/>
    <x v="0"/>
    <x v="9"/>
    <x v="0"/>
    <x v="3"/>
    <x v="4"/>
    <x v="16"/>
    <x v="15"/>
    <n v="514.82799999999997"/>
    <n v="1960.6341809999999"/>
    <n v="2475.4621809999999"/>
    <x v="0"/>
    <n v="2475.4621809999999"/>
    <n v="939.21008400000005"/>
    <n v="2267.5290839999998"/>
    <n v="0"/>
  </r>
  <r>
    <x v="0"/>
    <x v="0"/>
    <x v="54"/>
    <x v="0"/>
    <x v="9"/>
    <x v="0"/>
    <x v="3"/>
    <x v="4"/>
    <x v="15"/>
    <x v="14"/>
    <n v="200"/>
    <n v="0"/>
    <n v="200"/>
    <x v="0"/>
    <n v="200"/>
    <n v="0"/>
    <n v="0"/>
    <n v="0"/>
  </r>
  <r>
    <x v="0"/>
    <x v="0"/>
    <x v="54"/>
    <x v="0"/>
    <x v="9"/>
    <x v="0"/>
    <x v="3"/>
    <x v="4"/>
    <x v="4"/>
    <x v="4"/>
    <n v="30004.350999999999"/>
    <n v="10501.237639000001"/>
    <n v="40505.588639000001"/>
    <x v="0"/>
    <n v="40505.588639000001"/>
    <n v="5884.3476650000002"/>
    <n v="11809.783197000001"/>
    <n v="0"/>
  </r>
  <r>
    <x v="0"/>
    <x v="0"/>
    <x v="54"/>
    <x v="0"/>
    <x v="9"/>
    <x v="0"/>
    <x v="3"/>
    <x v="4"/>
    <x v="5"/>
    <x v="5"/>
    <n v="29786.034"/>
    <n v="10479.348980000001"/>
    <n v="40265.382980000002"/>
    <x v="0"/>
    <n v="40265.382980000002"/>
    <n v="5867.9476649999997"/>
    <n v="11791.583197"/>
    <n v="0"/>
  </r>
  <r>
    <x v="0"/>
    <x v="0"/>
    <x v="54"/>
    <x v="0"/>
    <x v="9"/>
    <x v="0"/>
    <x v="3"/>
    <x v="4"/>
    <x v="6"/>
    <x v="6"/>
    <n v="29786.034"/>
    <n v="10479.348980000001"/>
    <n v="40265.382980000002"/>
    <x v="0"/>
    <n v="40265.382980000002"/>
    <n v="5867.9476649999997"/>
    <n v="11791.583197"/>
    <n v="0"/>
  </r>
  <r>
    <x v="0"/>
    <x v="0"/>
    <x v="54"/>
    <x v="0"/>
    <x v="9"/>
    <x v="0"/>
    <x v="3"/>
    <x v="4"/>
    <x v="7"/>
    <x v="7"/>
    <n v="29786.034"/>
    <n v="10479.348980000001"/>
    <n v="40265.382980000002"/>
    <x v="0"/>
    <n v="40265.382980000002"/>
    <n v="5867.9476649999997"/>
    <n v="11791.583197"/>
    <n v="0"/>
  </r>
  <r>
    <x v="0"/>
    <x v="0"/>
    <x v="54"/>
    <x v="0"/>
    <x v="9"/>
    <x v="0"/>
    <x v="3"/>
    <x v="4"/>
    <x v="26"/>
    <x v="25"/>
    <n v="218.31700000000001"/>
    <n v="21.888659000000001"/>
    <n v="240.205659"/>
    <x v="0"/>
    <n v="240.205659"/>
    <n v="16.399999999999999"/>
    <n v="18.2"/>
    <n v="0"/>
  </r>
  <r>
    <x v="0"/>
    <x v="0"/>
    <x v="54"/>
    <x v="0"/>
    <x v="9"/>
    <x v="0"/>
    <x v="3"/>
    <x v="4"/>
    <x v="14"/>
    <x v="13"/>
    <n v="360865.99300000002"/>
    <n v="42193.281560000003"/>
    <n v="403059.27455999999"/>
    <x v="0"/>
    <n v="403059.27455999999"/>
    <n v="236956.49848400001"/>
    <n v="294613.82604800002"/>
    <n v="0"/>
  </r>
  <r>
    <x v="0"/>
    <x v="0"/>
    <x v="55"/>
    <x v="0"/>
    <x v="9"/>
    <x v="0"/>
    <x v="4"/>
    <x v="1"/>
    <x v="0"/>
    <x v="0"/>
    <n v="158967.62400000001"/>
    <n v="0"/>
    <n v="158967.62400000001"/>
    <x v="0"/>
    <n v="158967.62400000001"/>
    <n v="137926.392819"/>
    <n v="141220.95986500001"/>
    <n v="0"/>
  </r>
  <r>
    <x v="0"/>
    <x v="0"/>
    <x v="55"/>
    <x v="0"/>
    <x v="9"/>
    <x v="0"/>
    <x v="4"/>
    <x v="1"/>
    <x v="1"/>
    <x v="1"/>
    <n v="147302.12400000001"/>
    <n v="-278.25093600000002"/>
    <n v="147023.87306400001"/>
    <x v="0"/>
    <n v="147023.87306400001"/>
    <n v="129330.991194"/>
    <n v="129877.88118900001"/>
    <n v="0"/>
  </r>
  <r>
    <x v="0"/>
    <x v="0"/>
    <x v="55"/>
    <x v="0"/>
    <x v="9"/>
    <x v="0"/>
    <x v="4"/>
    <x v="1"/>
    <x v="2"/>
    <x v="2"/>
    <n v="11600"/>
    <n v="63.999000000000002"/>
    <n v="11663.999"/>
    <x v="0"/>
    <n v="11663.999"/>
    <n v="8318.393129"/>
    <n v="11066.070180000001"/>
    <n v="0"/>
  </r>
  <r>
    <x v="0"/>
    <x v="0"/>
    <x v="55"/>
    <x v="0"/>
    <x v="9"/>
    <x v="0"/>
    <x v="4"/>
    <x v="1"/>
    <x v="16"/>
    <x v="15"/>
    <n v="65.5"/>
    <n v="-11.576000000000001"/>
    <n v="53.923999999999999"/>
    <x v="0"/>
    <n v="53.923999999999999"/>
    <n v="52.045999999999999"/>
    <n v="52.045999999999999"/>
    <n v="0"/>
  </r>
  <r>
    <x v="0"/>
    <x v="0"/>
    <x v="55"/>
    <x v="0"/>
    <x v="9"/>
    <x v="0"/>
    <x v="4"/>
    <x v="1"/>
    <x v="15"/>
    <x v="14"/>
    <n v="0"/>
    <n v="225.82793599999999"/>
    <n v="225.82793599999999"/>
    <x v="0"/>
    <n v="225.82793599999999"/>
    <n v="224.96249599999999"/>
    <n v="224.96249599999999"/>
    <n v="0"/>
  </r>
  <r>
    <x v="0"/>
    <x v="0"/>
    <x v="55"/>
    <x v="0"/>
    <x v="9"/>
    <x v="0"/>
    <x v="4"/>
    <x v="1"/>
    <x v="4"/>
    <x v="4"/>
    <n v="9132.0869999999995"/>
    <n v="3000"/>
    <n v="12132.087"/>
    <x v="0"/>
    <n v="12132.087"/>
    <n v="8388.9582900000005"/>
    <n v="11222.340061000001"/>
    <n v="0"/>
  </r>
  <r>
    <x v="0"/>
    <x v="0"/>
    <x v="55"/>
    <x v="0"/>
    <x v="9"/>
    <x v="0"/>
    <x v="4"/>
    <x v="1"/>
    <x v="5"/>
    <x v="5"/>
    <n v="9132.0869999999995"/>
    <n v="3000"/>
    <n v="12132.087"/>
    <x v="0"/>
    <n v="12132.087"/>
    <n v="8388.9582900000005"/>
    <n v="11222.340061000001"/>
    <n v="0"/>
  </r>
  <r>
    <x v="0"/>
    <x v="0"/>
    <x v="55"/>
    <x v="0"/>
    <x v="9"/>
    <x v="0"/>
    <x v="4"/>
    <x v="1"/>
    <x v="6"/>
    <x v="6"/>
    <n v="9132.0869999999995"/>
    <n v="3000"/>
    <n v="12132.087"/>
    <x v="0"/>
    <n v="12132.087"/>
    <n v="8388.9582900000005"/>
    <n v="11222.340061000001"/>
    <n v="0"/>
  </r>
  <r>
    <x v="0"/>
    <x v="0"/>
    <x v="55"/>
    <x v="0"/>
    <x v="9"/>
    <x v="0"/>
    <x v="4"/>
    <x v="1"/>
    <x v="11"/>
    <x v="11"/>
    <n v="9132.0869999999995"/>
    <n v="3000"/>
    <n v="12132.087"/>
    <x v="0"/>
    <n v="12132.087"/>
    <n v="8388.9582900000005"/>
    <n v="11222.340061000001"/>
    <n v="0"/>
  </r>
  <r>
    <x v="0"/>
    <x v="0"/>
    <x v="55"/>
    <x v="0"/>
    <x v="9"/>
    <x v="0"/>
    <x v="4"/>
    <x v="1"/>
    <x v="14"/>
    <x v="13"/>
    <n v="168099.71100000001"/>
    <n v="3000"/>
    <n v="171099.71100000001"/>
    <x v="0"/>
    <n v="171099.71100000001"/>
    <n v="146315.35110900001"/>
    <n v="152443.29992600001"/>
    <n v="0"/>
  </r>
  <r>
    <x v="0"/>
    <x v="0"/>
    <x v="56"/>
    <x v="0"/>
    <x v="9"/>
    <x v="0"/>
    <x v="5"/>
    <x v="3"/>
    <x v="0"/>
    <x v="0"/>
    <n v="74508.418000000005"/>
    <n v="19440.964495"/>
    <n v="93949.382494999998"/>
    <x v="0"/>
    <n v="93949.382494999998"/>
    <n v="48747.031337"/>
    <n v="59921.262126000001"/>
    <n v="0"/>
  </r>
  <r>
    <x v="0"/>
    <x v="0"/>
    <x v="56"/>
    <x v="0"/>
    <x v="9"/>
    <x v="0"/>
    <x v="5"/>
    <x v="3"/>
    <x v="28"/>
    <x v="1"/>
    <n v="7782.2309999999998"/>
    <n v="-362.14143899999999"/>
    <n v="7420.0895609999998"/>
    <x v="0"/>
    <n v="7420.0895609999998"/>
    <n v="4866.5076669999999"/>
    <n v="4871.9557500000001"/>
    <n v="0"/>
  </r>
  <r>
    <x v="0"/>
    <x v="0"/>
    <x v="56"/>
    <x v="0"/>
    <x v="9"/>
    <x v="0"/>
    <x v="5"/>
    <x v="3"/>
    <x v="29"/>
    <x v="2"/>
    <n v="3700.4609999999998"/>
    <n v="1465.1581779999999"/>
    <n v="5165.6191779999999"/>
    <x v="0"/>
    <n v="5165.6191779999999"/>
    <n v="2814.548217"/>
    <n v="3799.6346819999999"/>
    <n v="0"/>
  </r>
  <r>
    <x v="0"/>
    <x v="0"/>
    <x v="56"/>
    <x v="0"/>
    <x v="9"/>
    <x v="0"/>
    <x v="5"/>
    <x v="3"/>
    <x v="30"/>
    <x v="14"/>
    <n v="377.02800000000002"/>
    <n v="-195.329284"/>
    <n v="181.69871599999999"/>
    <x v="0"/>
    <n v="181.69871599999999"/>
    <n v="149.74849599999999"/>
    <n v="149.74849599999999"/>
    <n v="0"/>
  </r>
  <r>
    <x v="0"/>
    <x v="0"/>
    <x v="56"/>
    <x v="0"/>
    <x v="9"/>
    <x v="0"/>
    <x v="5"/>
    <x v="3"/>
    <x v="31"/>
    <x v="27"/>
    <n v="58904.84"/>
    <n v="17971.212819"/>
    <n v="76876.052819000004"/>
    <x v="0"/>
    <n v="76876.052819000004"/>
    <n v="37687.199693000002"/>
    <n v="47870.895933"/>
    <n v="0"/>
  </r>
  <r>
    <x v="0"/>
    <x v="0"/>
    <x v="56"/>
    <x v="0"/>
    <x v="9"/>
    <x v="0"/>
    <x v="5"/>
    <x v="3"/>
    <x v="32"/>
    <x v="32"/>
    <n v="416"/>
    <n v="411.784378"/>
    <n v="827.78437799999995"/>
    <x v="0"/>
    <n v="827.78437799999995"/>
    <n v="366.32995799999998"/>
    <n v="366.32995799999998"/>
    <n v="0"/>
  </r>
  <r>
    <x v="0"/>
    <x v="0"/>
    <x v="56"/>
    <x v="0"/>
    <x v="9"/>
    <x v="0"/>
    <x v="5"/>
    <x v="3"/>
    <x v="33"/>
    <x v="33"/>
    <n v="241.56700000000001"/>
    <n v="-132.96823900000001"/>
    <n v="108.598761"/>
    <x v="0"/>
    <n v="108.598761"/>
    <n v="108.59876"/>
    <n v="108.598761"/>
    <n v="0"/>
  </r>
  <r>
    <x v="0"/>
    <x v="0"/>
    <x v="56"/>
    <x v="0"/>
    <x v="9"/>
    <x v="0"/>
    <x v="5"/>
    <x v="3"/>
    <x v="34"/>
    <x v="66"/>
    <n v="3086.2910000000002"/>
    <n v="283.24808200000001"/>
    <n v="3369.5390819999998"/>
    <x v="0"/>
    <n v="3369.5390819999998"/>
    <n v="2754.0985460000002"/>
    <n v="2754.0985460000002"/>
    <n v="0"/>
  </r>
  <r>
    <x v="0"/>
    <x v="0"/>
    <x v="56"/>
    <x v="0"/>
    <x v="9"/>
    <x v="0"/>
    <x v="5"/>
    <x v="3"/>
    <x v="4"/>
    <x v="4"/>
    <n v="49540.137999999999"/>
    <n v="19552.452689000002"/>
    <n v="69092.590689000004"/>
    <x v="0"/>
    <n v="69092.590689000004"/>
    <n v="56268.319083000002"/>
    <n v="56564.875907000001"/>
    <n v="0"/>
  </r>
  <r>
    <x v="0"/>
    <x v="0"/>
    <x v="56"/>
    <x v="0"/>
    <x v="9"/>
    <x v="0"/>
    <x v="5"/>
    <x v="3"/>
    <x v="5"/>
    <x v="5"/>
    <n v="470"/>
    <n v="0"/>
    <n v="470"/>
    <x v="0"/>
    <n v="470"/>
    <n v="150.58369200000001"/>
    <n v="386.38900000000001"/>
    <n v="0"/>
  </r>
  <r>
    <x v="0"/>
    <x v="0"/>
    <x v="56"/>
    <x v="0"/>
    <x v="9"/>
    <x v="0"/>
    <x v="5"/>
    <x v="3"/>
    <x v="6"/>
    <x v="6"/>
    <n v="470"/>
    <n v="0"/>
    <n v="470"/>
    <x v="0"/>
    <n v="470"/>
    <n v="150.58369200000001"/>
    <n v="386.38900000000001"/>
    <n v="0"/>
  </r>
  <r>
    <x v="0"/>
    <x v="0"/>
    <x v="56"/>
    <x v="0"/>
    <x v="9"/>
    <x v="0"/>
    <x v="5"/>
    <x v="3"/>
    <x v="11"/>
    <x v="11"/>
    <n v="470"/>
    <n v="0"/>
    <n v="470"/>
    <x v="0"/>
    <n v="470"/>
    <n v="150.58369200000001"/>
    <n v="386.38900000000001"/>
    <n v="0"/>
  </r>
  <r>
    <x v="0"/>
    <x v="0"/>
    <x v="56"/>
    <x v="0"/>
    <x v="9"/>
    <x v="0"/>
    <x v="5"/>
    <x v="3"/>
    <x v="26"/>
    <x v="25"/>
    <n v="49051.233999999997"/>
    <n v="19173.962"/>
    <n v="68225.195999999996"/>
    <x v="0"/>
    <n v="68225.195999999996"/>
    <n v="55810.598217999999"/>
    <n v="55810.598217999999"/>
    <n v="0"/>
  </r>
  <r>
    <x v="0"/>
    <x v="0"/>
    <x v="56"/>
    <x v="0"/>
    <x v="9"/>
    <x v="0"/>
    <x v="5"/>
    <x v="3"/>
    <x v="35"/>
    <x v="31"/>
    <n v="18.904"/>
    <n v="378.49068899999997"/>
    <n v="397.39468900000003"/>
    <x v="0"/>
    <n v="397.39468900000003"/>
    <n v="307.13717300000002"/>
    <n v="367.888689"/>
    <n v="0"/>
  </r>
  <r>
    <x v="0"/>
    <x v="0"/>
    <x v="56"/>
    <x v="0"/>
    <x v="9"/>
    <x v="0"/>
    <x v="5"/>
    <x v="3"/>
    <x v="13"/>
    <x v="12"/>
    <n v="31732.161"/>
    <n v="-6729.9696590000003"/>
    <n v="25002.191341000002"/>
    <x v="0"/>
    <n v="25002.191341000002"/>
    <n v="0"/>
    <n v="0"/>
    <n v="0"/>
  </r>
  <r>
    <x v="0"/>
    <x v="0"/>
    <x v="56"/>
    <x v="0"/>
    <x v="9"/>
    <x v="0"/>
    <x v="5"/>
    <x v="3"/>
    <x v="14"/>
    <x v="13"/>
    <n v="155780.717"/>
    <n v="32263.447525"/>
    <n v="188044.164525"/>
    <x v="0"/>
    <n v="188044.164525"/>
    <n v="105015.35042"/>
    <n v="116486.138033"/>
    <n v="0"/>
  </r>
  <r>
    <x v="0"/>
    <x v="0"/>
    <x v="57"/>
    <x v="0"/>
    <x v="9"/>
    <x v="0"/>
    <x v="5"/>
    <x v="9"/>
    <x v="0"/>
    <x v="0"/>
    <n v="24200.013999999999"/>
    <n v="8880.8423449999991"/>
    <n v="33080.856345"/>
    <x v="0"/>
    <n v="33080.856345"/>
    <n v="23476.256287"/>
    <n v="29550.545013999999"/>
    <n v="0"/>
  </r>
  <r>
    <x v="0"/>
    <x v="0"/>
    <x v="57"/>
    <x v="0"/>
    <x v="9"/>
    <x v="0"/>
    <x v="5"/>
    <x v="9"/>
    <x v="28"/>
    <x v="1"/>
    <n v="4331.8069999999998"/>
    <n v="-342.661655"/>
    <n v="3989.1453449999999"/>
    <x v="0"/>
    <n v="3989.1453449999999"/>
    <n v="3077.4635929999999"/>
    <n v="3077.4635929999999"/>
    <n v="0"/>
  </r>
  <r>
    <x v="0"/>
    <x v="0"/>
    <x v="57"/>
    <x v="0"/>
    <x v="9"/>
    <x v="0"/>
    <x v="5"/>
    <x v="9"/>
    <x v="29"/>
    <x v="2"/>
    <n v="6048.43"/>
    <n v="-156.118191"/>
    <n v="5892.3118089999998"/>
    <x v="0"/>
    <n v="5892.3118089999998"/>
    <n v="4156.4278160000003"/>
    <n v="5339.0248229999997"/>
    <n v="0"/>
  </r>
  <r>
    <x v="0"/>
    <x v="0"/>
    <x v="57"/>
    <x v="0"/>
    <x v="9"/>
    <x v="0"/>
    <x v="5"/>
    <x v="9"/>
    <x v="30"/>
    <x v="14"/>
    <n v="0"/>
    <n v="1384"/>
    <n v="1384"/>
    <x v="0"/>
    <n v="1384"/>
    <n v="1294.666434"/>
    <n v="1294.666434"/>
    <n v="0"/>
  </r>
  <r>
    <x v="0"/>
    <x v="0"/>
    <x v="57"/>
    <x v="0"/>
    <x v="9"/>
    <x v="0"/>
    <x v="5"/>
    <x v="9"/>
    <x v="31"/>
    <x v="27"/>
    <n v="13378.677"/>
    <n v="8155.5748869999998"/>
    <n v="21534.251886999999"/>
    <x v="0"/>
    <n v="21534.251886999999"/>
    <n v="14764.293634"/>
    <n v="19655.985354"/>
    <n v="0"/>
  </r>
  <r>
    <x v="0"/>
    <x v="0"/>
    <x v="57"/>
    <x v="0"/>
    <x v="9"/>
    <x v="0"/>
    <x v="5"/>
    <x v="9"/>
    <x v="34"/>
    <x v="66"/>
    <n v="441.1"/>
    <n v="-159.952696"/>
    <n v="281.14730400000002"/>
    <x v="0"/>
    <n v="281.14730400000002"/>
    <n v="183.40481"/>
    <n v="183.40481"/>
    <n v="0"/>
  </r>
  <r>
    <x v="0"/>
    <x v="0"/>
    <x v="57"/>
    <x v="0"/>
    <x v="9"/>
    <x v="0"/>
    <x v="5"/>
    <x v="9"/>
    <x v="4"/>
    <x v="4"/>
    <n v="11135.24"/>
    <n v="1084.3460990000001"/>
    <n v="12219.586099"/>
    <x v="0"/>
    <n v="12219.586099"/>
    <n v="7776.6954850000002"/>
    <n v="10938.065128"/>
    <n v="0"/>
  </r>
  <r>
    <x v="0"/>
    <x v="0"/>
    <x v="57"/>
    <x v="0"/>
    <x v="9"/>
    <x v="0"/>
    <x v="5"/>
    <x v="9"/>
    <x v="5"/>
    <x v="5"/>
    <n v="10892.339"/>
    <n v="0"/>
    <n v="10892.339"/>
    <x v="0"/>
    <n v="10892.339"/>
    <n v="6523.5871539999998"/>
    <n v="9681.1372449999999"/>
    <n v="0"/>
  </r>
  <r>
    <x v="0"/>
    <x v="0"/>
    <x v="57"/>
    <x v="0"/>
    <x v="9"/>
    <x v="0"/>
    <x v="5"/>
    <x v="9"/>
    <x v="6"/>
    <x v="6"/>
    <n v="10892.339"/>
    <n v="0"/>
    <n v="10892.339"/>
    <x v="0"/>
    <n v="10892.339"/>
    <n v="6523.5871539999998"/>
    <n v="9681.1372449999999"/>
    <n v="0"/>
  </r>
  <r>
    <x v="0"/>
    <x v="0"/>
    <x v="57"/>
    <x v="0"/>
    <x v="9"/>
    <x v="0"/>
    <x v="5"/>
    <x v="9"/>
    <x v="11"/>
    <x v="11"/>
    <n v="10892.339"/>
    <n v="0"/>
    <n v="10892.339"/>
    <x v="0"/>
    <n v="10892.339"/>
    <n v="6523.5871539999998"/>
    <n v="9681.1372449999999"/>
    <n v="0"/>
  </r>
  <r>
    <x v="0"/>
    <x v="0"/>
    <x v="57"/>
    <x v="0"/>
    <x v="9"/>
    <x v="0"/>
    <x v="5"/>
    <x v="9"/>
    <x v="35"/>
    <x v="31"/>
    <n v="242.90100000000001"/>
    <n v="1084.3460990000001"/>
    <n v="1327.2470989999999"/>
    <x v="0"/>
    <n v="1327.2470989999999"/>
    <n v="1253.1083309999999"/>
    <n v="1256.9278830000001"/>
    <n v="0"/>
  </r>
  <r>
    <x v="0"/>
    <x v="0"/>
    <x v="57"/>
    <x v="0"/>
    <x v="9"/>
    <x v="0"/>
    <x v="5"/>
    <x v="9"/>
    <x v="13"/>
    <x v="12"/>
    <n v="5000"/>
    <n v="762.63597600000003"/>
    <n v="5762.6359759999996"/>
    <x v="0"/>
    <n v="5762.6359759999996"/>
    <n v="0"/>
    <n v="0"/>
    <n v="0"/>
  </r>
  <r>
    <x v="0"/>
    <x v="0"/>
    <x v="57"/>
    <x v="0"/>
    <x v="9"/>
    <x v="0"/>
    <x v="5"/>
    <x v="9"/>
    <x v="14"/>
    <x v="13"/>
    <n v="40335.254000000001"/>
    <n v="10727.824420000001"/>
    <n v="51063.078419999998"/>
    <x v="0"/>
    <n v="51063.078419999998"/>
    <n v="31252.951772"/>
    <n v="40488.610141999998"/>
    <n v="0"/>
  </r>
  <r>
    <x v="0"/>
    <x v="0"/>
    <x v="58"/>
    <x v="0"/>
    <x v="9"/>
    <x v="0"/>
    <x v="5"/>
    <x v="5"/>
    <x v="0"/>
    <x v="0"/>
    <n v="152129"/>
    <n v="-5617.8050629999998"/>
    <n v="146511.19493699999"/>
    <x v="1"/>
    <n v="145040.569521"/>
    <n v="79219.141417000006"/>
    <n v="98082.710777"/>
    <n v="0"/>
  </r>
  <r>
    <x v="0"/>
    <x v="0"/>
    <x v="58"/>
    <x v="0"/>
    <x v="9"/>
    <x v="0"/>
    <x v="5"/>
    <x v="5"/>
    <x v="28"/>
    <x v="1"/>
    <n v="76257.75"/>
    <n v="-1822.821132"/>
    <n v="74434.928868000003"/>
    <x v="0"/>
    <n v="74434.928868000003"/>
    <n v="40615.776014000003"/>
    <n v="42107.909076000004"/>
    <n v="0"/>
  </r>
  <r>
    <x v="0"/>
    <x v="0"/>
    <x v="58"/>
    <x v="0"/>
    <x v="9"/>
    <x v="0"/>
    <x v="5"/>
    <x v="5"/>
    <x v="29"/>
    <x v="2"/>
    <n v="55879.495000000003"/>
    <n v="-3778.9839310000002"/>
    <n v="52100.511069"/>
    <x v="1"/>
    <n v="50629.885652999998"/>
    <n v="29944.600579999998"/>
    <n v="47192.993307999997"/>
    <n v="0"/>
  </r>
  <r>
    <x v="0"/>
    <x v="0"/>
    <x v="58"/>
    <x v="0"/>
    <x v="9"/>
    <x v="0"/>
    <x v="5"/>
    <x v="5"/>
    <x v="30"/>
    <x v="14"/>
    <n v="8400"/>
    <n v="0"/>
    <n v="8400"/>
    <x v="0"/>
    <n v="8400"/>
    <n v="857.32711099999995"/>
    <n v="931.22711100000004"/>
    <n v="0"/>
  </r>
  <r>
    <x v="0"/>
    <x v="0"/>
    <x v="58"/>
    <x v="0"/>
    <x v="9"/>
    <x v="0"/>
    <x v="5"/>
    <x v="5"/>
    <x v="34"/>
    <x v="66"/>
    <n v="11591.754999999999"/>
    <n v="-16"/>
    <n v="11575.754999999999"/>
    <x v="0"/>
    <n v="11575.754999999999"/>
    <n v="7801.4377119999999"/>
    <n v="7850.5812820000001"/>
    <n v="0"/>
  </r>
  <r>
    <x v="0"/>
    <x v="0"/>
    <x v="58"/>
    <x v="0"/>
    <x v="9"/>
    <x v="0"/>
    <x v="5"/>
    <x v="5"/>
    <x v="4"/>
    <x v="4"/>
    <n v="5139862"/>
    <n v="919977.27458900004"/>
    <n v="6059839.2745890003"/>
    <x v="2"/>
    <n v="6056708.5807729997"/>
    <n v="2984230.837487"/>
    <n v="4618048.655549"/>
    <n v="0"/>
  </r>
  <r>
    <x v="0"/>
    <x v="0"/>
    <x v="58"/>
    <x v="0"/>
    <x v="9"/>
    <x v="0"/>
    <x v="5"/>
    <x v="5"/>
    <x v="5"/>
    <x v="5"/>
    <n v="3533370"/>
    <n v="1517208.7220910001"/>
    <n v="5050578.7220909996"/>
    <x v="2"/>
    <n v="5047448.0282749999"/>
    <n v="2614807.260859"/>
    <n v="3652134.6200629999"/>
    <n v="0"/>
  </r>
  <r>
    <x v="0"/>
    <x v="0"/>
    <x v="58"/>
    <x v="0"/>
    <x v="9"/>
    <x v="0"/>
    <x v="5"/>
    <x v="5"/>
    <x v="6"/>
    <x v="6"/>
    <n v="3533370"/>
    <n v="1517208.7220910001"/>
    <n v="5050578.7220909996"/>
    <x v="2"/>
    <n v="5047448.0282749999"/>
    <n v="2614807.260859"/>
    <n v="3652134.6200629999"/>
    <n v="0"/>
  </r>
  <r>
    <x v="0"/>
    <x v="0"/>
    <x v="58"/>
    <x v="0"/>
    <x v="9"/>
    <x v="0"/>
    <x v="5"/>
    <x v="5"/>
    <x v="9"/>
    <x v="9"/>
    <n v="49371"/>
    <n v="5022.0749610000003"/>
    <n v="54393.074960999998"/>
    <x v="3"/>
    <n v="53393.074960999998"/>
    <n v="21667.922232000001"/>
    <n v="49283.704389999999"/>
    <n v="0"/>
  </r>
  <r>
    <x v="0"/>
    <x v="0"/>
    <x v="58"/>
    <x v="0"/>
    <x v="9"/>
    <x v="0"/>
    <x v="5"/>
    <x v="5"/>
    <x v="10"/>
    <x v="10"/>
    <n v="3481006"/>
    <n v="1512568.5301300001"/>
    <n v="4993574.5301299999"/>
    <x v="4"/>
    <n v="4991443.8363140002"/>
    <n v="2592433.115429"/>
    <n v="3600507.184624"/>
    <n v="0"/>
  </r>
  <r>
    <x v="0"/>
    <x v="0"/>
    <x v="58"/>
    <x v="0"/>
    <x v="9"/>
    <x v="0"/>
    <x v="5"/>
    <x v="5"/>
    <x v="11"/>
    <x v="11"/>
    <n v="2993"/>
    <n v="-381.88299999999998"/>
    <n v="2611.1170000000002"/>
    <x v="0"/>
    <n v="2611.1170000000002"/>
    <n v="706.22319800000002"/>
    <n v="2343.731049"/>
    <n v="0"/>
  </r>
  <r>
    <x v="0"/>
    <x v="0"/>
    <x v="58"/>
    <x v="0"/>
    <x v="9"/>
    <x v="0"/>
    <x v="5"/>
    <x v="5"/>
    <x v="35"/>
    <x v="31"/>
    <n v="1606492"/>
    <n v="-597231.44750200002"/>
    <n v="1009260.552498"/>
    <x v="0"/>
    <n v="1009260.552498"/>
    <n v="369423.57662800001"/>
    <n v="965914.03548600001"/>
    <n v="0"/>
  </r>
  <r>
    <x v="0"/>
    <x v="0"/>
    <x v="58"/>
    <x v="0"/>
    <x v="9"/>
    <x v="0"/>
    <x v="5"/>
    <x v="5"/>
    <x v="13"/>
    <x v="12"/>
    <n v="62140"/>
    <n v="-15509.447968"/>
    <n v="46630.552032"/>
    <x v="0"/>
    <n v="46630.552032"/>
    <n v="0"/>
    <n v="0"/>
    <n v="0"/>
  </r>
  <r>
    <x v="0"/>
    <x v="0"/>
    <x v="58"/>
    <x v="0"/>
    <x v="9"/>
    <x v="0"/>
    <x v="5"/>
    <x v="5"/>
    <x v="14"/>
    <x v="13"/>
    <n v="5354131"/>
    <n v="898850.02155800001"/>
    <n v="6252981.0215579998"/>
    <x v="5"/>
    <n v="6248379.7023259997"/>
    <n v="3063449.978904"/>
    <n v="4716131.3663259996"/>
    <n v="0"/>
  </r>
  <r>
    <x v="0"/>
    <x v="0"/>
    <x v="59"/>
    <x v="0"/>
    <x v="9"/>
    <x v="0"/>
    <x v="5"/>
    <x v="8"/>
    <x v="0"/>
    <x v="0"/>
    <n v="35762.165000000001"/>
    <n v="1102.777484"/>
    <n v="36864.942483999999"/>
    <x v="0"/>
    <n v="36864.942483999999"/>
    <n v="18301.258431999999"/>
    <n v="22524.995416000002"/>
    <n v="0"/>
  </r>
  <r>
    <x v="0"/>
    <x v="0"/>
    <x v="59"/>
    <x v="0"/>
    <x v="9"/>
    <x v="0"/>
    <x v="5"/>
    <x v="8"/>
    <x v="28"/>
    <x v="1"/>
    <n v="13441.784"/>
    <n v="119.71329900000001"/>
    <n v="13561.497299000001"/>
    <x v="0"/>
    <n v="13561.497299000001"/>
    <n v="10145.17202"/>
    <n v="10226.559019"/>
    <n v="0"/>
  </r>
  <r>
    <x v="0"/>
    <x v="0"/>
    <x v="59"/>
    <x v="0"/>
    <x v="9"/>
    <x v="0"/>
    <x v="5"/>
    <x v="8"/>
    <x v="29"/>
    <x v="2"/>
    <n v="12476.981"/>
    <n v="1343.064185"/>
    <n v="13820.045185000001"/>
    <x v="0"/>
    <n v="13820.045185000001"/>
    <n v="7083.8458849999997"/>
    <n v="10796.231632999999"/>
    <n v="0"/>
  </r>
  <r>
    <x v="0"/>
    <x v="0"/>
    <x v="59"/>
    <x v="0"/>
    <x v="9"/>
    <x v="0"/>
    <x v="5"/>
    <x v="8"/>
    <x v="30"/>
    <x v="14"/>
    <n v="3000"/>
    <n v="-360"/>
    <n v="2640"/>
    <x v="0"/>
    <n v="2640"/>
    <n v="4.5426299999999999"/>
    <n v="4.5426299999999999"/>
    <n v="0"/>
  </r>
  <r>
    <x v="0"/>
    <x v="0"/>
    <x v="59"/>
    <x v="0"/>
    <x v="9"/>
    <x v="0"/>
    <x v="5"/>
    <x v="8"/>
    <x v="34"/>
    <x v="66"/>
    <n v="6843.4"/>
    <n v="0"/>
    <n v="6843.4"/>
    <x v="0"/>
    <n v="6843.4"/>
    <n v="1067.697897"/>
    <n v="1497.6621339999999"/>
    <n v="0"/>
  </r>
  <r>
    <x v="0"/>
    <x v="0"/>
    <x v="59"/>
    <x v="0"/>
    <x v="9"/>
    <x v="0"/>
    <x v="5"/>
    <x v="8"/>
    <x v="4"/>
    <x v="4"/>
    <n v="70791.232999999993"/>
    <n v="5122.1016490000002"/>
    <n v="75913.334648999997"/>
    <x v="0"/>
    <n v="75913.334648999997"/>
    <n v="47496.042118999998"/>
    <n v="60899.370246999999"/>
    <n v="0"/>
  </r>
  <r>
    <x v="0"/>
    <x v="0"/>
    <x v="59"/>
    <x v="0"/>
    <x v="9"/>
    <x v="0"/>
    <x v="5"/>
    <x v="8"/>
    <x v="5"/>
    <x v="5"/>
    <n v="61791.233"/>
    <n v="0"/>
    <n v="61791.233"/>
    <x v="0"/>
    <n v="61791.233"/>
    <n v="40193.761442000003"/>
    <n v="46972.271184999998"/>
    <n v="0"/>
  </r>
  <r>
    <x v="0"/>
    <x v="0"/>
    <x v="59"/>
    <x v="0"/>
    <x v="9"/>
    <x v="0"/>
    <x v="5"/>
    <x v="8"/>
    <x v="6"/>
    <x v="6"/>
    <n v="61791.233"/>
    <n v="0"/>
    <n v="61791.233"/>
    <x v="0"/>
    <n v="61791.233"/>
    <n v="40193.761442000003"/>
    <n v="46972.271184999998"/>
    <n v="0"/>
  </r>
  <r>
    <x v="0"/>
    <x v="0"/>
    <x v="59"/>
    <x v="0"/>
    <x v="9"/>
    <x v="0"/>
    <x v="5"/>
    <x v="8"/>
    <x v="8"/>
    <x v="8"/>
    <n v="51613.701000000001"/>
    <n v="0"/>
    <n v="51613.701000000001"/>
    <x v="0"/>
    <n v="51613.701000000001"/>
    <n v="36963.808872000001"/>
    <n v="41640.881150000001"/>
    <n v="0"/>
  </r>
  <r>
    <x v="0"/>
    <x v="0"/>
    <x v="59"/>
    <x v="0"/>
    <x v="9"/>
    <x v="0"/>
    <x v="5"/>
    <x v="8"/>
    <x v="11"/>
    <x v="11"/>
    <n v="10177.531999999999"/>
    <n v="0"/>
    <n v="10177.531999999999"/>
    <x v="0"/>
    <n v="10177.531999999999"/>
    <n v="3229.9525699999999"/>
    <n v="5331.3900350000004"/>
    <n v="0"/>
  </r>
  <r>
    <x v="0"/>
    <x v="0"/>
    <x v="59"/>
    <x v="0"/>
    <x v="9"/>
    <x v="0"/>
    <x v="5"/>
    <x v="8"/>
    <x v="35"/>
    <x v="31"/>
    <n v="9000"/>
    <n v="5122.1016490000002"/>
    <n v="14122.101649"/>
    <x v="0"/>
    <n v="14122.101649"/>
    <n v="7302.2806769999997"/>
    <n v="13927.099061999999"/>
    <n v="0"/>
  </r>
  <r>
    <x v="0"/>
    <x v="0"/>
    <x v="59"/>
    <x v="0"/>
    <x v="9"/>
    <x v="0"/>
    <x v="5"/>
    <x v="8"/>
    <x v="13"/>
    <x v="12"/>
    <n v="0"/>
    <n v="3036.5342500000002"/>
    <n v="3036.5342500000002"/>
    <x v="0"/>
    <n v="3036.5342500000002"/>
    <n v="0"/>
    <n v="0"/>
    <n v="0"/>
  </r>
  <r>
    <x v="0"/>
    <x v="0"/>
    <x v="59"/>
    <x v="0"/>
    <x v="9"/>
    <x v="0"/>
    <x v="5"/>
    <x v="8"/>
    <x v="14"/>
    <x v="13"/>
    <n v="106553.398"/>
    <n v="9261.4133829999992"/>
    <n v="115814.81138299999"/>
    <x v="0"/>
    <n v="115814.81138299999"/>
    <n v="65797.300550999993"/>
    <n v="83424.365663000004"/>
    <n v="0"/>
  </r>
  <r>
    <x v="0"/>
    <x v="0"/>
    <x v="60"/>
    <x v="0"/>
    <x v="9"/>
    <x v="0"/>
    <x v="5"/>
    <x v="8"/>
    <x v="0"/>
    <x v="0"/>
    <n v="81397.593999999997"/>
    <n v="0"/>
    <n v="81397.593999999997"/>
    <x v="0"/>
    <n v="81397.593999999997"/>
    <n v="62152.507129999998"/>
    <n v="80724.945947999993"/>
    <n v="0"/>
  </r>
  <r>
    <x v="0"/>
    <x v="0"/>
    <x v="60"/>
    <x v="0"/>
    <x v="9"/>
    <x v="0"/>
    <x v="5"/>
    <x v="8"/>
    <x v="28"/>
    <x v="1"/>
    <n v="33082.092961000002"/>
    <n v="-1874.413597"/>
    <n v="31207.679364"/>
    <x v="0"/>
    <n v="31207.679364"/>
    <n v="30845.155382000001"/>
    <n v="30971.829235000001"/>
    <n v="0"/>
  </r>
  <r>
    <x v="0"/>
    <x v="0"/>
    <x v="60"/>
    <x v="0"/>
    <x v="9"/>
    <x v="0"/>
    <x v="5"/>
    <x v="8"/>
    <x v="29"/>
    <x v="2"/>
    <n v="5857.496803"/>
    <n v="712.08854399999996"/>
    <n v="6569.5853470000002"/>
    <x v="0"/>
    <n v="6569.5853470000002"/>
    <n v="4453.9491049999997"/>
    <n v="6465.6190139999999"/>
    <n v="0"/>
  </r>
  <r>
    <x v="0"/>
    <x v="0"/>
    <x v="60"/>
    <x v="0"/>
    <x v="9"/>
    <x v="0"/>
    <x v="5"/>
    <x v="8"/>
    <x v="31"/>
    <x v="27"/>
    <n v="41002.457236000002"/>
    <n v="-1802.8061439999999"/>
    <n v="39199.651092"/>
    <x v="0"/>
    <n v="39199.651092"/>
    <n v="23587.966476000001"/>
    <n v="38866.856531999998"/>
    <n v="0"/>
  </r>
  <r>
    <x v="0"/>
    <x v="0"/>
    <x v="60"/>
    <x v="0"/>
    <x v="9"/>
    <x v="0"/>
    <x v="5"/>
    <x v="8"/>
    <x v="34"/>
    <x v="66"/>
    <n v="1455.547"/>
    <n v="2965.1311970000002"/>
    <n v="4420.6781970000002"/>
    <x v="0"/>
    <n v="4420.6781970000002"/>
    <n v="3265.4361669999998"/>
    <n v="4420.6411669999998"/>
    <n v="0"/>
  </r>
  <r>
    <x v="0"/>
    <x v="0"/>
    <x v="60"/>
    <x v="0"/>
    <x v="9"/>
    <x v="0"/>
    <x v="5"/>
    <x v="8"/>
    <x v="13"/>
    <x v="12"/>
    <n v="6457.91"/>
    <n v="4710.2088469999999"/>
    <n v="11168.118847"/>
    <x v="0"/>
    <n v="11168.118847"/>
    <n v="0"/>
    <n v="0"/>
    <n v="0"/>
  </r>
  <r>
    <x v="0"/>
    <x v="0"/>
    <x v="60"/>
    <x v="0"/>
    <x v="9"/>
    <x v="0"/>
    <x v="5"/>
    <x v="8"/>
    <x v="14"/>
    <x v="13"/>
    <n v="87855.504000000001"/>
    <n v="4710.2088469999999"/>
    <n v="92565.712847000003"/>
    <x v="0"/>
    <n v="92565.712847000003"/>
    <n v="62152.507129999998"/>
    <n v="80724.945947999993"/>
    <n v="0"/>
  </r>
  <r>
    <x v="0"/>
    <x v="0"/>
    <x v="76"/>
    <x v="0"/>
    <x v="9"/>
    <x v="0"/>
    <x v="5"/>
    <x v="8"/>
    <x v="14"/>
    <x v="13"/>
    <n v="5313763.9740000004"/>
    <n v="376062.66286400001"/>
    <n v="5689826.636864"/>
    <x v="0"/>
    <n v="5689826.636864"/>
    <n v="1935674.9589130001"/>
    <n v="3563890.3831259999"/>
    <n v="0"/>
  </r>
  <r>
    <x v="0"/>
    <x v="0"/>
    <x v="62"/>
    <x v="0"/>
    <x v="9"/>
    <x v="0"/>
    <x v="5"/>
    <x v="5"/>
    <x v="0"/>
    <x v="0"/>
    <n v="43707.372000000003"/>
    <n v="11584.757557000001"/>
    <n v="55292.129557"/>
    <x v="0"/>
    <n v="55292.129557"/>
    <n v="29971.686756999999"/>
    <n v="35641.527547999998"/>
    <n v="0"/>
  </r>
  <r>
    <x v="0"/>
    <x v="0"/>
    <x v="62"/>
    <x v="0"/>
    <x v="9"/>
    <x v="0"/>
    <x v="5"/>
    <x v="5"/>
    <x v="28"/>
    <x v="1"/>
    <n v="22335.214"/>
    <n v="9007.1813280000006"/>
    <n v="31342.395327999999"/>
    <x v="0"/>
    <n v="31342.395327999999"/>
    <n v="17307.244576000001"/>
    <n v="17946.635536000002"/>
    <n v="0"/>
  </r>
  <r>
    <x v="0"/>
    <x v="0"/>
    <x v="62"/>
    <x v="0"/>
    <x v="9"/>
    <x v="0"/>
    <x v="5"/>
    <x v="5"/>
    <x v="29"/>
    <x v="2"/>
    <n v="21264.957999999999"/>
    <n v="1591.131169"/>
    <n v="22856.089168999999"/>
    <x v="0"/>
    <n v="22856.089168999999"/>
    <n v="11670.316031"/>
    <n v="16700.669861999999"/>
    <n v="0"/>
  </r>
  <r>
    <x v="0"/>
    <x v="0"/>
    <x v="62"/>
    <x v="0"/>
    <x v="9"/>
    <x v="0"/>
    <x v="5"/>
    <x v="5"/>
    <x v="34"/>
    <x v="66"/>
    <n v="107.2"/>
    <n v="986.44506000000001"/>
    <n v="1093.6450600000001"/>
    <x v="0"/>
    <n v="1093.6450600000001"/>
    <n v="994.12615000000005"/>
    <n v="994.22215000000006"/>
    <n v="0"/>
  </r>
  <r>
    <x v="0"/>
    <x v="0"/>
    <x v="62"/>
    <x v="0"/>
    <x v="9"/>
    <x v="0"/>
    <x v="5"/>
    <x v="5"/>
    <x v="17"/>
    <x v="16"/>
    <n v="4042.5"/>
    <n v="1308.972021"/>
    <n v="5351.4720209999996"/>
    <x v="0"/>
    <n v="5351.4720209999996"/>
    <n v="4196.4548619999996"/>
    <n v="4205.7314859999997"/>
    <n v="0"/>
  </r>
  <r>
    <x v="0"/>
    <x v="0"/>
    <x v="62"/>
    <x v="0"/>
    <x v="9"/>
    <x v="0"/>
    <x v="5"/>
    <x v="5"/>
    <x v="36"/>
    <x v="17"/>
    <n v="3966.328"/>
    <n v="1305.8119200000001"/>
    <n v="5272.1399199999996"/>
    <x v="0"/>
    <n v="5272.1399199999996"/>
    <n v="4186.7533839999996"/>
    <n v="4186.753385"/>
    <n v="0"/>
  </r>
  <r>
    <x v="0"/>
    <x v="0"/>
    <x v="62"/>
    <x v="0"/>
    <x v="9"/>
    <x v="0"/>
    <x v="5"/>
    <x v="5"/>
    <x v="37"/>
    <x v="20"/>
    <n v="3966.328"/>
    <n v="1305.8119200000001"/>
    <n v="5272.1399199999996"/>
    <x v="0"/>
    <n v="5272.1399199999996"/>
    <n v="4186.7533839999996"/>
    <n v="4186.753385"/>
    <n v="0"/>
  </r>
  <r>
    <x v="0"/>
    <x v="0"/>
    <x v="62"/>
    <x v="0"/>
    <x v="9"/>
    <x v="0"/>
    <x v="5"/>
    <x v="5"/>
    <x v="38"/>
    <x v="21"/>
    <n v="76.171999999999997"/>
    <n v="3.160101"/>
    <n v="79.332100999999994"/>
    <x v="0"/>
    <n v="79.332100999999994"/>
    <n v="9.7014779999999998"/>
    <n v="18.978100999999999"/>
    <n v="0"/>
  </r>
  <r>
    <x v="0"/>
    <x v="0"/>
    <x v="62"/>
    <x v="0"/>
    <x v="9"/>
    <x v="0"/>
    <x v="5"/>
    <x v="5"/>
    <x v="39"/>
    <x v="24"/>
    <n v="76.171999999999997"/>
    <n v="3.160101"/>
    <n v="79.332100999999994"/>
    <x v="0"/>
    <n v="79.332100999999994"/>
    <n v="9.7014779999999998"/>
    <n v="18.978100999999999"/>
    <n v="0"/>
  </r>
  <r>
    <x v="0"/>
    <x v="0"/>
    <x v="62"/>
    <x v="0"/>
    <x v="9"/>
    <x v="0"/>
    <x v="5"/>
    <x v="5"/>
    <x v="4"/>
    <x v="4"/>
    <n v="1062964.554"/>
    <n v="-15084.149382"/>
    <n v="1047880.404618"/>
    <x v="0"/>
    <n v="1047880.404618"/>
    <n v="431791.747814"/>
    <n v="952644.26046799996"/>
    <n v="0"/>
  </r>
  <r>
    <x v="0"/>
    <x v="0"/>
    <x v="62"/>
    <x v="0"/>
    <x v="9"/>
    <x v="0"/>
    <x v="5"/>
    <x v="5"/>
    <x v="5"/>
    <x v="5"/>
    <n v="633527.26500000001"/>
    <n v="23236.605800000001"/>
    <n v="656763.87080000003"/>
    <x v="0"/>
    <n v="656763.87080000003"/>
    <n v="160771.84563699999"/>
    <n v="567532.02863199997"/>
    <n v="0"/>
  </r>
  <r>
    <x v="0"/>
    <x v="0"/>
    <x v="62"/>
    <x v="0"/>
    <x v="9"/>
    <x v="0"/>
    <x v="5"/>
    <x v="5"/>
    <x v="6"/>
    <x v="6"/>
    <n v="633527.26500000001"/>
    <n v="23236.605800000001"/>
    <n v="656763.87080000003"/>
    <x v="0"/>
    <n v="656763.87080000003"/>
    <n v="160771.84563699999"/>
    <n v="567532.02863199997"/>
    <n v="0"/>
  </r>
  <r>
    <x v="0"/>
    <x v="0"/>
    <x v="62"/>
    <x v="0"/>
    <x v="9"/>
    <x v="0"/>
    <x v="5"/>
    <x v="5"/>
    <x v="10"/>
    <x v="10"/>
    <n v="632492.11499999999"/>
    <n v="23452.6152"/>
    <n v="655944.73019999999"/>
    <x v="0"/>
    <n v="655944.73019999999"/>
    <n v="160143.70988099999"/>
    <n v="566774.73309200001"/>
    <n v="0"/>
  </r>
  <r>
    <x v="0"/>
    <x v="0"/>
    <x v="62"/>
    <x v="0"/>
    <x v="9"/>
    <x v="0"/>
    <x v="5"/>
    <x v="5"/>
    <x v="11"/>
    <x v="11"/>
    <n v="1035.1500000000001"/>
    <n v="-216.0094"/>
    <n v="819.14059999999995"/>
    <x v="0"/>
    <n v="819.14059999999995"/>
    <n v="628.13575600000001"/>
    <n v="757.29553999999996"/>
    <n v="0"/>
  </r>
  <r>
    <x v="0"/>
    <x v="0"/>
    <x v="62"/>
    <x v="0"/>
    <x v="9"/>
    <x v="0"/>
    <x v="5"/>
    <x v="5"/>
    <x v="35"/>
    <x v="31"/>
    <n v="429437.28899999999"/>
    <n v="-38320.755182000001"/>
    <n v="391116.533818"/>
    <x v="0"/>
    <n v="391116.533818"/>
    <n v="271019.90217700001"/>
    <n v="385112.23183599999"/>
    <n v="0"/>
  </r>
  <r>
    <x v="0"/>
    <x v="0"/>
    <x v="62"/>
    <x v="0"/>
    <x v="9"/>
    <x v="0"/>
    <x v="5"/>
    <x v="5"/>
    <x v="13"/>
    <x v="12"/>
    <n v="1067497.3640000001"/>
    <n v="-29786.369962000001"/>
    <n v="1037710.994038"/>
    <x v="0"/>
    <n v="1037710.994038"/>
    <n v="0"/>
    <n v="0"/>
    <n v="0"/>
  </r>
  <r>
    <x v="0"/>
    <x v="0"/>
    <x v="62"/>
    <x v="0"/>
    <x v="9"/>
    <x v="0"/>
    <x v="5"/>
    <x v="5"/>
    <x v="14"/>
    <x v="13"/>
    <n v="2178211.79"/>
    <n v="-31976.789766000002"/>
    <n v="2146235.0002339999"/>
    <x v="0"/>
    <n v="2146235.0002339999"/>
    <n v="465959.889433"/>
    <n v="992491.51950199995"/>
    <n v="0"/>
  </r>
  <r>
    <x v="0"/>
    <x v="0"/>
    <x v="63"/>
    <x v="0"/>
    <x v="9"/>
    <x v="0"/>
    <x v="5"/>
    <x v="6"/>
    <x v="0"/>
    <x v="0"/>
    <n v="1649266.24"/>
    <n v="273722.52314900002"/>
    <n v="1922988.763149"/>
    <x v="0"/>
    <n v="1922988.763149"/>
    <n v="1369394.8070449999"/>
    <n v="1740843.5899789999"/>
    <n v="0"/>
  </r>
  <r>
    <x v="0"/>
    <x v="0"/>
    <x v="63"/>
    <x v="0"/>
    <x v="9"/>
    <x v="0"/>
    <x v="5"/>
    <x v="6"/>
    <x v="28"/>
    <x v="1"/>
    <n v="38618.381000000001"/>
    <n v="-4173"/>
    <n v="34445.381000000001"/>
    <x v="0"/>
    <n v="34445.381000000001"/>
    <n v="27194.919085000001"/>
    <n v="27544.498718999999"/>
    <n v="0"/>
  </r>
  <r>
    <x v="0"/>
    <x v="0"/>
    <x v="63"/>
    <x v="0"/>
    <x v="9"/>
    <x v="0"/>
    <x v="5"/>
    <x v="6"/>
    <x v="29"/>
    <x v="2"/>
    <n v="57263.983"/>
    <n v="-22349.279982"/>
    <n v="34914.703018"/>
    <x v="0"/>
    <n v="34914.703018"/>
    <n v="22353.084921999998"/>
    <n v="28495.454006"/>
    <n v="0"/>
  </r>
  <r>
    <x v="0"/>
    <x v="0"/>
    <x v="63"/>
    <x v="0"/>
    <x v="9"/>
    <x v="0"/>
    <x v="5"/>
    <x v="6"/>
    <x v="30"/>
    <x v="14"/>
    <n v="1000"/>
    <n v="6762.1296400000001"/>
    <n v="7762.1296400000001"/>
    <x v="0"/>
    <n v="7762.1296400000001"/>
    <n v="2336.5455109999998"/>
    <n v="3704.0978439999999"/>
    <n v="0"/>
  </r>
  <r>
    <x v="0"/>
    <x v="0"/>
    <x v="63"/>
    <x v="0"/>
    <x v="9"/>
    <x v="0"/>
    <x v="5"/>
    <x v="6"/>
    <x v="31"/>
    <x v="27"/>
    <n v="1552353.8759999999"/>
    <n v="292861.76432299998"/>
    <n v="1845215.640323"/>
    <x v="0"/>
    <n v="1845215.640323"/>
    <n v="1316872.979726"/>
    <n v="1680454.859011"/>
    <n v="0"/>
  </r>
  <r>
    <x v="0"/>
    <x v="0"/>
    <x v="63"/>
    <x v="0"/>
    <x v="9"/>
    <x v="0"/>
    <x v="5"/>
    <x v="6"/>
    <x v="34"/>
    <x v="66"/>
    <n v="30"/>
    <n v="620.90916800000002"/>
    <n v="650.90916800000002"/>
    <x v="0"/>
    <n v="650.90916800000002"/>
    <n v="637.27780099999995"/>
    <n v="644.68039899999997"/>
    <n v="0"/>
  </r>
  <r>
    <x v="0"/>
    <x v="0"/>
    <x v="63"/>
    <x v="0"/>
    <x v="9"/>
    <x v="0"/>
    <x v="5"/>
    <x v="6"/>
    <x v="13"/>
    <x v="12"/>
    <n v="46250.453000000001"/>
    <n v="-30657.039701999998"/>
    <n v="15593.413297999999"/>
    <x v="0"/>
    <n v="15593.413297999999"/>
    <n v="0"/>
    <n v="0"/>
    <n v="0"/>
  </r>
  <r>
    <x v="0"/>
    <x v="0"/>
    <x v="63"/>
    <x v="0"/>
    <x v="9"/>
    <x v="0"/>
    <x v="5"/>
    <x v="6"/>
    <x v="14"/>
    <x v="13"/>
    <n v="1695516.693"/>
    <n v="243065.48344700001"/>
    <n v="1938582.1764469999"/>
    <x v="0"/>
    <n v="1938582.1764469999"/>
    <n v="1369394.8070449999"/>
    <n v="1740843.5899789999"/>
    <n v="0"/>
  </r>
  <r>
    <x v="0"/>
    <x v="0"/>
    <x v="64"/>
    <x v="0"/>
    <x v="9"/>
    <x v="0"/>
    <x v="0"/>
    <x v="0"/>
    <x v="0"/>
    <x v="0"/>
    <n v="2331.38"/>
    <n v="-353.479984"/>
    <n v="1977.9000160000001"/>
    <x v="0"/>
    <n v="1977.9000160000001"/>
    <n v="1391.4592769999999"/>
    <n v="1910.787873"/>
    <n v="0"/>
  </r>
  <r>
    <x v="0"/>
    <x v="0"/>
    <x v="64"/>
    <x v="0"/>
    <x v="9"/>
    <x v="0"/>
    <x v="0"/>
    <x v="0"/>
    <x v="1"/>
    <x v="1"/>
    <n v="667.09500000000003"/>
    <n v="0"/>
    <n v="667.09500000000003"/>
    <x v="0"/>
    <n v="667.09500000000003"/>
    <n v="535.45856000000003"/>
    <n v="647.44451800000002"/>
    <n v="0"/>
  </r>
  <r>
    <x v="0"/>
    <x v="0"/>
    <x v="64"/>
    <x v="0"/>
    <x v="9"/>
    <x v="0"/>
    <x v="0"/>
    <x v="0"/>
    <x v="2"/>
    <x v="2"/>
    <n v="1025.905"/>
    <n v="15.761654"/>
    <n v="1041.6666540000001"/>
    <x v="0"/>
    <n v="1041.6666540000001"/>
    <n v="634.270892"/>
    <n v="994.20499299999994"/>
    <n v="0"/>
  </r>
  <r>
    <x v="0"/>
    <x v="0"/>
    <x v="64"/>
    <x v="0"/>
    <x v="9"/>
    <x v="0"/>
    <x v="0"/>
    <x v="0"/>
    <x v="3"/>
    <x v="3"/>
    <n v="638.38"/>
    <n v="-369.24163800000002"/>
    <n v="269.13836199999997"/>
    <x v="0"/>
    <n v="269.13836199999997"/>
    <n v="221.72982500000001"/>
    <n v="269.13836199999997"/>
    <n v="0"/>
  </r>
  <r>
    <x v="0"/>
    <x v="0"/>
    <x v="64"/>
    <x v="0"/>
    <x v="9"/>
    <x v="0"/>
    <x v="0"/>
    <x v="0"/>
    <x v="4"/>
    <x v="4"/>
    <n v="45966.766000000003"/>
    <n v="1083.767202"/>
    <n v="47050.533201999999"/>
    <x v="0"/>
    <n v="47050.533201999999"/>
    <n v="27872.404785999999"/>
    <n v="40879.927066999997"/>
    <n v="0"/>
  </r>
  <r>
    <x v="0"/>
    <x v="0"/>
    <x v="64"/>
    <x v="0"/>
    <x v="9"/>
    <x v="0"/>
    <x v="0"/>
    <x v="0"/>
    <x v="5"/>
    <x v="5"/>
    <n v="25224.010999999999"/>
    <n v="-38.720683000000001"/>
    <n v="25185.290316999999"/>
    <x v="0"/>
    <n v="25185.290316999999"/>
    <n v="12772.35707"/>
    <n v="19177.557661999999"/>
    <n v="0"/>
  </r>
  <r>
    <x v="0"/>
    <x v="0"/>
    <x v="64"/>
    <x v="0"/>
    <x v="9"/>
    <x v="0"/>
    <x v="0"/>
    <x v="0"/>
    <x v="6"/>
    <x v="6"/>
    <n v="25224.010999999999"/>
    <n v="-38.720683000000001"/>
    <n v="25185.290316999999"/>
    <x v="0"/>
    <n v="25185.290316999999"/>
    <n v="12772.35707"/>
    <n v="19177.557661999999"/>
    <n v="0"/>
  </r>
  <r>
    <x v="0"/>
    <x v="0"/>
    <x v="64"/>
    <x v="0"/>
    <x v="9"/>
    <x v="0"/>
    <x v="0"/>
    <x v="0"/>
    <x v="7"/>
    <x v="7"/>
    <n v="13641.011"/>
    <n v="394.48571399999997"/>
    <n v="14035.496714000001"/>
    <x v="0"/>
    <n v="14035.496714000001"/>
    <n v="9386.4352440000002"/>
    <n v="11505.672384"/>
    <n v="0"/>
  </r>
  <r>
    <x v="0"/>
    <x v="0"/>
    <x v="64"/>
    <x v="0"/>
    <x v="9"/>
    <x v="0"/>
    <x v="0"/>
    <x v="0"/>
    <x v="8"/>
    <x v="8"/>
    <n v="2573.683"/>
    <n v="-121.28632500000001"/>
    <n v="2452.396675"/>
    <x v="0"/>
    <n v="2452.396675"/>
    <n v="23.194330999999998"/>
    <n v="516.19067299999995"/>
    <n v="0"/>
  </r>
  <r>
    <x v="0"/>
    <x v="0"/>
    <x v="64"/>
    <x v="0"/>
    <x v="9"/>
    <x v="0"/>
    <x v="0"/>
    <x v="0"/>
    <x v="9"/>
    <x v="9"/>
    <n v="2250"/>
    <n v="-106.032573"/>
    <n v="2143.967427"/>
    <x v="0"/>
    <n v="2143.967427"/>
    <n v="168.58758900000001"/>
    <n v="1194.7504180000001"/>
    <n v="0"/>
  </r>
  <r>
    <x v="0"/>
    <x v="0"/>
    <x v="64"/>
    <x v="0"/>
    <x v="9"/>
    <x v="0"/>
    <x v="0"/>
    <x v="0"/>
    <x v="10"/>
    <x v="10"/>
    <n v="1166.317"/>
    <n v="-54.963374999999999"/>
    <n v="1111.353625"/>
    <x v="0"/>
    <n v="1111.353625"/>
    <n v="135.870306"/>
    <n v="1105.8544079999999"/>
    <n v="0"/>
  </r>
  <r>
    <x v="0"/>
    <x v="0"/>
    <x v="64"/>
    <x v="0"/>
    <x v="9"/>
    <x v="0"/>
    <x v="0"/>
    <x v="0"/>
    <x v="11"/>
    <x v="11"/>
    <n v="5593"/>
    <n v="-150.92412400000001"/>
    <n v="5442.0758759999999"/>
    <x v="0"/>
    <n v="5442.0758759999999"/>
    <n v="3058.2696000000001"/>
    <n v="4855.0897789999999"/>
    <n v="0"/>
  </r>
  <r>
    <x v="0"/>
    <x v="0"/>
    <x v="64"/>
    <x v="0"/>
    <x v="9"/>
    <x v="0"/>
    <x v="0"/>
    <x v="0"/>
    <x v="12"/>
    <x v="3"/>
    <n v="20742.755000000001"/>
    <n v="1122.487885"/>
    <n v="21865.242885"/>
    <x v="0"/>
    <n v="21865.242885"/>
    <n v="15100.047715999999"/>
    <n v="21702.369405000001"/>
    <n v="0"/>
  </r>
  <r>
    <x v="0"/>
    <x v="0"/>
    <x v="64"/>
    <x v="0"/>
    <x v="9"/>
    <x v="0"/>
    <x v="0"/>
    <x v="0"/>
    <x v="13"/>
    <x v="12"/>
    <n v="0"/>
    <n v="0"/>
    <n v="0"/>
    <x v="0"/>
    <n v="0"/>
    <n v="0"/>
    <n v="0"/>
    <n v="0"/>
  </r>
  <r>
    <x v="0"/>
    <x v="0"/>
    <x v="64"/>
    <x v="0"/>
    <x v="9"/>
    <x v="0"/>
    <x v="0"/>
    <x v="0"/>
    <x v="14"/>
    <x v="13"/>
    <n v="48298.146000000001"/>
    <n v="730.28721800000005"/>
    <n v="49028.433217999998"/>
    <x v="0"/>
    <n v="49028.433217999998"/>
    <n v="29263.864063000001"/>
    <n v="42790.714939999998"/>
    <n v="0"/>
  </r>
  <r>
    <x v="0"/>
    <x v="0"/>
    <x v="65"/>
    <x v="0"/>
    <x v="9"/>
    <x v="0"/>
    <x v="0"/>
    <x v="0"/>
    <x v="0"/>
    <x v="0"/>
    <n v="6009.5389999999998"/>
    <n v="-2655.751581"/>
    <n v="3353.7874190000002"/>
    <x v="0"/>
    <n v="3353.7874190000002"/>
    <n v="2115.0519239999999"/>
    <n v="2785.7400809999999"/>
    <n v="0"/>
  </r>
  <r>
    <x v="0"/>
    <x v="0"/>
    <x v="65"/>
    <x v="0"/>
    <x v="9"/>
    <x v="0"/>
    <x v="0"/>
    <x v="0"/>
    <x v="1"/>
    <x v="1"/>
    <n v="1028.5119999999999"/>
    <n v="0"/>
    <n v="1028.5119999999999"/>
    <x v="0"/>
    <n v="1028.5119999999999"/>
    <n v="832.25558999999998"/>
    <n v="832.31065699999999"/>
    <n v="0"/>
  </r>
  <r>
    <x v="0"/>
    <x v="0"/>
    <x v="65"/>
    <x v="0"/>
    <x v="9"/>
    <x v="0"/>
    <x v="0"/>
    <x v="0"/>
    <x v="2"/>
    <x v="2"/>
    <n v="1715.4880000000001"/>
    <n v="0"/>
    <n v="1715.4880000000001"/>
    <x v="0"/>
    <n v="1715.4880000000001"/>
    <n v="725.65223800000001"/>
    <n v="1350.5813129999999"/>
    <n v="0"/>
  </r>
  <r>
    <x v="0"/>
    <x v="0"/>
    <x v="65"/>
    <x v="0"/>
    <x v="9"/>
    <x v="0"/>
    <x v="0"/>
    <x v="0"/>
    <x v="3"/>
    <x v="3"/>
    <n v="3265.5390000000002"/>
    <n v="-2655.751581"/>
    <n v="609.787419"/>
    <x v="0"/>
    <n v="609.787419"/>
    <n v="557.14409599999999"/>
    <n v="602.84811100000002"/>
    <n v="0"/>
  </r>
  <r>
    <x v="0"/>
    <x v="0"/>
    <x v="65"/>
    <x v="0"/>
    <x v="9"/>
    <x v="0"/>
    <x v="0"/>
    <x v="0"/>
    <x v="4"/>
    <x v="4"/>
    <n v="100968.55499999999"/>
    <n v="4956.173933"/>
    <n v="105924.72893300001"/>
    <x v="0"/>
    <n v="105924.72893300001"/>
    <n v="61842.646046000002"/>
    <n v="81616.660782999999"/>
    <n v="0"/>
  </r>
  <r>
    <x v="0"/>
    <x v="0"/>
    <x v="65"/>
    <x v="0"/>
    <x v="9"/>
    <x v="0"/>
    <x v="0"/>
    <x v="0"/>
    <x v="5"/>
    <x v="5"/>
    <n v="61841.978999999999"/>
    <n v="6720.0620689999996"/>
    <n v="68562.041068999999"/>
    <x v="0"/>
    <n v="68562.041068999999"/>
    <n v="36005.298231000001"/>
    <n v="44452.711969000004"/>
    <n v="0"/>
  </r>
  <r>
    <x v="0"/>
    <x v="0"/>
    <x v="65"/>
    <x v="0"/>
    <x v="9"/>
    <x v="0"/>
    <x v="0"/>
    <x v="0"/>
    <x v="6"/>
    <x v="6"/>
    <n v="61841.978999999999"/>
    <n v="6720.0620689999996"/>
    <n v="68562.041068999999"/>
    <x v="0"/>
    <n v="68562.041068999999"/>
    <n v="36005.298231000001"/>
    <n v="44452.711969000004"/>
    <n v="0"/>
  </r>
  <r>
    <x v="0"/>
    <x v="0"/>
    <x v="65"/>
    <x v="0"/>
    <x v="9"/>
    <x v="0"/>
    <x v="0"/>
    <x v="0"/>
    <x v="7"/>
    <x v="7"/>
    <n v="35346.883000000002"/>
    <n v="6720.0620689999996"/>
    <n v="42066.945069000001"/>
    <x v="0"/>
    <n v="42066.945069000001"/>
    <n v="28334.481484"/>
    <n v="33532.719791000003"/>
    <n v="0"/>
  </r>
  <r>
    <x v="0"/>
    <x v="0"/>
    <x v="65"/>
    <x v="0"/>
    <x v="9"/>
    <x v="0"/>
    <x v="0"/>
    <x v="0"/>
    <x v="8"/>
    <x v="8"/>
    <n v="7167.2340000000004"/>
    <n v="0"/>
    <n v="7167.2340000000004"/>
    <x v="0"/>
    <n v="7167.2340000000004"/>
    <n v="1099.2553230000001"/>
    <n v="2053.1405789999999"/>
    <n v="0"/>
  </r>
  <r>
    <x v="0"/>
    <x v="0"/>
    <x v="65"/>
    <x v="0"/>
    <x v="9"/>
    <x v="0"/>
    <x v="0"/>
    <x v="0"/>
    <x v="9"/>
    <x v="9"/>
    <n v="4473.4170000000004"/>
    <n v="0"/>
    <n v="4473.4170000000004"/>
    <x v="0"/>
    <n v="4473.4170000000004"/>
    <n v="624.07803699999999"/>
    <n v="879.12978699999996"/>
    <n v="0"/>
  </r>
  <r>
    <x v="0"/>
    <x v="0"/>
    <x v="65"/>
    <x v="0"/>
    <x v="9"/>
    <x v="0"/>
    <x v="0"/>
    <x v="0"/>
    <x v="10"/>
    <x v="10"/>
    <n v="3405.0680000000002"/>
    <n v="0"/>
    <n v="3405.0680000000002"/>
    <x v="0"/>
    <n v="3405.0680000000002"/>
    <n v="74.325817999999998"/>
    <n v="155.99642399999999"/>
    <n v="0"/>
  </r>
  <r>
    <x v="0"/>
    <x v="0"/>
    <x v="65"/>
    <x v="0"/>
    <x v="9"/>
    <x v="0"/>
    <x v="0"/>
    <x v="0"/>
    <x v="11"/>
    <x v="11"/>
    <n v="11449.377"/>
    <n v="0"/>
    <n v="11449.377"/>
    <x v="0"/>
    <n v="11449.377"/>
    <n v="5873.157569"/>
    <n v="7831.7253879999998"/>
    <n v="0"/>
  </r>
  <r>
    <x v="0"/>
    <x v="0"/>
    <x v="65"/>
    <x v="0"/>
    <x v="9"/>
    <x v="0"/>
    <x v="0"/>
    <x v="0"/>
    <x v="12"/>
    <x v="3"/>
    <n v="39126.576000000001"/>
    <n v="-1763.888136"/>
    <n v="37362.687864"/>
    <x v="0"/>
    <n v="37362.687864"/>
    <n v="25837.347815000001"/>
    <n v="37163.948814000003"/>
    <n v="0"/>
  </r>
  <r>
    <x v="0"/>
    <x v="0"/>
    <x v="65"/>
    <x v="0"/>
    <x v="9"/>
    <x v="0"/>
    <x v="0"/>
    <x v="0"/>
    <x v="13"/>
    <x v="12"/>
    <n v="0"/>
    <n v="0"/>
    <n v="0"/>
    <x v="0"/>
    <n v="0"/>
    <n v="0"/>
    <n v="0"/>
    <n v="0"/>
  </r>
  <r>
    <x v="0"/>
    <x v="0"/>
    <x v="65"/>
    <x v="0"/>
    <x v="9"/>
    <x v="0"/>
    <x v="0"/>
    <x v="0"/>
    <x v="14"/>
    <x v="13"/>
    <n v="106978.094"/>
    <n v="2300.422352"/>
    <n v="109278.51635200001"/>
    <x v="0"/>
    <n v="109278.51635200001"/>
    <n v="63957.697970000001"/>
    <n v="84402.400863999996"/>
    <n v="0"/>
  </r>
  <r>
    <x v="0"/>
    <x v="0"/>
    <x v="66"/>
    <x v="0"/>
    <x v="9"/>
    <x v="0"/>
    <x v="6"/>
    <x v="6"/>
    <x v="0"/>
    <x v="0"/>
    <n v="324451.12099999998"/>
    <n v="175954.40924000001"/>
    <n v="500405.53023999999"/>
    <x v="0"/>
    <n v="500405.53023999999"/>
    <n v="360005.778077"/>
    <n v="455433.77848699997"/>
    <n v="0"/>
  </r>
  <r>
    <x v="0"/>
    <x v="0"/>
    <x v="66"/>
    <x v="0"/>
    <x v="9"/>
    <x v="0"/>
    <x v="6"/>
    <x v="6"/>
    <x v="28"/>
    <x v="1"/>
    <n v="154402.75752399999"/>
    <n v="-43070.197999999997"/>
    <n v="111332.559524"/>
    <x v="0"/>
    <n v="111332.559524"/>
    <n v="87172.483473999993"/>
    <n v="95003.538881"/>
    <n v="0"/>
  </r>
  <r>
    <x v="0"/>
    <x v="0"/>
    <x v="66"/>
    <x v="0"/>
    <x v="9"/>
    <x v="0"/>
    <x v="6"/>
    <x v="6"/>
    <x v="29"/>
    <x v="2"/>
    <n v="170010.62179500001"/>
    <n v="-37240.555645"/>
    <n v="132770.06615"/>
    <x v="0"/>
    <n v="132770.06615"/>
    <n v="104456.675388"/>
    <n v="127362.026262"/>
    <n v="0"/>
  </r>
  <r>
    <x v="0"/>
    <x v="0"/>
    <x v="66"/>
    <x v="0"/>
    <x v="9"/>
    <x v="0"/>
    <x v="6"/>
    <x v="6"/>
    <x v="30"/>
    <x v="14"/>
    <n v="2.7416809999999998"/>
    <n v="1033.5702690000001"/>
    <n v="1036.31195"/>
    <x v="0"/>
    <n v="1036.31195"/>
    <n v="319.606652"/>
    <n v="322.34833300000003"/>
    <n v="0"/>
  </r>
  <r>
    <x v="0"/>
    <x v="0"/>
    <x v="66"/>
    <x v="0"/>
    <x v="9"/>
    <x v="0"/>
    <x v="6"/>
    <x v="6"/>
    <x v="31"/>
    <x v="27"/>
    <n v="0"/>
    <n v="254818.873968"/>
    <n v="254818.873968"/>
    <x v="0"/>
    <n v="254818.873968"/>
    <n v="167861.97411099999"/>
    <n v="232549.499125"/>
    <n v="0"/>
  </r>
  <r>
    <x v="0"/>
    <x v="0"/>
    <x v="66"/>
    <x v="0"/>
    <x v="9"/>
    <x v="0"/>
    <x v="6"/>
    <x v="6"/>
    <x v="34"/>
    <x v="66"/>
    <n v="35"/>
    <n v="412.71864799999997"/>
    <n v="447.71864799999997"/>
    <x v="0"/>
    <n v="447.71864799999997"/>
    <n v="195.03845200000001"/>
    <n v="196.36588599999999"/>
    <n v="0"/>
  </r>
  <r>
    <x v="0"/>
    <x v="0"/>
    <x v="66"/>
    <x v="0"/>
    <x v="9"/>
    <x v="0"/>
    <x v="6"/>
    <x v="6"/>
    <x v="4"/>
    <x v="4"/>
    <n v="272957.99300000002"/>
    <n v="-61163.460714000001"/>
    <n v="211794.532286"/>
    <x v="0"/>
    <n v="211794.532286"/>
    <n v="13329.232266999999"/>
    <n v="147590.75860500001"/>
    <n v="0"/>
  </r>
  <r>
    <x v="0"/>
    <x v="0"/>
    <x v="66"/>
    <x v="0"/>
    <x v="9"/>
    <x v="0"/>
    <x v="6"/>
    <x v="6"/>
    <x v="5"/>
    <x v="5"/>
    <n v="223112.99944000001"/>
    <n v="-60653.361169000003"/>
    <n v="162459.638271"/>
    <x v="0"/>
    <n v="162459.638271"/>
    <n v="1280.284079"/>
    <n v="98361.043816999998"/>
    <n v="0"/>
  </r>
  <r>
    <x v="0"/>
    <x v="0"/>
    <x v="66"/>
    <x v="0"/>
    <x v="9"/>
    <x v="0"/>
    <x v="6"/>
    <x v="6"/>
    <x v="6"/>
    <x v="6"/>
    <n v="223112.99944000001"/>
    <n v="-60653.361169000003"/>
    <n v="162459.638271"/>
    <x v="0"/>
    <n v="162459.638271"/>
    <n v="1280.284079"/>
    <n v="98361.043816999998"/>
    <n v="0"/>
  </r>
  <r>
    <x v="0"/>
    <x v="0"/>
    <x v="66"/>
    <x v="0"/>
    <x v="9"/>
    <x v="0"/>
    <x v="6"/>
    <x v="6"/>
    <x v="7"/>
    <x v="7"/>
    <n v="223112.99944000001"/>
    <n v="-60653.361169000003"/>
    <n v="162459.638271"/>
    <x v="0"/>
    <n v="162459.638271"/>
    <n v="1280.284079"/>
    <n v="98361.043816999998"/>
    <n v="0"/>
  </r>
  <r>
    <x v="0"/>
    <x v="0"/>
    <x v="66"/>
    <x v="0"/>
    <x v="9"/>
    <x v="0"/>
    <x v="6"/>
    <x v="6"/>
    <x v="35"/>
    <x v="31"/>
    <n v="49844.993560000003"/>
    <n v="-510.09954499999998"/>
    <n v="49334.894014999998"/>
    <x v="0"/>
    <n v="49334.894014999998"/>
    <n v="12048.948188"/>
    <n v="49229.714787999997"/>
    <n v="0"/>
  </r>
  <r>
    <x v="0"/>
    <x v="0"/>
    <x v="66"/>
    <x v="0"/>
    <x v="9"/>
    <x v="0"/>
    <x v="6"/>
    <x v="6"/>
    <x v="13"/>
    <x v="12"/>
    <n v="0"/>
    <n v="81573.623284000001"/>
    <n v="81573.623284000001"/>
    <x v="0"/>
    <n v="81573.623284000001"/>
    <n v="0"/>
    <n v="0"/>
    <n v="0"/>
  </r>
  <r>
    <x v="0"/>
    <x v="0"/>
    <x v="66"/>
    <x v="0"/>
    <x v="9"/>
    <x v="0"/>
    <x v="6"/>
    <x v="6"/>
    <x v="14"/>
    <x v="13"/>
    <n v="597409.11399999994"/>
    <n v="196364.57180999999"/>
    <n v="793773.68581000005"/>
    <x v="0"/>
    <n v="793773.68581000005"/>
    <n v="373335.01034400001"/>
    <n v="603024.53709200001"/>
    <n v="0"/>
  </r>
  <r>
    <x v="0"/>
    <x v="0"/>
    <x v="67"/>
    <x v="0"/>
    <x v="9"/>
    <x v="0"/>
    <x v="6"/>
    <x v="6"/>
    <x v="0"/>
    <x v="0"/>
    <n v="302858.86900000001"/>
    <n v="168247.153593"/>
    <n v="471106.02259299997"/>
    <x v="0"/>
    <n v="471106.02259299997"/>
    <n v="342902.22180699999"/>
    <n v="432723.31087300001"/>
    <n v="0"/>
  </r>
  <r>
    <x v="0"/>
    <x v="0"/>
    <x v="67"/>
    <x v="0"/>
    <x v="9"/>
    <x v="0"/>
    <x v="6"/>
    <x v="6"/>
    <x v="28"/>
    <x v="1"/>
    <n v="151367.79199999999"/>
    <n v="-55136.032087"/>
    <n v="96231.759913000002"/>
    <x v="0"/>
    <n v="96231.759913000002"/>
    <n v="75445.890478000001"/>
    <n v="77014.224088999996"/>
    <n v="0"/>
  </r>
  <r>
    <x v="0"/>
    <x v="0"/>
    <x v="67"/>
    <x v="0"/>
    <x v="9"/>
    <x v="0"/>
    <x v="6"/>
    <x v="6"/>
    <x v="29"/>
    <x v="2"/>
    <n v="151478.524"/>
    <n v="-20646.537391999998"/>
    <n v="130831.98660800001"/>
    <x v="0"/>
    <n v="130831.98660800001"/>
    <n v="106105.70707400001"/>
    <n v="123727.60805"/>
    <n v="0"/>
  </r>
  <r>
    <x v="0"/>
    <x v="0"/>
    <x v="67"/>
    <x v="0"/>
    <x v="9"/>
    <x v="0"/>
    <x v="6"/>
    <x v="6"/>
    <x v="30"/>
    <x v="14"/>
    <n v="0"/>
    <n v="3934.9715420000002"/>
    <n v="3934.9715420000002"/>
    <x v="0"/>
    <n v="3934.9715420000002"/>
    <n v="694.91609200000005"/>
    <n v="694.91609200000005"/>
    <n v="0"/>
  </r>
  <r>
    <x v="0"/>
    <x v="0"/>
    <x v="67"/>
    <x v="0"/>
    <x v="9"/>
    <x v="0"/>
    <x v="6"/>
    <x v="6"/>
    <x v="31"/>
    <x v="27"/>
    <n v="0"/>
    <n v="239799.04036899999"/>
    <n v="239799.04036899999"/>
    <x v="0"/>
    <n v="239799.04036899999"/>
    <n v="160384.97346899999"/>
    <n v="231002.145448"/>
    <n v="0"/>
  </r>
  <r>
    <x v="0"/>
    <x v="0"/>
    <x v="67"/>
    <x v="0"/>
    <x v="9"/>
    <x v="0"/>
    <x v="6"/>
    <x v="6"/>
    <x v="34"/>
    <x v="66"/>
    <n v="12.553000000000001"/>
    <n v="295.711161"/>
    <n v="308.264161"/>
    <x v="0"/>
    <n v="308.264161"/>
    <n v="270.73469399999999"/>
    <n v="284.41719399999999"/>
    <n v="0"/>
  </r>
  <r>
    <x v="0"/>
    <x v="0"/>
    <x v="67"/>
    <x v="0"/>
    <x v="9"/>
    <x v="0"/>
    <x v="6"/>
    <x v="6"/>
    <x v="4"/>
    <x v="4"/>
    <n v="79280.69"/>
    <n v="50879.733617999998"/>
    <n v="130160.423618"/>
    <x v="0"/>
    <n v="130160.423618"/>
    <n v="25398.105438999999"/>
    <n v="115708.900241"/>
    <n v="0"/>
  </r>
  <r>
    <x v="0"/>
    <x v="0"/>
    <x v="67"/>
    <x v="0"/>
    <x v="9"/>
    <x v="0"/>
    <x v="6"/>
    <x v="6"/>
    <x v="5"/>
    <x v="5"/>
    <n v="24594.646731000001"/>
    <n v="55601.257079000003"/>
    <n v="80195.903810000003"/>
    <x v="0"/>
    <n v="80195.903810000003"/>
    <n v="1137.347019"/>
    <n v="66032.613981000002"/>
    <n v="0"/>
  </r>
  <r>
    <x v="0"/>
    <x v="0"/>
    <x v="67"/>
    <x v="0"/>
    <x v="9"/>
    <x v="0"/>
    <x v="6"/>
    <x v="6"/>
    <x v="6"/>
    <x v="6"/>
    <n v="24594.646731000001"/>
    <n v="55601.257079000003"/>
    <n v="80195.903810000003"/>
    <x v="0"/>
    <n v="80195.903810000003"/>
    <n v="1137.347019"/>
    <n v="66032.613981000002"/>
    <n v="0"/>
  </r>
  <r>
    <x v="0"/>
    <x v="0"/>
    <x v="67"/>
    <x v="0"/>
    <x v="9"/>
    <x v="0"/>
    <x v="6"/>
    <x v="6"/>
    <x v="7"/>
    <x v="7"/>
    <n v="24594.646731000001"/>
    <n v="55601.257079000003"/>
    <n v="80195.903810000003"/>
    <x v="0"/>
    <n v="80195.903810000003"/>
    <n v="1137.347019"/>
    <n v="66032.613981000002"/>
    <n v="0"/>
  </r>
  <r>
    <x v="0"/>
    <x v="0"/>
    <x v="67"/>
    <x v="0"/>
    <x v="9"/>
    <x v="0"/>
    <x v="6"/>
    <x v="6"/>
    <x v="35"/>
    <x v="31"/>
    <n v="54686.043269000002"/>
    <n v="-4721.5234609999998"/>
    <n v="49964.519807999997"/>
    <x v="0"/>
    <n v="49964.519807999997"/>
    <n v="24260.758419999998"/>
    <n v="49676.286260000001"/>
    <n v="0"/>
  </r>
  <r>
    <x v="0"/>
    <x v="0"/>
    <x v="67"/>
    <x v="0"/>
    <x v="9"/>
    <x v="0"/>
    <x v="6"/>
    <x v="6"/>
    <x v="13"/>
    <x v="12"/>
    <n v="0"/>
    <n v="0"/>
    <n v="0"/>
    <x v="0"/>
    <n v="0"/>
    <n v="0"/>
    <n v="0"/>
    <n v="0"/>
  </r>
  <r>
    <x v="0"/>
    <x v="0"/>
    <x v="67"/>
    <x v="0"/>
    <x v="9"/>
    <x v="0"/>
    <x v="6"/>
    <x v="6"/>
    <x v="14"/>
    <x v="13"/>
    <n v="382139.55900000001"/>
    <n v="219126.88721099999"/>
    <n v="601266.44621099997"/>
    <x v="0"/>
    <n v="601266.44621099997"/>
    <n v="368300.327246"/>
    <n v="548432.21111399995"/>
    <n v="0"/>
  </r>
  <r>
    <x v="0"/>
    <x v="0"/>
    <x v="68"/>
    <x v="0"/>
    <x v="9"/>
    <x v="0"/>
    <x v="6"/>
    <x v="6"/>
    <x v="0"/>
    <x v="0"/>
    <n v="294532.66100000002"/>
    <n v="215665.03784100001"/>
    <n v="510197.69884099998"/>
    <x v="0"/>
    <n v="510197.69884099998"/>
    <n v="363315.40758699999"/>
    <n v="467009.41313100001"/>
    <n v="0"/>
  </r>
  <r>
    <x v="0"/>
    <x v="0"/>
    <x v="68"/>
    <x v="0"/>
    <x v="9"/>
    <x v="0"/>
    <x v="6"/>
    <x v="6"/>
    <x v="28"/>
    <x v="1"/>
    <n v="97472.8"/>
    <n v="-20854.159325000001"/>
    <n v="76618.640675000002"/>
    <x v="0"/>
    <n v="76618.640675000002"/>
    <n v="56090.487953000003"/>
    <n v="59455.286530999998"/>
    <n v="0"/>
  </r>
  <r>
    <x v="0"/>
    <x v="0"/>
    <x v="68"/>
    <x v="0"/>
    <x v="9"/>
    <x v="0"/>
    <x v="6"/>
    <x v="6"/>
    <x v="29"/>
    <x v="2"/>
    <n v="196358.878566"/>
    <n v="-42692.719837999997"/>
    <n v="153666.15872800001"/>
    <x v="0"/>
    <n v="153666.15872800001"/>
    <n v="123715.148498"/>
    <n v="148424.34161999999"/>
    <n v="0"/>
  </r>
  <r>
    <x v="0"/>
    <x v="0"/>
    <x v="68"/>
    <x v="0"/>
    <x v="9"/>
    <x v="0"/>
    <x v="6"/>
    <x v="6"/>
    <x v="30"/>
    <x v="14"/>
    <n v="570.98243400000001"/>
    <n v="7009.2036209999997"/>
    <n v="7580.1860550000001"/>
    <x v="0"/>
    <n v="7580.1860550000001"/>
    <n v="2565.1408660000002"/>
    <n v="2729.8272750000001"/>
    <n v="0"/>
  </r>
  <r>
    <x v="0"/>
    <x v="0"/>
    <x v="68"/>
    <x v="0"/>
    <x v="9"/>
    <x v="0"/>
    <x v="6"/>
    <x v="6"/>
    <x v="31"/>
    <x v="27"/>
    <n v="0"/>
    <n v="272043.16076699999"/>
    <n v="272043.16076699999"/>
    <x v="0"/>
    <n v="272043.16076699999"/>
    <n v="180721.003807"/>
    <n v="256125.00880899999"/>
    <n v="0"/>
  </r>
  <r>
    <x v="0"/>
    <x v="0"/>
    <x v="68"/>
    <x v="0"/>
    <x v="9"/>
    <x v="0"/>
    <x v="6"/>
    <x v="6"/>
    <x v="34"/>
    <x v="66"/>
    <n v="130"/>
    <n v="159.552616"/>
    <n v="289.552616"/>
    <x v="0"/>
    <n v="289.552616"/>
    <n v="223.626463"/>
    <n v="274.94889599999999"/>
    <n v="0"/>
  </r>
  <r>
    <x v="0"/>
    <x v="0"/>
    <x v="68"/>
    <x v="0"/>
    <x v="9"/>
    <x v="0"/>
    <x v="6"/>
    <x v="6"/>
    <x v="4"/>
    <x v="4"/>
    <n v="203665.68599999999"/>
    <n v="84249.011033999996"/>
    <n v="287914.69703400001"/>
    <x v="0"/>
    <n v="287914.69703400001"/>
    <n v="41902.503864999999"/>
    <n v="256158.24061199999"/>
    <n v="0"/>
  </r>
  <r>
    <x v="0"/>
    <x v="0"/>
    <x v="68"/>
    <x v="0"/>
    <x v="9"/>
    <x v="0"/>
    <x v="6"/>
    <x v="6"/>
    <x v="5"/>
    <x v="5"/>
    <n v="190665.68599999999"/>
    <n v="-48060.424639999997"/>
    <n v="142605.26136"/>
    <x v="0"/>
    <n v="142605.26136"/>
    <n v="10738.314308000001"/>
    <n v="110867.52392399999"/>
    <n v="0"/>
  </r>
  <r>
    <x v="0"/>
    <x v="0"/>
    <x v="68"/>
    <x v="0"/>
    <x v="9"/>
    <x v="0"/>
    <x v="6"/>
    <x v="6"/>
    <x v="6"/>
    <x v="6"/>
    <n v="190665.68599999999"/>
    <n v="-48060.424639999997"/>
    <n v="142605.26136"/>
    <x v="0"/>
    <n v="142605.26136"/>
    <n v="10738.314308000001"/>
    <n v="110867.52392399999"/>
    <n v="0"/>
  </r>
  <r>
    <x v="0"/>
    <x v="0"/>
    <x v="68"/>
    <x v="0"/>
    <x v="9"/>
    <x v="0"/>
    <x v="6"/>
    <x v="6"/>
    <x v="7"/>
    <x v="7"/>
    <n v="190665.68599999999"/>
    <n v="-48060.424639999997"/>
    <n v="142605.26136"/>
    <x v="0"/>
    <n v="142605.26136"/>
    <n v="10738.314308000001"/>
    <n v="110867.52392399999"/>
    <n v="0"/>
  </r>
  <r>
    <x v="0"/>
    <x v="0"/>
    <x v="68"/>
    <x v="0"/>
    <x v="9"/>
    <x v="0"/>
    <x v="6"/>
    <x v="6"/>
    <x v="35"/>
    <x v="31"/>
    <n v="13000"/>
    <n v="132309.43567400001"/>
    <n v="145309.43567400001"/>
    <x v="0"/>
    <n v="145309.43567400001"/>
    <n v="31164.189557000002"/>
    <n v="145290.71668799999"/>
    <n v="0"/>
  </r>
  <r>
    <x v="0"/>
    <x v="0"/>
    <x v="68"/>
    <x v="0"/>
    <x v="9"/>
    <x v="0"/>
    <x v="6"/>
    <x v="6"/>
    <x v="13"/>
    <x v="12"/>
    <n v="14100"/>
    <n v="1.5640000000000001E-2"/>
    <n v="14100.01564"/>
    <x v="0"/>
    <n v="14100.01564"/>
    <n v="0"/>
    <n v="0"/>
    <n v="0"/>
  </r>
  <r>
    <x v="0"/>
    <x v="0"/>
    <x v="68"/>
    <x v="0"/>
    <x v="9"/>
    <x v="0"/>
    <x v="6"/>
    <x v="6"/>
    <x v="14"/>
    <x v="13"/>
    <n v="512298.34700000001"/>
    <n v="299914.06451499998"/>
    <n v="812212.41151500004"/>
    <x v="0"/>
    <n v="812212.41151500004"/>
    <n v="405217.91145199997"/>
    <n v="723167.653743"/>
    <n v="0"/>
  </r>
  <r>
    <x v="0"/>
    <x v="0"/>
    <x v="69"/>
    <x v="0"/>
    <x v="9"/>
    <x v="0"/>
    <x v="6"/>
    <x v="6"/>
    <x v="0"/>
    <x v="0"/>
    <n v="337877.25900000002"/>
    <n v="187624.06089600001"/>
    <n v="525501.31989599997"/>
    <x v="0"/>
    <n v="525501.31989599997"/>
    <n v="373993.03292899998"/>
    <n v="480346.97522299999"/>
    <n v="0"/>
  </r>
  <r>
    <x v="0"/>
    <x v="0"/>
    <x v="69"/>
    <x v="0"/>
    <x v="9"/>
    <x v="0"/>
    <x v="6"/>
    <x v="6"/>
    <x v="28"/>
    <x v="1"/>
    <n v="162078.383"/>
    <n v="-48998.898000000001"/>
    <n v="113079.485"/>
    <x v="0"/>
    <n v="113079.485"/>
    <n v="86360.481111999994"/>
    <n v="93065.263019000005"/>
    <n v="0"/>
  </r>
  <r>
    <x v="0"/>
    <x v="0"/>
    <x v="69"/>
    <x v="0"/>
    <x v="9"/>
    <x v="0"/>
    <x v="6"/>
    <x v="6"/>
    <x v="29"/>
    <x v="2"/>
    <n v="172645.891"/>
    <n v="-43962.987144999999"/>
    <n v="128682.903855"/>
    <x v="0"/>
    <n v="128682.903855"/>
    <n v="100217.943272"/>
    <n v="121503.550604"/>
    <n v="0"/>
  </r>
  <r>
    <x v="0"/>
    <x v="0"/>
    <x v="69"/>
    <x v="0"/>
    <x v="9"/>
    <x v="0"/>
    <x v="6"/>
    <x v="6"/>
    <x v="30"/>
    <x v="14"/>
    <n v="3039.89"/>
    <n v="-2430"/>
    <n v="609.89"/>
    <x v="0"/>
    <n v="609.89"/>
    <n v="436.52156000000002"/>
    <n v="603.31333199999995"/>
    <n v="0"/>
  </r>
  <r>
    <x v="0"/>
    <x v="0"/>
    <x v="69"/>
    <x v="0"/>
    <x v="9"/>
    <x v="0"/>
    <x v="6"/>
    <x v="6"/>
    <x v="31"/>
    <x v="27"/>
    <n v="0"/>
    <n v="282711.832903"/>
    <n v="282711.832903"/>
    <x v="0"/>
    <n v="282711.832903"/>
    <n v="186629.920476"/>
    <n v="264822.989031"/>
    <n v="0"/>
  </r>
  <r>
    <x v="0"/>
    <x v="0"/>
    <x v="69"/>
    <x v="0"/>
    <x v="9"/>
    <x v="0"/>
    <x v="6"/>
    <x v="6"/>
    <x v="34"/>
    <x v="66"/>
    <n v="113.095"/>
    <n v="304.11313799999999"/>
    <n v="417.20813800000002"/>
    <x v="0"/>
    <n v="417.20813800000002"/>
    <n v="348.16650900000002"/>
    <n v="351.85923700000001"/>
    <n v="0"/>
  </r>
  <r>
    <x v="0"/>
    <x v="0"/>
    <x v="69"/>
    <x v="0"/>
    <x v="9"/>
    <x v="0"/>
    <x v="6"/>
    <x v="6"/>
    <x v="4"/>
    <x v="4"/>
    <n v="0"/>
    <n v="55586.124766000001"/>
    <n v="55586.124766000001"/>
    <x v="0"/>
    <n v="55586.124766000001"/>
    <n v="3867.1771869999998"/>
    <n v="23290.333113000001"/>
    <n v="0"/>
  </r>
  <r>
    <x v="0"/>
    <x v="0"/>
    <x v="69"/>
    <x v="0"/>
    <x v="9"/>
    <x v="0"/>
    <x v="6"/>
    <x v="6"/>
    <x v="5"/>
    <x v="5"/>
    <n v="0"/>
    <n v="48393.873942999999"/>
    <n v="48393.873942999999"/>
    <x v="0"/>
    <n v="48393.873942999999"/>
    <n v="120.751544"/>
    <n v="16098.08229"/>
    <n v="0"/>
  </r>
  <r>
    <x v="0"/>
    <x v="0"/>
    <x v="69"/>
    <x v="0"/>
    <x v="9"/>
    <x v="0"/>
    <x v="6"/>
    <x v="6"/>
    <x v="6"/>
    <x v="6"/>
    <n v="0"/>
    <n v="48393.873942999999"/>
    <n v="48393.873942999999"/>
    <x v="0"/>
    <n v="48393.873942999999"/>
    <n v="120.751544"/>
    <n v="16098.08229"/>
    <n v="0"/>
  </r>
  <r>
    <x v="0"/>
    <x v="0"/>
    <x v="69"/>
    <x v="0"/>
    <x v="9"/>
    <x v="0"/>
    <x v="6"/>
    <x v="6"/>
    <x v="7"/>
    <x v="7"/>
    <n v="0"/>
    <n v="48393.873942999999"/>
    <n v="48393.873942999999"/>
    <x v="0"/>
    <n v="48393.873942999999"/>
    <n v="120.751544"/>
    <n v="16098.08229"/>
    <n v="0"/>
  </r>
  <r>
    <x v="0"/>
    <x v="0"/>
    <x v="69"/>
    <x v="0"/>
    <x v="9"/>
    <x v="0"/>
    <x v="6"/>
    <x v="6"/>
    <x v="35"/>
    <x v="31"/>
    <n v="0"/>
    <n v="7192.2508230000003"/>
    <n v="7192.2508230000003"/>
    <x v="0"/>
    <n v="7192.2508230000003"/>
    <n v="3746.425643"/>
    <n v="7192.2508230000003"/>
    <n v="0"/>
  </r>
  <r>
    <x v="0"/>
    <x v="0"/>
    <x v="69"/>
    <x v="0"/>
    <x v="9"/>
    <x v="0"/>
    <x v="6"/>
    <x v="6"/>
    <x v="13"/>
    <x v="12"/>
    <n v="0"/>
    <n v="0"/>
    <n v="0"/>
    <x v="0"/>
    <n v="0"/>
    <n v="0"/>
    <n v="0"/>
    <n v="0"/>
  </r>
  <r>
    <x v="0"/>
    <x v="0"/>
    <x v="69"/>
    <x v="0"/>
    <x v="9"/>
    <x v="0"/>
    <x v="6"/>
    <x v="6"/>
    <x v="14"/>
    <x v="13"/>
    <n v="337877.25900000002"/>
    <n v="243210.185662"/>
    <n v="581087.44466200005"/>
    <x v="0"/>
    <n v="581087.44466200005"/>
    <n v="377860.21011599997"/>
    <n v="503637.30833600002"/>
    <n v="0"/>
  </r>
  <r>
    <x v="0"/>
    <x v="0"/>
    <x v="70"/>
    <x v="0"/>
    <x v="9"/>
    <x v="0"/>
    <x v="0"/>
    <x v="0"/>
    <x v="0"/>
    <x v="0"/>
    <n v="4520.375"/>
    <n v="-1049.0710750000001"/>
    <n v="3471.3039250000002"/>
    <x v="0"/>
    <n v="3471.3039250000002"/>
    <n v="2215.2307350000001"/>
    <n v="3021.284975"/>
    <n v="0"/>
  </r>
  <r>
    <x v="0"/>
    <x v="0"/>
    <x v="70"/>
    <x v="0"/>
    <x v="9"/>
    <x v="0"/>
    <x v="0"/>
    <x v="0"/>
    <x v="1"/>
    <x v="1"/>
    <n v="890"/>
    <n v="0"/>
    <n v="890"/>
    <x v="0"/>
    <n v="890"/>
    <n v="688.44828800000005"/>
    <n v="850.5"/>
    <n v="0"/>
  </r>
  <r>
    <x v="0"/>
    <x v="0"/>
    <x v="70"/>
    <x v="0"/>
    <x v="9"/>
    <x v="0"/>
    <x v="0"/>
    <x v="0"/>
    <x v="2"/>
    <x v="2"/>
    <n v="1848"/>
    <n v="0"/>
    <n v="1848"/>
    <x v="0"/>
    <n v="1848"/>
    <n v="928.53435200000001"/>
    <n v="1491.8674269999999"/>
    <n v="0"/>
  </r>
  <r>
    <x v="0"/>
    <x v="0"/>
    <x v="70"/>
    <x v="0"/>
    <x v="9"/>
    <x v="0"/>
    <x v="0"/>
    <x v="0"/>
    <x v="3"/>
    <x v="3"/>
    <n v="1782.375"/>
    <n v="-1049.0710750000001"/>
    <n v="733.30392500000005"/>
    <x v="0"/>
    <n v="733.30392500000005"/>
    <n v="598.24809500000003"/>
    <n v="678.91754800000001"/>
    <n v="0"/>
  </r>
  <r>
    <x v="0"/>
    <x v="0"/>
    <x v="70"/>
    <x v="0"/>
    <x v="9"/>
    <x v="0"/>
    <x v="0"/>
    <x v="0"/>
    <x v="4"/>
    <x v="4"/>
    <n v="122060.156"/>
    <n v="-6801.8268710000002"/>
    <n v="115258.32912900001"/>
    <x v="0"/>
    <n v="115258.32912900001"/>
    <n v="65057.754807999998"/>
    <n v="88297.848694"/>
    <n v="0"/>
  </r>
  <r>
    <x v="0"/>
    <x v="0"/>
    <x v="70"/>
    <x v="0"/>
    <x v="9"/>
    <x v="0"/>
    <x v="0"/>
    <x v="0"/>
    <x v="5"/>
    <x v="5"/>
    <n v="59441.192999999999"/>
    <n v="4710.5697490000002"/>
    <n v="64151.762749000001"/>
    <x v="0"/>
    <n v="64151.762749000001"/>
    <n v="30826.796768"/>
    <n v="38429.643932999999"/>
    <n v="0"/>
  </r>
  <r>
    <x v="0"/>
    <x v="0"/>
    <x v="70"/>
    <x v="0"/>
    <x v="9"/>
    <x v="0"/>
    <x v="0"/>
    <x v="0"/>
    <x v="6"/>
    <x v="6"/>
    <n v="59441.192999999999"/>
    <n v="4710.5697490000002"/>
    <n v="64151.762749000001"/>
    <x v="0"/>
    <n v="64151.762749000001"/>
    <n v="30826.796768"/>
    <n v="38429.643932999999"/>
    <n v="0"/>
  </r>
  <r>
    <x v="0"/>
    <x v="0"/>
    <x v="70"/>
    <x v="0"/>
    <x v="9"/>
    <x v="0"/>
    <x v="0"/>
    <x v="0"/>
    <x v="7"/>
    <x v="7"/>
    <n v="34120.161999999997"/>
    <n v="4710.5697490000002"/>
    <n v="38830.731748999999"/>
    <x v="0"/>
    <n v="38830.731748999999"/>
    <n v="23563.637802000001"/>
    <n v="29060.827410000002"/>
    <n v="0"/>
  </r>
  <r>
    <x v="0"/>
    <x v="0"/>
    <x v="70"/>
    <x v="0"/>
    <x v="9"/>
    <x v="0"/>
    <x v="0"/>
    <x v="0"/>
    <x v="8"/>
    <x v="8"/>
    <n v="5626.415"/>
    <n v="0"/>
    <n v="5626.415"/>
    <x v="0"/>
    <n v="5626.415"/>
    <n v="649.687815"/>
    <n v="832.77207199999998"/>
    <n v="0"/>
  </r>
  <r>
    <x v="0"/>
    <x v="0"/>
    <x v="70"/>
    <x v="0"/>
    <x v="9"/>
    <x v="0"/>
    <x v="0"/>
    <x v="0"/>
    <x v="9"/>
    <x v="9"/>
    <n v="2290.5169999999998"/>
    <n v="0"/>
    <n v="2290.5169999999998"/>
    <x v="0"/>
    <n v="2290.5169999999998"/>
    <n v="226.92649499999999"/>
    <n v="298.13406600000002"/>
    <n v="0"/>
  </r>
  <r>
    <x v="0"/>
    <x v="0"/>
    <x v="70"/>
    <x v="0"/>
    <x v="9"/>
    <x v="0"/>
    <x v="0"/>
    <x v="0"/>
    <x v="10"/>
    <x v="10"/>
    <n v="4734.1790000000001"/>
    <n v="0"/>
    <n v="4734.1790000000001"/>
    <x v="0"/>
    <n v="4734.1790000000001"/>
    <n v="500.54862500000002"/>
    <n v="667.03033800000003"/>
    <n v="0"/>
  </r>
  <r>
    <x v="0"/>
    <x v="0"/>
    <x v="70"/>
    <x v="0"/>
    <x v="9"/>
    <x v="0"/>
    <x v="0"/>
    <x v="0"/>
    <x v="11"/>
    <x v="11"/>
    <n v="12669.92"/>
    <n v="0"/>
    <n v="12669.92"/>
    <x v="0"/>
    <n v="12669.92"/>
    <n v="5885.9960309999997"/>
    <n v="7570.8800469999996"/>
    <n v="0"/>
  </r>
  <r>
    <x v="0"/>
    <x v="0"/>
    <x v="70"/>
    <x v="0"/>
    <x v="9"/>
    <x v="0"/>
    <x v="0"/>
    <x v="0"/>
    <x v="12"/>
    <x v="3"/>
    <n v="62618.963000000003"/>
    <n v="-11512.39662"/>
    <n v="51106.566379999997"/>
    <x v="0"/>
    <n v="51106.566379999997"/>
    <n v="34230.958039999998"/>
    <n v="49868.204761000001"/>
    <n v="0"/>
  </r>
  <r>
    <x v="0"/>
    <x v="0"/>
    <x v="70"/>
    <x v="0"/>
    <x v="9"/>
    <x v="0"/>
    <x v="0"/>
    <x v="0"/>
    <x v="13"/>
    <x v="12"/>
    <n v="0"/>
    <n v="11309.358086"/>
    <n v="11309.358086"/>
    <x v="0"/>
    <n v="11309.358086"/>
    <n v="0"/>
    <n v="0"/>
    <n v="0"/>
  </r>
  <r>
    <x v="0"/>
    <x v="0"/>
    <x v="70"/>
    <x v="0"/>
    <x v="9"/>
    <x v="0"/>
    <x v="0"/>
    <x v="0"/>
    <x v="14"/>
    <x v="13"/>
    <n v="126580.531"/>
    <n v="3458.4601400000001"/>
    <n v="130038.99114"/>
    <x v="0"/>
    <n v="130038.99114"/>
    <n v="67272.985543000003"/>
    <n v="91319.133669000003"/>
    <n v="0"/>
  </r>
  <r>
    <x v="0"/>
    <x v="0"/>
    <x v="71"/>
    <x v="0"/>
    <x v="9"/>
    <x v="0"/>
    <x v="0"/>
    <x v="0"/>
    <x v="0"/>
    <x v="0"/>
    <n v="3168"/>
    <n v="114.184308"/>
    <n v="3282.1843079999999"/>
    <x v="0"/>
    <n v="3282.1843079999999"/>
    <n v="1910.2094070000001"/>
    <n v="2827.7111559999998"/>
    <n v="0"/>
  </r>
  <r>
    <x v="0"/>
    <x v="0"/>
    <x v="71"/>
    <x v="0"/>
    <x v="9"/>
    <x v="0"/>
    <x v="0"/>
    <x v="0"/>
    <x v="1"/>
    <x v="1"/>
    <n v="830"/>
    <n v="0"/>
    <n v="830"/>
    <x v="0"/>
    <n v="830"/>
    <n v="688.45165199999997"/>
    <n v="829.86"/>
    <n v="0"/>
  </r>
  <r>
    <x v="0"/>
    <x v="0"/>
    <x v="71"/>
    <x v="0"/>
    <x v="9"/>
    <x v="0"/>
    <x v="0"/>
    <x v="0"/>
    <x v="2"/>
    <x v="2"/>
    <n v="1338"/>
    <n v="591.40599999999995"/>
    <n v="1929.4059999999999"/>
    <x v="0"/>
    <n v="1929.4059999999999"/>
    <n v="815.81131900000003"/>
    <n v="1562.5656289999999"/>
    <n v="0"/>
  </r>
  <r>
    <x v="0"/>
    <x v="0"/>
    <x v="71"/>
    <x v="0"/>
    <x v="9"/>
    <x v="0"/>
    <x v="0"/>
    <x v="0"/>
    <x v="3"/>
    <x v="3"/>
    <n v="1000"/>
    <n v="-477.22169200000002"/>
    <n v="522.77830800000004"/>
    <x v="0"/>
    <n v="522.77830800000004"/>
    <n v="405.94643600000001"/>
    <n v="435.285527"/>
    <n v="0"/>
  </r>
  <r>
    <x v="0"/>
    <x v="0"/>
    <x v="71"/>
    <x v="0"/>
    <x v="9"/>
    <x v="0"/>
    <x v="0"/>
    <x v="0"/>
    <x v="4"/>
    <x v="4"/>
    <n v="69190.864000000001"/>
    <n v="-14331.438284"/>
    <n v="54859.425715999998"/>
    <x v="0"/>
    <n v="54859.425715999998"/>
    <n v="33560.015758000001"/>
    <n v="48129.379548999997"/>
    <n v="0"/>
  </r>
  <r>
    <x v="0"/>
    <x v="0"/>
    <x v="71"/>
    <x v="0"/>
    <x v="9"/>
    <x v="0"/>
    <x v="0"/>
    <x v="0"/>
    <x v="5"/>
    <x v="5"/>
    <n v="25190.864000000001"/>
    <n v="525.21114999999998"/>
    <n v="25716.075150000001"/>
    <x v="0"/>
    <n v="25716.075150000001"/>
    <n v="13422.391199"/>
    <n v="19015.497546999999"/>
    <n v="0"/>
  </r>
  <r>
    <x v="0"/>
    <x v="0"/>
    <x v="71"/>
    <x v="0"/>
    <x v="9"/>
    <x v="0"/>
    <x v="0"/>
    <x v="0"/>
    <x v="6"/>
    <x v="6"/>
    <n v="25190.864000000001"/>
    <n v="525.21114999999998"/>
    <n v="25716.075150000001"/>
    <x v="0"/>
    <n v="25716.075150000001"/>
    <n v="13422.391199"/>
    <n v="19015.497546999999"/>
    <n v="0"/>
  </r>
  <r>
    <x v="0"/>
    <x v="0"/>
    <x v="71"/>
    <x v="0"/>
    <x v="9"/>
    <x v="0"/>
    <x v="0"/>
    <x v="0"/>
    <x v="7"/>
    <x v="7"/>
    <n v="14710"/>
    <n v="525.21114999999998"/>
    <n v="15235.211149999999"/>
    <x v="0"/>
    <n v="15235.211149999999"/>
    <n v="9754.4144639999995"/>
    <n v="12433.743538999999"/>
    <n v="0"/>
  </r>
  <r>
    <x v="0"/>
    <x v="0"/>
    <x v="71"/>
    <x v="0"/>
    <x v="9"/>
    <x v="0"/>
    <x v="0"/>
    <x v="0"/>
    <x v="8"/>
    <x v="8"/>
    <n v="2622"/>
    <n v="0"/>
    <n v="2622"/>
    <x v="0"/>
    <n v="2622"/>
    <n v="508.81138299999998"/>
    <n v="1126.7288249999999"/>
    <n v="0"/>
  </r>
  <r>
    <x v="0"/>
    <x v="0"/>
    <x v="71"/>
    <x v="0"/>
    <x v="9"/>
    <x v="0"/>
    <x v="0"/>
    <x v="0"/>
    <x v="9"/>
    <x v="9"/>
    <n v="1200"/>
    <n v="0"/>
    <n v="1200"/>
    <x v="0"/>
    <n v="1200"/>
    <n v="519.49667299999999"/>
    <n v="1061.3904339999999"/>
    <n v="0"/>
  </r>
  <r>
    <x v="0"/>
    <x v="0"/>
    <x v="71"/>
    <x v="0"/>
    <x v="9"/>
    <x v="0"/>
    <x v="0"/>
    <x v="0"/>
    <x v="10"/>
    <x v="10"/>
    <n v="1321"/>
    <n v="0"/>
    <n v="1321"/>
    <x v="0"/>
    <n v="1321"/>
    <n v="124.6"/>
    <n v="217.71428599999999"/>
    <n v="0"/>
  </r>
  <r>
    <x v="0"/>
    <x v="0"/>
    <x v="71"/>
    <x v="0"/>
    <x v="9"/>
    <x v="0"/>
    <x v="0"/>
    <x v="0"/>
    <x v="11"/>
    <x v="11"/>
    <n v="5337.8639999999996"/>
    <n v="0"/>
    <n v="5337.8639999999996"/>
    <x v="0"/>
    <n v="5337.8639999999996"/>
    <n v="2515.068679"/>
    <n v="4175.9204630000004"/>
    <n v="0"/>
  </r>
  <r>
    <x v="0"/>
    <x v="0"/>
    <x v="71"/>
    <x v="0"/>
    <x v="9"/>
    <x v="0"/>
    <x v="0"/>
    <x v="0"/>
    <x v="12"/>
    <x v="3"/>
    <n v="44000"/>
    <n v="-14856.649434000001"/>
    <n v="29143.350566000001"/>
    <x v="0"/>
    <n v="29143.350566000001"/>
    <n v="20137.624559"/>
    <n v="29113.882001999998"/>
    <n v="0"/>
  </r>
  <r>
    <x v="0"/>
    <x v="0"/>
    <x v="71"/>
    <x v="0"/>
    <x v="9"/>
    <x v="0"/>
    <x v="0"/>
    <x v="0"/>
    <x v="13"/>
    <x v="12"/>
    <n v="0"/>
    <n v="0"/>
    <n v="0"/>
    <x v="0"/>
    <n v="0"/>
    <n v="0"/>
    <n v="0"/>
    <n v="0"/>
  </r>
  <r>
    <x v="0"/>
    <x v="0"/>
    <x v="71"/>
    <x v="0"/>
    <x v="9"/>
    <x v="0"/>
    <x v="0"/>
    <x v="0"/>
    <x v="14"/>
    <x v="13"/>
    <n v="72358.864000000001"/>
    <n v="-14217.253976"/>
    <n v="58141.610024000001"/>
    <x v="0"/>
    <n v="58141.610024000001"/>
    <n v="35470.225165000003"/>
    <n v="50957.090705000002"/>
    <n v="0"/>
  </r>
  <r>
    <x v="0"/>
    <x v="0"/>
    <x v="72"/>
    <x v="0"/>
    <x v="9"/>
    <x v="0"/>
    <x v="0"/>
    <x v="0"/>
    <x v="0"/>
    <x v="0"/>
    <n v="2317.42"/>
    <n v="-60.714993"/>
    <n v="2256.705007"/>
    <x v="0"/>
    <n v="2256.705007"/>
    <n v="1530.345458"/>
    <n v="2114.2292980000002"/>
    <n v="0"/>
  </r>
  <r>
    <x v="0"/>
    <x v="0"/>
    <x v="72"/>
    <x v="0"/>
    <x v="9"/>
    <x v="0"/>
    <x v="0"/>
    <x v="0"/>
    <x v="1"/>
    <x v="1"/>
    <n v="858"/>
    <n v="-4"/>
    <n v="854"/>
    <x v="0"/>
    <n v="854"/>
    <n v="688.44663000000003"/>
    <n v="837.495"/>
    <n v="0"/>
  </r>
  <r>
    <x v="0"/>
    <x v="0"/>
    <x v="72"/>
    <x v="0"/>
    <x v="9"/>
    <x v="0"/>
    <x v="0"/>
    <x v="0"/>
    <x v="2"/>
    <x v="2"/>
    <n v="947"/>
    <n v="4"/>
    <n v="951"/>
    <x v="0"/>
    <n v="951"/>
    <n v="438.56582400000002"/>
    <n v="846.20901600000002"/>
    <n v="0"/>
  </r>
  <r>
    <x v="0"/>
    <x v="0"/>
    <x v="72"/>
    <x v="0"/>
    <x v="9"/>
    <x v="0"/>
    <x v="0"/>
    <x v="0"/>
    <x v="3"/>
    <x v="3"/>
    <n v="512.41999999999996"/>
    <n v="-60.714993"/>
    <n v="451.70500700000002"/>
    <x v="0"/>
    <n v="451.70500700000002"/>
    <n v="403.33300400000002"/>
    <n v="430.525282"/>
    <n v="0"/>
  </r>
  <r>
    <x v="0"/>
    <x v="0"/>
    <x v="72"/>
    <x v="0"/>
    <x v="9"/>
    <x v="0"/>
    <x v="0"/>
    <x v="0"/>
    <x v="4"/>
    <x v="4"/>
    <n v="139609.64199999999"/>
    <n v="5588.601611"/>
    <n v="145198.24361100001"/>
    <x v="0"/>
    <n v="145198.24361100001"/>
    <n v="81861.894434999995"/>
    <n v="131253.87824300001"/>
    <n v="0"/>
  </r>
  <r>
    <x v="0"/>
    <x v="0"/>
    <x v="72"/>
    <x v="0"/>
    <x v="9"/>
    <x v="0"/>
    <x v="0"/>
    <x v="0"/>
    <x v="5"/>
    <x v="5"/>
    <n v="76497.960000000006"/>
    <n v="7768.5725810000004"/>
    <n v="84266.532581000007"/>
    <x v="0"/>
    <n v="84266.532581000007"/>
    <n v="41397.436215000002"/>
    <n v="70550.718250999998"/>
    <n v="0"/>
  </r>
  <r>
    <x v="0"/>
    <x v="0"/>
    <x v="72"/>
    <x v="0"/>
    <x v="9"/>
    <x v="0"/>
    <x v="0"/>
    <x v="0"/>
    <x v="6"/>
    <x v="6"/>
    <n v="76497.960000000006"/>
    <n v="7768.5725810000004"/>
    <n v="84266.532581000007"/>
    <x v="0"/>
    <n v="84266.532581000007"/>
    <n v="41397.436215000002"/>
    <n v="70550.718250999998"/>
    <n v="0"/>
  </r>
  <r>
    <x v="0"/>
    <x v="0"/>
    <x v="72"/>
    <x v="0"/>
    <x v="9"/>
    <x v="0"/>
    <x v="0"/>
    <x v="0"/>
    <x v="7"/>
    <x v="7"/>
    <n v="44048.646000000001"/>
    <n v="3851.4932950000002"/>
    <n v="47900.139295000001"/>
    <x v="0"/>
    <n v="47900.139295000001"/>
    <n v="32682.693917000001"/>
    <n v="44133.291164000002"/>
    <n v="0"/>
  </r>
  <r>
    <x v="0"/>
    <x v="0"/>
    <x v="72"/>
    <x v="0"/>
    <x v="9"/>
    <x v="0"/>
    <x v="0"/>
    <x v="0"/>
    <x v="8"/>
    <x v="8"/>
    <n v="7739.4870000000001"/>
    <n v="3038.985553"/>
    <n v="10778.472553"/>
    <x v="0"/>
    <n v="10778.472553"/>
    <n v="174.032025"/>
    <n v="7819.8053819999996"/>
    <n v="0"/>
  </r>
  <r>
    <x v="0"/>
    <x v="0"/>
    <x v="72"/>
    <x v="0"/>
    <x v="9"/>
    <x v="0"/>
    <x v="0"/>
    <x v="0"/>
    <x v="9"/>
    <x v="9"/>
    <n v="5399"/>
    <n v="-168.184236"/>
    <n v="5230.8157639999999"/>
    <x v="0"/>
    <n v="5230.8157639999999"/>
    <n v="1058.1495620000001"/>
    <n v="4961.494361"/>
    <n v="0"/>
  </r>
  <r>
    <x v="0"/>
    <x v="0"/>
    <x v="72"/>
    <x v="0"/>
    <x v="9"/>
    <x v="0"/>
    <x v="0"/>
    <x v="0"/>
    <x v="10"/>
    <x v="10"/>
    <n v="4197.8270000000002"/>
    <n v="1879.281806"/>
    <n v="6077.1088060000002"/>
    <x v="0"/>
    <n v="6077.1088060000002"/>
    <n v="0"/>
    <n v="2403.3089500000001"/>
    <n v="0"/>
  </r>
  <r>
    <x v="0"/>
    <x v="0"/>
    <x v="72"/>
    <x v="0"/>
    <x v="9"/>
    <x v="0"/>
    <x v="0"/>
    <x v="0"/>
    <x v="11"/>
    <x v="11"/>
    <n v="15113"/>
    <n v="-833.00383699999998"/>
    <n v="14279.996163"/>
    <x v="0"/>
    <n v="14279.996163"/>
    <n v="7482.5607110000001"/>
    <n v="11232.818394"/>
    <n v="0"/>
  </r>
  <r>
    <x v="0"/>
    <x v="0"/>
    <x v="72"/>
    <x v="0"/>
    <x v="9"/>
    <x v="0"/>
    <x v="0"/>
    <x v="0"/>
    <x v="12"/>
    <x v="3"/>
    <n v="63111.682000000001"/>
    <n v="-2179.9709699999999"/>
    <n v="60931.711029999999"/>
    <x v="0"/>
    <n v="60931.711029999999"/>
    <n v="40464.45822"/>
    <n v="60703.159992000001"/>
    <n v="0"/>
  </r>
  <r>
    <x v="0"/>
    <x v="0"/>
    <x v="72"/>
    <x v="0"/>
    <x v="9"/>
    <x v="0"/>
    <x v="0"/>
    <x v="0"/>
    <x v="13"/>
    <x v="12"/>
    <n v="0"/>
    <n v="0"/>
    <n v="0"/>
    <x v="0"/>
    <n v="0"/>
    <n v="0"/>
    <n v="0"/>
    <n v="0"/>
  </r>
  <r>
    <x v="0"/>
    <x v="0"/>
    <x v="72"/>
    <x v="0"/>
    <x v="9"/>
    <x v="0"/>
    <x v="0"/>
    <x v="0"/>
    <x v="14"/>
    <x v="13"/>
    <n v="141927.06200000001"/>
    <n v="5527.8866180000005"/>
    <n v="147454.94861799999"/>
    <x v="0"/>
    <n v="147454.94861799999"/>
    <n v="83392.239893000005"/>
    <n v="133368.107541"/>
    <n v="0"/>
  </r>
  <r>
    <x v="0"/>
    <x v="0"/>
    <x v="73"/>
    <x v="0"/>
    <x v="9"/>
    <x v="0"/>
    <x v="0"/>
    <x v="0"/>
    <x v="0"/>
    <x v="0"/>
    <n v="4161.9889999999996"/>
    <n v="-539.52310199999999"/>
    <n v="3622.4658979999999"/>
    <x v="0"/>
    <n v="3622.4658979999999"/>
    <n v="2091.0828029999998"/>
    <n v="2986.4122579999998"/>
    <n v="0"/>
  </r>
  <r>
    <x v="0"/>
    <x v="0"/>
    <x v="73"/>
    <x v="0"/>
    <x v="9"/>
    <x v="0"/>
    <x v="0"/>
    <x v="0"/>
    <x v="1"/>
    <x v="1"/>
    <n v="1047.375"/>
    <n v="0"/>
    <n v="1047.375"/>
    <x v="0"/>
    <n v="1047.375"/>
    <n v="841.43488000000002"/>
    <n v="1009.721856"/>
    <n v="0"/>
  </r>
  <r>
    <x v="0"/>
    <x v="0"/>
    <x v="73"/>
    <x v="0"/>
    <x v="9"/>
    <x v="0"/>
    <x v="0"/>
    <x v="0"/>
    <x v="2"/>
    <x v="2"/>
    <n v="1898.625"/>
    <n v="0"/>
    <n v="1898.625"/>
    <x v="0"/>
    <n v="1898.625"/>
    <n v="673.76572799999997"/>
    <n v="1313.2408210000001"/>
    <n v="0"/>
  </r>
  <r>
    <x v="0"/>
    <x v="0"/>
    <x v="73"/>
    <x v="0"/>
    <x v="9"/>
    <x v="0"/>
    <x v="0"/>
    <x v="0"/>
    <x v="3"/>
    <x v="3"/>
    <n v="1215.989"/>
    <n v="-539.52310199999999"/>
    <n v="676.46589800000004"/>
    <x v="0"/>
    <n v="676.46589800000004"/>
    <n v="575.88219500000002"/>
    <n v="663.44958099999997"/>
    <n v="0"/>
  </r>
  <r>
    <x v="0"/>
    <x v="0"/>
    <x v="73"/>
    <x v="0"/>
    <x v="9"/>
    <x v="0"/>
    <x v="0"/>
    <x v="0"/>
    <x v="4"/>
    <x v="4"/>
    <n v="177580.99100000001"/>
    <n v="9720.6843339999996"/>
    <n v="187301.675334"/>
    <x v="0"/>
    <n v="187301.675334"/>
    <n v="96802.175864999997"/>
    <n v="162553.284889"/>
    <n v="0"/>
  </r>
  <r>
    <x v="0"/>
    <x v="0"/>
    <x v="73"/>
    <x v="0"/>
    <x v="9"/>
    <x v="0"/>
    <x v="0"/>
    <x v="0"/>
    <x v="5"/>
    <x v="5"/>
    <n v="90843.824999999997"/>
    <n v="15049.670238999999"/>
    <n v="105893.495239"/>
    <x v="0"/>
    <n v="105893.495239"/>
    <n v="46456.930525999996"/>
    <n v="81150.996910999995"/>
    <n v="0"/>
  </r>
  <r>
    <x v="0"/>
    <x v="0"/>
    <x v="73"/>
    <x v="0"/>
    <x v="9"/>
    <x v="0"/>
    <x v="0"/>
    <x v="0"/>
    <x v="6"/>
    <x v="6"/>
    <n v="90843.824999999997"/>
    <n v="15049.670238999999"/>
    <n v="105893.495239"/>
    <x v="0"/>
    <n v="105893.495239"/>
    <n v="46456.930525999996"/>
    <n v="81150.996910999995"/>
    <n v="0"/>
  </r>
  <r>
    <x v="0"/>
    <x v="0"/>
    <x v="73"/>
    <x v="0"/>
    <x v="9"/>
    <x v="0"/>
    <x v="0"/>
    <x v="0"/>
    <x v="7"/>
    <x v="7"/>
    <n v="47983.201999999997"/>
    <n v="4317.8783020000001"/>
    <n v="52301.080302000002"/>
    <x v="0"/>
    <n v="52301.080302000002"/>
    <n v="35825.140651000002"/>
    <n v="44005.153732999999"/>
    <n v="0"/>
  </r>
  <r>
    <x v="0"/>
    <x v="0"/>
    <x v="73"/>
    <x v="0"/>
    <x v="9"/>
    <x v="0"/>
    <x v="0"/>
    <x v="0"/>
    <x v="8"/>
    <x v="8"/>
    <n v="9838.9660000000003"/>
    <n v="0"/>
    <n v="9838.9660000000003"/>
    <x v="0"/>
    <n v="9838.9660000000003"/>
    <n v="329.17856599999999"/>
    <n v="3399.0781310000002"/>
    <n v="0"/>
  </r>
  <r>
    <x v="0"/>
    <x v="0"/>
    <x v="73"/>
    <x v="0"/>
    <x v="9"/>
    <x v="0"/>
    <x v="0"/>
    <x v="0"/>
    <x v="9"/>
    <x v="9"/>
    <n v="7248.7150000000001"/>
    <n v="0"/>
    <n v="7248.7150000000001"/>
    <x v="0"/>
    <n v="7248.7150000000001"/>
    <n v="696.61660099999995"/>
    <n v="4379.4888250000004"/>
    <n v="0"/>
  </r>
  <r>
    <x v="0"/>
    <x v="0"/>
    <x v="73"/>
    <x v="0"/>
    <x v="9"/>
    <x v="0"/>
    <x v="0"/>
    <x v="0"/>
    <x v="10"/>
    <x v="10"/>
    <n v="5568.4589999999998"/>
    <n v="574.75648699999999"/>
    <n v="6143.2154870000004"/>
    <x v="0"/>
    <n v="6143.2154870000004"/>
    <n v="412.01420000000002"/>
    <n v="4849.5396659999997"/>
    <n v="0"/>
  </r>
  <r>
    <x v="0"/>
    <x v="0"/>
    <x v="73"/>
    <x v="0"/>
    <x v="9"/>
    <x v="0"/>
    <x v="0"/>
    <x v="0"/>
    <x v="11"/>
    <x v="11"/>
    <n v="20204.483"/>
    <n v="10157.035449999999"/>
    <n v="30361.51845"/>
    <x v="0"/>
    <n v="30361.51845"/>
    <n v="9193.9805080000006"/>
    <n v="24517.736556"/>
    <n v="0"/>
  </r>
  <r>
    <x v="0"/>
    <x v="0"/>
    <x v="73"/>
    <x v="0"/>
    <x v="9"/>
    <x v="0"/>
    <x v="0"/>
    <x v="0"/>
    <x v="12"/>
    <x v="3"/>
    <n v="86737.165999999997"/>
    <n v="-5328.9859049999995"/>
    <n v="81408.180095000003"/>
    <x v="0"/>
    <n v="81408.180095000003"/>
    <n v="50345.245339000001"/>
    <n v="81402.287977999993"/>
    <n v="0"/>
  </r>
  <r>
    <x v="0"/>
    <x v="0"/>
    <x v="73"/>
    <x v="0"/>
    <x v="9"/>
    <x v="0"/>
    <x v="0"/>
    <x v="0"/>
    <x v="13"/>
    <x v="12"/>
    <n v="0"/>
    <n v="0"/>
    <n v="0"/>
    <x v="0"/>
    <n v="0"/>
    <n v="0"/>
    <n v="0"/>
    <n v="0"/>
  </r>
  <r>
    <x v="0"/>
    <x v="0"/>
    <x v="73"/>
    <x v="0"/>
    <x v="9"/>
    <x v="0"/>
    <x v="0"/>
    <x v="0"/>
    <x v="14"/>
    <x v="13"/>
    <n v="181742.98"/>
    <n v="9181.1612320000004"/>
    <n v="190924.14123199999"/>
    <x v="0"/>
    <n v="190924.14123199999"/>
    <n v="98893.258667999995"/>
    <n v="165539.697147"/>
    <n v="0"/>
  </r>
  <r>
    <x v="0"/>
    <x v="0"/>
    <x v="74"/>
    <x v="0"/>
    <x v="9"/>
    <x v="0"/>
    <x v="0"/>
    <x v="0"/>
    <x v="0"/>
    <x v="0"/>
    <n v="6357.2960000000003"/>
    <n v="-1458.11709"/>
    <n v="4899.1789099999996"/>
    <x v="0"/>
    <n v="4899.1789099999996"/>
    <n v="2329.075981"/>
    <n v="4021.925581"/>
    <n v="0"/>
  </r>
  <r>
    <x v="0"/>
    <x v="0"/>
    <x v="74"/>
    <x v="0"/>
    <x v="9"/>
    <x v="0"/>
    <x v="0"/>
    <x v="0"/>
    <x v="1"/>
    <x v="1"/>
    <n v="840"/>
    <n v="0"/>
    <n v="840"/>
    <x v="0"/>
    <n v="840"/>
    <n v="688.06425000000002"/>
    <n v="826.13606400000003"/>
    <n v="0"/>
  </r>
  <r>
    <x v="0"/>
    <x v="0"/>
    <x v="74"/>
    <x v="0"/>
    <x v="9"/>
    <x v="0"/>
    <x v="0"/>
    <x v="0"/>
    <x v="2"/>
    <x v="2"/>
    <n v="2731.5"/>
    <n v="0"/>
    <n v="2731.5"/>
    <x v="0"/>
    <n v="2731.5"/>
    <n v="608.57392900000002"/>
    <n v="1873.632809"/>
    <n v="0"/>
  </r>
  <r>
    <x v="0"/>
    <x v="0"/>
    <x v="74"/>
    <x v="0"/>
    <x v="9"/>
    <x v="0"/>
    <x v="0"/>
    <x v="0"/>
    <x v="16"/>
    <x v="15"/>
    <n v="1.5"/>
    <n v="0"/>
    <n v="1.5"/>
    <x v="0"/>
    <n v="1.5"/>
    <n v="0"/>
    <n v="0"/>
    <n v="0"/>
  </r>
  <r>
    <x v="0"/>
    <x v="0"/>
    <x v="74"/>
    <x v="0"/>
    <x v="9"/>
    <x v="0"/>
    <x v="0"/>
    <x v="0"/>
    <x v="3"/>
    <x v="3"/>
    <n v="2784.2959999999998"/>
    <n v="-1458.11709"/>
    <n v="1326.1789100000001"/>
    <x v="0"/>
    <n v="1326.1789100000001"/>
    <n v="1032.4378019999999"/>
    <n v="1322.156708"/>
    <n v="0"/>
  </r>
  <r>
    <x v="0"/>
    <x v="0"/>
    <x v="74"/>
    <x v="0"/>
    <x v="9"/>
    <x v="0"/>
    <x v="0"/>
    <x v="0"/>
    <x v="4"/>
    <x v="4"/>
    <n v="78262.687999999995"/>
    <n v="-5368.0651850000004"/>
    <n v="72894.622814999995"/>
    <x v="0"/>
    <n v="72894.622814999995"/>
    <n v="24557.403158000001"/>
    <n v="63350.229877999998"/>
    <n v="0"/>
  </r>
  <r>
    <x v="0"/>
    <x v="0"/>
    <x v="74"/>
    <x v="0"/>
    <x v="9"/>
    <x v="0"/>
    <x v="0"/>
    <x v="0"/>
    <x v="5"/>
    <x v="5"/>
    <n v="27103.021000000001"/>
    <n v="1097.8138019999999"/>
    <n v="28200.834802000001"/>
    <x v="0"/>
    <n v="28200.834802000001"/>
    <n v="11935.162665"/>
    <n v="18656.463258"/>
    <n v="0"/>
  </r>
  <r>
    <x v="0"/>
    <x v="0"/>
    <x v="74"/>
    <x v="0"/>
    <x v="9"/>
    <x v="0"/>
    <x v="0"/>
    <x v="0"/>
    <x v="6"/>
    <x v="6"/>
    <n v="27103.021000000001"/>
    <n v="1097.8138019999999"/>
    <n v="28200.834802000001"/>
    <x v="0"/>
    <n v="28200.834802000001"/>
    <n v="11935.162665"/>
    <n v="18656.463258"/>
    <n v="0"/>
  </r>
  <r>
    <x v="0"/>
    <x v="0"/>
    <x v="74"/>
    <x v="0"/>
    <x v="9"/>
    <x v="0"/>
    <x v="0"/>
    <x v="0"/>
    <x v="7"/>
    <x v="7"/>
    <n v="15698.653"/>
    <n v="283.73357800000002"/>
    <n v="15982.386578"/>
    <x v="0"/>
    <n v="15982.386578"/>
    <n v="8181.5568469999998"/>
    <n v="12389.672334000001"/>
    <n v="0"/>
  </r>
  <r>
    <x v="0"/>
    <x v="0"/>
    <x v="74"/>
    <x v="0"/>
    <x v="9"/>
    <x v="0"/>
    <x v="0"/>
    <x v="0"/>
    <x v="8"/>
    <x v="8"/>
    <n v="2907.9639999999999"/>
    <n v="22.697600000000001"/>
    <n v="2930.6615999999999"/>
    <x v="0"/>
    <n v="2930.6615999999999"/>
    <n v="178.70403400000001"/>
    <n v="473.68913300000003"/>
    <n v="0"/>
  </r>
  <r>
    <x v="0"/>
    <x v="0"/>
    <x v="74"/>
    <x v="0"/>
    <x v="9"/>
    <x v="0"/>
    <x v="0"/>
    <x v="0"/>
    <x v="9"/>
    <x v="9"/>
    <n v="1871.299"/>
    <n v="0"/>
    <n v="1871.299"/>
    <x v="0"/>
    <n v="1871.299"/>
    <n v="222.24013400000001"/>
    <n v="981.40955499999995"/>
    <n v="0"/>
  </r>
  <r>
    <x v="0"/>
    <x v="0"/>
    <x v="74"/>
    <x v="0"/>
    <x v="9"/>
    <x v="0"/>
    <x v="0"/>
    <x v="0"/>
    <x v="10"/>
    <x v="10"/>
    <n v="1402.66"/>
    <n v="68.474999999999994"/>
    <n v="1471.135"/>
    <x v="0"/>
    <n v="1471.135"/>
    <n v="67.127966000000001"/>
    <n v="94.272032999999993"/>
    <n v="0"/>
  </r>
  <r>
    <x v="0"/>
    <x v="0"/>
    <x v="74"/>
    <x v="0"/>
    <x v="9"/>
    <x v="0"/>
    <x v="0"/>
    <x v="0"/>
    <x v="11"/>
    <x v="11"/>
    <n v="5222.4449999999997"/>
    <n v="722.90762400000006"/>
    <n v="5945.3526240000001"/>
    <x v="0"/>
    <n v="5945.3526240000001"/>
    <n v="3285.533684"/>
    <n v="4717.4202029999997"/>
    <n v="0"/>
  </r>
  <r>
    <x v="0"/>
    <x v="0"/>
    <x v="74"/>
    <x v="0"/>
    <x v="9"/>
    <x v="0"/>
    <x v="0"/>
    <x v="0"/>
    <x v="12"/>
    <x v="3"/>
    <n v="51159.667000000001"/>
    <n v="-6465.8789870000001"/>
    <n v="44693.788012999998"/>
    <x v="0"/>
    <n v="44693.788012999998"/>
    <n v="12622.240492999999"/>
    <n v="44693.766620000002"/>
    <n v="0"/>
  </r>
  <r>
    <x v="0"/>
    <x v="0"/>
    <x v="74"/>
    <x v="0"/>
    <x v="9"/>
    <x v="0"/>
    <x v="0"/>
    <x v="0"/>
    <x v="13"/>
    <x v="12"/>
    <n v="0"/>
    <n v="0"/>
    <n v="0"/>
    <x v="0"/>
    <n v="0"/>
    <n v="0"/>
    <n v="0"/>
    <n v="0"/>
  </r>
  <r>
    <x v="0"/>
    <x v="0"/>
    <x v="74"/>
    <x v="0"/>
    <x v="9"/>
    <x v="0"/>
    <x v="0"/>
    <x v="0"/>
    <x v="14"/>
    <x v="13"/>
    <n v="84619.983999999997"/>
    <n v="-6826.1822750000001"/>
    <n v="77793.801724999998"/>
    <x v="0"/>
    <n v="77793.801724999998"/>
    <n v="26886.479138999999"/>
    <n v="67372.155459000001"/>
    <n v="0"/>
  </r>
  <r>
    <x v="0"/>
    <x v="0"/>
    <x v="61"/>
    <x v="0"/>
    <x v="9"/>
    <x v="0"/>
    <x v="5"/>
    <x v="8"/>
    <x v="0"/>
    <x v="0"/>
    <n v="1817315.3840000001"/>
    <n v="75806.163658000005"/>
    <n v="1893121.5476579999"/>
    <x v="0"/>
    <n v="1893121.5476579999"/>
    <n v="1338300.54363"/>
    <n v="1599873.916102"/>
    <n v="0"/>
  </r>
  <r>
    <x v="0"/>
    <x v="0"/>
    <x v="61"/>
    <x v="0"/>
    <x v="9"/>
    <x v="0"/>
    <x v="5"/>
    <x v="8"/>
    <x v="28"/>
    <x v="1"/>
    <n v="335235.79100000003"/>
    <n v="-3458.9891659999998"/>
    <n v="331776.80183399998"/>
    <x v="0"/>
    <n v="331776.80183399998"/>
    <n v="253052.63685800001"/>
    <n v="257692.60718399999"/>
    <n v="0"/>
  </r>
  <r>
    <x v="0"/>
    <x v="0"/>
    <x v="61"/>
    <x v="0"/>
    <x v="9"/>
    <x v="0"/>
    <x v="5"/>
    <x v="8"/>
    <x v="29"/>
    <x v="2"/>
    <n v="378909.94426700001"/>
    <n v="213.91828799999999"/>
    <n v="379123.862555"/>
    <x v="0"/>
    <n v="379123.862555"/>
    <n v="218337.249262"/>
    <n v="333994.22276400001"/>
    <n v="0"/>
  </r>
  <r>
    <x v="0"/>
    <x v="0"/>
    <x v="61"/>
    <x v="0"/>
    <x v="9"/>
    <x v="0"/>
    <x v="5"/>
    <x v="8"/>
    <x v="30"/>
    <x v="14"/>
    <n v="451983.388507"/>
    <n v="-9108.0861220000006"/>
    <n v="442875.30238499999"/>
    <x v="0"/>
    <n v="442875.30238499999"/>
    <n v="405497.467229"/>
    <n v="416811.35593600001"/>
    <n v="0"/>
  </r>
  <r>
    <x v="0"/>
    <x v="0"/>
    <x v="61"/>
    <x v="0"/>
    <x v="9"/>
    <x v="0"/>
    <x v="5"/>
    <x v="8"/>
    <x v="31"/>
    <x v="27"/>
    <n v="277347.83587100002"/>
    <n v="-6552.3926039999997"/>
    <n v="270795.44326700002"/>
    <x v="0"/>
    <n v="270795.44326700002"/>
    <n v="135726.75317099999"/>
    <n v="201767.60056799999"/>
    <n v="0"/>
  </r>
  <r>
    <x v="0"/>
    <x v="0"/>
    <x v="61"/>
    <x v="0"/>
    <x v="9"/>
    <x v="0"/>
    <x v="5"/>
    <x v="8"/>
    <x v="32"/>
    <x v="32"/>
    <n v="35013.469355000001"/>
    <n v="1558.0199270000001"/>
    <n v="36571.489282000002"/>
    <x v="0"/>
    <n v="36571.489282000002"/>
    <n v="11917.059596999999"/>
    <n v="27693.279824000001"/>
    <n v="0"/>
  </r>
  <r>
    <x v="0"/>
    <x v="0"/>
    <x v="61"/>
    <x v="0"/>
    <x v="9"/>
    <x v="0"/>
    <x v="5"/>
    <x v="8"/>
    <x v="33"/>
    <x v="33"/>
    <n v="23504.187000000002"/>
    <n v="500"/>
    <n v="24004.187000000002"/>
    <x v="0"/>
    <n v="24004.187000000002"/>
    <n v="18098.079437"/>
    <n v="18101.696254999999"/>
    <n v="0"/>
  </r>
  <r>
    <x v="0"/>
    <x v="0"/>
    <x v="61"/>
    <x v="0"/>
    <x v="9"/>
    <x v="0"/>
    <x v="5"/>
    <x v="8"/>
    <x v="34"/>
    <x v="66"/>
    <n v="315320.76799999998"/>
    <n v="92653.693335000004"/>
    <n v="407974.461335"/>
    <x v="0"/>
    <n v="407974.461335"/>
    <n v="295671.29807600001"/>
    <n v="343813.15357099997"/>
    <n v="0"/>
  </r>
  <r>
    <x v="0"/>
    <x v="0"/>
    <x v="61"/>
    <x v="0"/>
    <x v="9"/>
    <x v="0"/>
    <x v="5"/>
    <x v="8"/>
    <x v="17"/>
    <x v="16"/>
    <n v="58288.756000000001"/>
    <n v="0"/>
    <n v="58288.756000000001"/>
    <x v="0"/>
    <n v="58288.756000000001"/>
    <n v="18007.908920000002"/>
    <n v="18154.138554000001"/>
    <n v="0"/>
  </r>
  <r>
    <x v="0"/>
    <x v="0"/>
    <x v="61"/>
    <x v="0"/>
    <x v="9"/>
    <x v="0"/>
    <x v="5"/>
    <x v="8"/>
    <x v="38"/>
    <x v="21"/>
    <n v="58288.756000000001"/>
    <n v="0"/>
    <n v="58288.756000000001"/>
    <x v="0"/>
    <n v="58288.756000000001"/>
    <n v="18007.908920000002"/>
    <n v="18154.138554000001"/>
    <n v="0"/>
  </r>
  <r>
    <x v="0"/>
    <x v="0"/>
    <x v="61"/>
    <x v="0"/>
    <x v="9"/>
    <x v="0"/>
    <x v="5"/>
    <x v="8"/>
    <x v="40"/>
    <x v="22"/>
    <n v="12221.89"/>
    <n v="0"/>
    <n v="12221.89"/>
    <x v="0"/>
    <n v="12221.89"/>
    <n v="10058.72596"/>
    <n v="10204.955593999999"/>
    <n v="0"/>
  </r>
  <r>
    <x v="0"/>
    <x v="0"/>
    <x v="61"/>
    <x v="0"/>
    <x v="9"/>
    <x v="0"/>
    <x v="5"/>
    <x v="8"/>
    <x v="41"/>
    <x v="23"/>
    <n v="18037.115000000002"/>
    <n v="0"/>
    <n v="18037.115000000002"/>
    <x v="0"/>
    <n v="18037.115000000002"/>
    <n v="2558.6620170000001"/>
    <n v="2558.6620170000001"/>
    <n v="0"/>
  </r>
  <r>
    <x v="0"/>
    <x v="0"/>
    <x v="61"/>
    <x v="0"/>
    <x v="9"/>
    <x v="0"/>
    <x v="5"/>
    <x v="8"/>
    <x v="39"/>
    <x v="24"/>
    <n v="29.75"/>
    <n v="0"/>
    <n v="29.75"/>
    <x v="0"/>
    <n v="29.75"/>
    <n v="29.75"/>
    <n v="29.75"/>
    <n v="0"/>
  </r>
  <r>
    <x v="0"/>
    <x v="0"/>
    <x v="61"/>
    <x v="0"/>
    <x v="9"/>
    <x v="0"/>
    <x v="5"/>
    <x v="8"/>
    <x v="42"/>
    <x v="26"/>
    <n v="8000.0010000000002"/>
    <n v="0"/>
    <n v="8000.0010000000002"/>
    <x v="0"/>
    <n v="8000.0010000000002"/>
    <n v="5360.7709430000004"/>
    <n v="5360.7709430000004"/>
    <n v="0"/>
  </r>
  <r>
    <x v="0"/>
    <x v="0"/>
    <x v="61"/>
    <x v="0"/>
    <x v="9"/>
    <x v="0"/>
    <x v="5"/>
    <x v="8"/>
    <x v="4"/>
    <x v="4"/>
    <n v="2687256.1880000001"/>
    <n v="229714.41031199999"/>
    <n v="2916970.5983119998"/>
    <x v="0"/>
    <n v="2916970.5983119998"/>
    <n v="579366.50636300002"/>
    <n v="1945862.3284700001"/>
    <n v="0"/>
  </r>
  <r>
    <x v="0"/>
    <x v="0"/>
    <x v="61"/>
    <x v="0"/>
    <x v="9"/>
    <x v="0"/>
    <x v="5"/>
    <x v="8"/>
    <x v="5"/>
    <x v="5"/>
    <n v="1142469.2350000001"/>
    <n v="18671.727948"/>
    <n v="1161140.9629480001"/>
    <x v="0"/>
    <n v="1161140.9629480001"/>
    <n v="93962.971065999998"/>
    <n v="648690.07679600001"/>
    <n v="0"/>
  </r>
  <r>
    <x v="0"/>
    <x v="0"/>
    <x v="61"/>
    <x v="0"/>
    <x v="9"/>
    <x v="0"/>
    <x v="5"/>
    <x v="8"/>
    <x v="6"/>
    <x v="6"/>
    <n v="1142469.2350000001"/>
    <n v="18671.727948"/>
    <n v="1161140.9629480001"/>
    <x v="0"/>
    <n v="1161140.9629480001"/>
    <n v="93962.971065999998"/>
    <n v="648690.07679600001"/>
    <n v="0"/>
  </r>
  <r>
    <x v="0"/>
    <x v="0"/>
    <x v="61"/>
    <x v="0"/>
    <x v="9"/>
    <x v="0"/>
    <x v="5"/>
    <x v="8"/>
    <x v="8"/>
    <x v="8"/>
    <n v="1045833.323"/>
    <n v="22573.426699"/>
    <n v="1068406.749699"/>
    <x v="0"/>
    <n v="1068406.749699"/>
    <n v="83519.020986999996"/>
    <n v="610641.05543800001"/>
    <n v="0"/>
  </r>
  <r>
    <x v="0"/>
    <x v="0"/>
    <x v="61"/>
    <x v="0"/>
    <x v="9"/>
    <x v="0"/>
    <x v="5"/>
    <x v="8"/>
    <x v="11"/>
    <x v="11"/>
    <n v="96635.911999999997"/>
    <n v="-3901.6987509999999"/>
    <n v="92734.213248999993"/>
    <x v="0"/>
    <n v="92734.213248999993"/>
    <n v="10443.950079"/>
    <n v="38049.021357999998"/>
    <n v="0"/>
  </r>
  <r>
    <x v="0"/>
    <x v="0"/>
    <x v="61"/>
    <x v="0"/>
    <x v="9"/>
    <x v="0"/>
    <x v="5"/>
    <x v="8"/>
    <x v="26"/>
    <x v="25"/>
    <n v="424619.98599999998"/>
    <n v="-12701.094435000001"/>
    <n v="411918.891565"/>
    <x v="0"/>
    <n v="411918.891565"/>
    <n v="24206.725449000001"/>
    <n v="24206.725449000001"/>
    <n v="0"/>
  </r>
  <r>
    <x v="0"/>
    <x v="0"/>
    <x v="61"/>
    <x v="0"/>
    <x v="9"/>
    <x v="0"/>
    <x v="5"/>
    <x v="8"/>
    <x v="35"/>
    <x v="31"/>
    <n v="1120166.9669999999"/>
    <n v="223743.77679900001"/>
    <n v="1343910.743799"/>
    <x v="0"/>
    <n v="1343910.743799"/>
    <n v="461196.809848"/>
    <n v="1272965.5262249999"/>
    <n v="0"/>
  </r>
  <r>
    <x v="0"/>
    <x v="0"/>
    <x v="61"/>
    <x v="0"/>
    <x v="9"/>
    <x v="0"/>
    <x v="5"/>
    <x v="8"/>
    <x v="13"/>
    <x v="12"/>
    <n v="750903.64599999995"/>
    <n v="70542.088894"/>
    <n v="821445.73489399999"/>
    <x v="0"/>
    <n v="821445.73489399999"/>
    <n v="0"/>
    <n v="0"/>
    <n v="0"/>
  </r>
  <r>
    <x v="0"/>
    <x v="0"/>
    <x v="77"/>
    <x v="0"/>
    <x v="9"/>
    <x v="0"/>
    <x v="2"/>
    <x v="4"/>
    <x v="0"/>
    <x v="0"/>
    <n v="0"/>
    <n v="3000"/>
    <n v="3000"/>
    <x v="0"/>
    <n v="3000"/>
    <n v="0"/>
    <n v="0"/>
    <n v="0"/>
  </r>
  <r>
    <x v="0"/>
    <x v="0"/>
    <x v="77"/>
    <x v="0"/>
    <x v="9"/>
    <x v="0"/>
    <x v="2"/>
    <x v="4"/>
    <x v="1"/>
    <x v="1"/>
    <n v="0"/>
    <n v="2708.001002"/>
    <n v="2708.001002"/>
    <x v="0"/>
    <n v="2708.001002"/>
    <n v="0"/>
    <n v="0"/>
    <n v="0"/>
  </r>
  <r>
    <x v="0"/>
    <x v="0"/>
    <x v="77"/>
    <x v="0"/>
    <x v="9"/>
    <x v="0"/>
    <x v="2"/>
    <x v="4"/>
    <x v="2"/>
    <x v="2"/>
    <n v="0"/>
    <n v="291.96826099999998"/>
    <n v="291.96826099999998"/>
    <x v="0"/>
    <n v="291.96826099999998"/>
    <n v="0"/>
    <n v="0"/>
    <n v="0"/>
  </r>
  <r>
    <x v="0"/>
    <x v="0"/>
    <x v="77"/>
    <x v="0"/>
    <x v="9"/>
    <x v="0"/>
    <x v="2"/>
    <x v="4"/>
    <x v="16"/>
    <x v="15"/>
    <n v="0"/>
    <n v="3.0737E-2"/>
    <n v="3.0737E-2"/>
    <x v="0"/>
    <n v="3.0737E-2"/>
    <n v="0"/>
    <n v="0"/>
    <n v="0"/>
  </r>
  <r>
    <x v="0"/>
    <x v="0"/>
    <x v="77"/>
    <x v="0"/>
    <x v="9"/>
    <x v="0"/>
    <x v="2"/>
    <x v="4"/>
    <x v="14"/>
    <x v="13"/>
    <n v="0"/>
    <n v="3000"/>
    <n v="3000"/>
    <x v="0"/>
    <n v="3000"/>
    <n v="0"/>
    <n v="0"/>
    <n v="0"/>
  </r>
  <r>
    <x v="1"/>
    <x v="0"/>
    <x v="0"/>
    <x v="0"/>
    <x v="9"/>
    <x v="0"/>
    <x v="0"/>
    <x v="0"/>
    <x v="43"/>
    <x v="36"/>
    <n v="38.25"/>
    <n v="0"/>
    <n v="38.25"/>
    <x v="0"/>
    <n v="0"/>
    <n v="0"/>
    <n v="0"/>
    <n v="22.818881000000001"/>
  </r>
  <r>
    <x v="1"/>
    <x v="0"/>
    <x v="0"/>
    <x v="0"/>
    <x v="9"/>
    <x v="0"/>
    <x v="0"/>
    <x v="0"/>
    <x v="44"/>
    <x v="37"/>
    <n v="38"/>
    <n v="0"/>
    <n v="38"/>
    <x v="0"/>
    <n v="0"/>
    <n v="0"/>
    <n v="0"/>
    <n v="22.599481000000001"/>
  </r>
  <r>
    <x v="1"/>
    <x v="0"/>
    <x v="0"/>
    <x v="0"/>
    <x v="9"/>
    <x v="0"/>
    <x v="0"/>
    <x v="0"/>
    <x v="45"/>
    <x v="38"/>
    <n v="0.25"/>
    <n v="0"/>
    <n v="0.25"/>
    <x v="0"/>
    <n v="0"/>
    <n v="0"/>
    <n v="0"/>
    <n v="0.21940000000000001"/>
  </r>
  <r>
    <x v="1"/>
    <x v="0"/>
    <x v="0"/>
    <x v="0"/>
    <x v="9"/>
    <x v="0"/>
    <x v="0"/>
    <x v="0"/>
    <x v="46"/>
    <x v="39"/>
    <n v="18"/>
    <n v="716.98101999999994"/>
    <n v="734.98101999999994"/>
    <x v="0"/>
    <n v="0"/>
    <n v="0"/>
    <n v="0"/>
    <n v="19.358153000000001"/>
  </r>
  <r>
    <x v="1"/>
    <x v="0"/>
    <x v="0"/>
    <x v="0"/>
    <x v="9"/>
    <x v="0"/>
    <x v="0"/>
    <x v="0"/>
    <x v="51"/>
    <x v="44"/>
    <n v="0"/>
    <n v="0"/>
    <n v="0"/>
    <x v="0"/>
    <n v="0"/>
    <n v="0"/>
    <n v="0"/>
    <n v="1.5209809999999999"/>
  </r>
  <r>
    <x v="1"/>
    <x v="0"/>
    <x v="0"/>
    <x v="0"/>
    <x v="9"/>
    <x v="0"/>
    <x v="0"/>
    <x v="0"/>
    <x v="52"/>
    <x v="45"/>
    <n v="0"/>
    <n v="716.98101999999994"/>
    <n v="716.98101999999994"/>
    <x v="0"/>
    <n v="0"/>
    <n v="0"/>
    <n v="0"/>
    <n v="0"/>
  </r>
  <r>
    <x v="1"/>
    <x v="0"/>
    <x v="0"/>
    <x v="0"/>
    <x v="9"/>
    <x v="0"/>
    <x v="0"/>
    <x v="0"/>
    <x v="47"/>
    <x v="40"/>
    <n v="18"/>
    <n v="0"/>
    <n v="18"/>
    <x v="0"/>
    <n v="0"/>
    <n v="0"/>
    <n v="0"/>
    <n v="17.837171999999999"/>
  </r>
  <r>
    <x v="1"/>
    <x v="0"/>
    <x v="0"/>
    <x v="0"/>
    <x v="9"/>
    <x v="0"/>
    <x v="0"/>
    <x v="0"/>
    <x v="48"/>
    <x v="41"/>
    <n v="38927.284"/>
    <n v="0"/>
    <n v="38927.284"/>
    <x v="0"/>
    <n v="0"/>
    <n v="0"/>
    <n v="0"/>
    <n v="38927.284"/>
  </r>
  <r>
    <x v="1"/>
    <x v="0"/>
    <x v="0"/>
    <x v="0"/>
    <x v="9"/>
    <x v="0"/>
    <x v="0"/>
    <x v="0"/>
    <x v="49"/>
    <x v="42"/>
    <n v="40326.629999999997"/>
    <n v="-8842.8520079999998"/>
    <n v="31483.777991999999"/>
    <x v="0"/>
    <n v="0"/>
    <n v="0"/>
    <n v="0"/>
    <n v="0"/>
  </r>
  <r>
    <x v="1"/>
    <x v="0"/>
    <x v="0"/>
    <x v="0"/>
    <x v="9"/>
    <x v="0"/>
    <x v="0"/>
    <x v="0"/>
    <x v="50"/>
    <x v="43"/>
    <n v="79310.164000000004"/>
    <n v="-8125.8709879999997"/>
    <n v="71184.293011999995"/>
    <x v="0"/>
    <n v="0"/>
    <n v="0"/>
    <n v="0"/>
    <n v="38969.461034"/>
  </r>
  <r>
    <x v="1"/>
    <x v="0"/>
    <x v="1"/>
    <x v="0"/>
    <x v="9"/>
    <x v="0"/>
    <x v="0"/>
    <x v="0"/>
    <x v="43"/>
    <x v="36"/>
    <n v="114.675"/>
    <n v="0"/>
    <n v="114.675"/>
    <x v="0"/>
    <n v="0"/>
    <n v="0"/>
    <n v="0"/>
    <n v="24.78491"/>
  </r>
  <r>
    <x v="1"/>
    <x v="0"/>
    <x v="1"/>
    <x v="0"/>
    <x v="9"/>
    <x v="0"/>
    <x v="0"/>
    <x v="0"/>
    <x v="44"/>
    <x v="37"/>
    <n v="46.34"/>
    <n v="0"/>
    <n v="46.34"/>
    <x v="0"/>
    <n v="0"/>
    <n v="0"/>
    <n v="0"/>
    <n v="8.7852099999999993"/>
  </r>
  <r>
    <x v="1"/>
    <x v="0"/>
    <x v="1"/>
    <x v="0"/>
    <x v="9"/>
    <x v="0"/>
    <x v="0"/>
    <x v="0"/>
    <x v="45"/>
    <x v="38"/>
    <n v="68.334999999999994"/>
    <n v="0"/>
    <n v="68.334999999999994"/>
    <x v="0"/>
    <n v="0"/>
    <n v="0"/>
    <n v="0"/>
    <n v="15.999700000000001"/>
  </r>
  <r>
    <x v="1"/>
    <x v="0"/>
    <x v="1"/>
    <x v="0"/>
    <x v="9"/>
    <x v="0"/>
    <x v="0"/>
    <x v="0"/>
    <x v="46"/>
    <x v="39"/>
    <n v="121.074"/>
    <n v="0"/>
    <n v="121.074"/>
    <x v="0"/>
    <n v="0"/>
    <n v="0"/>
    <n v="0"/>
    <n v="76.384274000000005"/>
  </r>
  <r>
    <x v="1"/>
    <x v="0"/>
    <x v="1"/>
    <x v="0"/>
    <x v="9"/>
    <x v="0"/>
    <x v="0"/>
    <x v="0"/>
    <x v="62"/>
    <x v="54"/>
    <n v="0"/>
    <n v="0"/>
    <n v="0"/>
    <x v="0"/>
    <n v="0"/>
    <n v="0"/>
    <n v="0"/>
    <n v="20.63261"/>
  </r>
  <r>
    <x v="1"/>
    <x v="0"/>
    <x v="1"/>
    <x v="0"/>
    <x v="9"/>
    <x v="0"/>
    <x v="0"/>
    <x v="0"/>
    <x v="51"/>
    <x v="44"/>
    <n v="1.0740000000000001"/>
    <n v="0"/>
    <n v="1.0740000000000001"/>
    <x v="0"/>
    <n v="0"/>
    <n v="0"/>
    <n v="0"/>
    <n v="0.65927800000000003"/>
  </r>
  <r>
    <x v="1"/>
    <x v="0"/>
    <x v="1"/>
    <x v="0"/>
    <x v="9"/>
    <x v="0"/>
    <x v="0"/>
    <x v="0"/>
    <x v="47"/>
    <x v="40"/>
    <n v="120"/>
    <n v="0"/>
    <n v="120"/>
    <x v="0"/>
    <n v="0"/>
    <n v="0"/>
    <n v="0"/>
    <n v="55.092385999999998"/>
  </r>
  <r>
    <x v="1"/>
    <x v="0"/>
    <x v="1"/>
    <x v="0"/>
    <x v="9"/>
    <x v="0"/>
    <x v="0"/>
    <x v="0"/>
    <x v="48"/>
    <x v="41"/>
    <n v="56761.156000000003"/>
    <n v="0"/>
    <n v="56761.156000000003"/>
    <x v="0"/>
    <n v="0"/>
    <n v="0"/>
    <n v="0"/>
    <n v="56761.156000000003"/>
  </r>
  <r>
    <x v="1"/>
    <x v="0"/>
    <x v="1"/>
    <x v="0"/>
    <x v="9"/>
    <x v="0"/>
    <x v="0"/>
    <x v="0"/>
    <x v="49"/>
    <x v="42"/>
    <n v="65341.262999999999"/>
    <n v="-25106.397282000002"/>
    <n v="40234.865718000001"/>
    <x v="0"/>
    <n v="0"/>
    <n v="0"/>
    <n v="0"/>
    <n v="40234.865718000001"/>
  </r>
  <r>
    <x v="1"/>
    <x v="0"/>
    <x v="1"/>
    <x v="0"/>
    <x v="9"/>
    <x v="0"/>
    <x v="0"/>
    <x v="0"/>
    <x v="50"/>
    <x v="43"/>
    <n v="122338.16800000001"/>
    <n v="-25106.397282000002"/>
    <n v="97231.770718"/>
    <x v="0"/>
    <n v="0"/>
    <n v="0"/>
    <n v="0"/>
    <n v="97097.190902000002"/>
  </r>
  <r>
    <x v="1"/>
    <x v="0"/>
    <x v="6"/>
    <x v="0"/>
    <x v="9"/>
    <x v="0"/>
    <x v="0"/>
    <x v="0"/>
    <x v="43"/>
    <x v="36"/>
    <n v="150.262"/>
    <n v="0"/>
    <n v="150.262"/>
    <x v="0"/>
    <n v="0"/>
    <n v="0"/>
    <n v="0"/>
    <n v="343.67250999999999"/>
  </r>
  <r>
    <x v="1"/>
    <x v="0"/>
    <x v="6"/>
    <x v="0"/>
    <x v="9"/>
    <x v="0"/>
    <x v="0"/>
    <x v="0"/>
    <x v="44"/>
    <x v="37"/>
    <n v="125.557"/>
    <n v="0"/>
    <n v="125.557"/>
    <x v="0"/>
    <n v="0"/>
    <n v="0"/>
    <n v="0"/>
    <n v="343.50755199999998"/>
  </r>
  <r>
    <x v="1"/>
    <x v="0"/>
    <x v="6"/>
    <x v="0"/>
    <x v="9"/>
    <x v="0"/>
    <x v="0"/>
    <x v="0"/>
    <x v="45"/>
    <x v="38"/>
    <n v="24.704999999999998"/>
    <n v="0"/>
    <n v="24.704999999999998"/>
    <x v="0"/>
    <n v="0"/>
    <n v="0"/>
    <n v="0"/>
    <n v="0.16495799999999999"/>
  </r>
  <r>
    <x v="1"/>
    <x v="0"/>
    <x v="6"/>
    <x v="0"/>
    <x v="9"/>
    <x v="0"/>
    <x v="0"/>
    <x v="0"/>
    <x v="46"/>
    <x v="39"/>
    <n v="285.52600000000001"/>
    <n v="3130.5977849999999"/>
    <n v="3416.1237850000002"/>
    <x v="0"/>
    <n v="0"/>
    <n v="0"/>
    <n v="0"/>
    <n v="3311.3940130000001"/>
  </r>
  <r>
    <x v="1"/>
    <x v="0"/>
    <x v="6"/>
    <x v="0"/>
    <x v="9"/>
    <x v="0"/>
    <x v="0"/>
    <x v="0"/>
    <x v="51"/>
    <x v="44"/>
    <n v="147.09299999999999"/>
    <n v="0"/>
    <n v="147.09299999999999"/>
    <x v="0"/>
    <n v="0"/>
    <n v="0"/>
    <n v="0"/>
    <n v="6.062926"/>
  </r>
  <r>
    <x v="1"/>
    <x v="0"/>
    <x v="6"/>
    <x v="0"/>
    <x v="9"/>
    <x v="0"/>
    <x v="0"/>
    <x v="0"/>
    <x v="52"/>
    <x v="45"/>
    <n v="0"/>
    <n v="3130.5977849999999"/>
    <n v="3130.5977849999999"/>
    <x v="0"/>
    <n v="0"/>
    <n v="0"/>
    <n v="0"/>
    <n v="3130.5977849999999"/>
  </r>
  <r>
    <x v="1"/>
    <x v="0"/>
    <x v="6"/>
    <x v="0"/>
    <x v="9"/>
    <x v="0"/>
    <x v="0"/>
    <x v="0"/>
    <x v="47"/>
    <x v="40"/>
    <n v="138.43299999999999"/>
    <n v="0"/>
    <n v="138.43299999999999"/>
    <x v="0"/>
    <n v="0"/>
    <n v="0"/>
    <n v="0"/>
    <n v="174.73330200000001"/>
  </r>
  <r>
    <x v="1"/>
    <x v="0"/>
    <x v="6"/>
    <x v="0"/>
    <x v="9"/>
    <x v="0"/>
    <x v="0"/>
    <x v="0"/>
    <x v="48"/>
    <x v="41"/>
    <n v="78673.657999999996"/>
    <n v="0"/>
    <n v="78673.657999999996"/>
    <x v="0"/>
    <n v="0"/>
    <n v="0"/>
    <n v="0"/>
    <n v="78673.657999999996"/>
  </r>
  <r>
    <x v="1"/>
    <x v="0"/>
    <x v="6"/>
    <x v="0"/>
    <x v="9"/>
    <x v="0"/>
    <x v="0"/>
    <x v="0"/>
    <x v="49"/>
    <x v="42"/>
    <n v="104661.75900000001"/>
    <n v="-26783.137484999999"/>
    <n v="77878.621515000006"/>
    <x v="0"/>
    <n v="0"/>
    <n v="0"/>
    <n v="0"/>
    <n v="77878.621515000006"/>
  </r>
  <r>
    <x v="1"/>
    <x v="0"/>
    <x v="6"/>
    <x v="0"/>
    <x v="9"/>
    <x v="0"/>
    <x v="0"/>
    <x v="0"/>
    <x v="50"/>
    <x v="43"/>
    <n v="183771.20499999999"/>
    <n v="-23652.539700000001"/>
    <n v="160118.66529999999"/>
    <x v="0"/>
    <n v="0"/>
    <n v="0"/>
    <n v="0"/>
    <n v="160207.34603799999"/>
  </r>
  <r>
    <x v="1"/>
    <x v="0"/>
    <x v="8"/>
    <x v="0"/>
    <x v="9"/>
    <x v="0"/>
    <x v="1"/>
    <x v="3"/>
    <x v="43"/>
    <x v="36"/>
    <n v="10576268.038000001"/>
    <n v="-92199.057981000005"/>
    <n v="10484068.980018999"/>
    <x v="0"/>
    <n v="0"/>
    <n v="0"/>
    <n v="0"/>
    <n v="9715002.7430530004"/>
  </r>
  <r>
    <x v="1"/>
    <x v="0"/>
    <x v="8"/>
    <x v="0"/>
    <x v="9"/>
    <x v="0"/>
    <x v="1"/>
    <x v="3"/>
    <x v="53"/>
    <x v="46"/>
    <n v="348498.58399999997"/>
    <n v="-32797.758384000001"/>
    <n v="315700.82561599999"/>
    <x v="0"/>
    <n v="0"/>
    <n v="0"/>
    <n v="0"/>
    <n v="120836.469986"/>
  </r>
  <r>
    <x v="1"/>
    <x v="0"/>
    <x v="8"/>
    <x v="0"/>
    <x v="9"/>
    <x v="0"/>
    <x v="1"/>
    <x v="3"/>
    <x v="54"/>
    <x v="47"/>
    <n v="204519.15700000001"/>
    <n v="0"/>
    <n v="204519.15700000001"/>
    <x v="0"/>
    <n v="0"/>
    <n v="0"/>
    <n v="0"/>
    <n v="208811.94365999999"/>
  </r>
  <r>
    <x v="1"/>
    <x v="0"/>
    <x v="8"/>
    <x v="0"/>
    <x v="9"/>
    <x v="0"/>
    <x v="1"/>
    <x v="3"/>
    <x v="44"/>
    <x v="37"/>
    <n v="584552.31099999999"/>
    <n v="-59401.299596999997"/>
    <n v="525151.01140299998"/>
    <x v="0"/>
    <n v="0"/>
    <n v="0"/>
    <n v="0"/>
    <n v="230785.38721799999"/>
  </r>
  <r>
    <x v="1"/>
    <x v="0"/>
    <x v="8"/>
    <x v="0"/>
    <x v="9"/>
    <x v="0"/>
    <x v="1"/>
    <x v="3"/>
    <x v="45"/>
    <x v="38"/>
    <n v="21674.983"/>
    <n v="0"/>
    <n v="21674.983"/>
    <x v="0"/>
    <n v="0"/>
    <n v="0"/>
    <n v="0"/>
    <n v="21539.004646000001"/>
  </r>
  <r>
    <x v="1"/>
    <x v="0"/>
    <x v="8"/>
    <x v="0"/>
    <x v="9"/>
    <x v="0"/>
    <x v="1"/>
    <x v="3"/>
    <x v="55"/>
    <x v="41"/>
    <n v="3762292.6639999999"/>
    <n v="29429.26225"/>
    <n v="3791721.92625"/>
    <x v="0"/>
    <n v="0"/>
    <n v="0"/>
    <n v="0"/>
    <n v="3560434.2572130002"/>
  </r>
  <r>
    <x v="1"/>
    <x v="0"/>
    <x v="8"/>
    <x v="0"/>
    <x v="9"/>
    <x v="0"/>
    <x v="1"/>
    <x v="3"/>
    <x v="56"/>
    <x v="48"/>
    <n v="3736656.9819999998"/>
    <n v="3222.0550250000001"/>
    <n v="3739879.037025"/>
    <x v="0"/>
    <n v="0"/>
    <n v="0"/>
    <n v="0"/>
    <n v="3513151.4479069998"/>
  </r>
  <r>
    <x v="1"/>
    <x v="0"/>
    <x v="8"/>
    <x v="0"/>
    <x v="9"/>
    <x v="0"/>
    <x v="1"/>
    <x v="3"/>
    <x v="57"/>
    <x v="49"/>
    <n v="7912.8620000000001"/>
    <n v="0"/>
    <n v="7912.8620000000001"/>
    <x v="0"/>
    <n v="0"/>
    <n v="0"/>
    <n v="0"/>
    <n v="10053.414096"/>
  </r>
  <r>
    <x v="1"/>
    <x v="0"/>
    <x v="8"/>
    <x v="0"/>
    <x v="9"/>
    <x v="0"/>
    <x v="1"/>
    <x v="3"/>
    <x v="58"/>
    <x v="50"/>
    <n v="17722.82"/>
    <n v="3301.6869489999999"/>
    <n v="21024.506948999999"/>
    <x v="0"/>
    <n v="0"/>
    <n v="0"/>
    <n v="0"/>
    <n v="18370.288468999999"/>
  </r>
  <r>
    <x v="1"/>
    <x v="0"/>
    <x v="8"/>
    <x v="0"/>
    <x v="9"/>
    <x v="0"/>
    <x v="1"/>
    <x v="3"/>
    <x v="66"/>
    <x v="58"/>
    <n v="0"/>
    <n v="22905.520275999999"/>
    <n v="22905.520275999999"/>
    <x v="0"/>
    <n v="0"/>
    <n v="0"/>
    <n v="0"/>
    <n v="18859.106741"/>
  </r>
  <r>
    <x v="1"/>
    <x v="0"/>
    <x v="8"/>
    <x v="0"/>
    <x v="9"/>
    <x v="0"/>
    <x v="1"/>
    <x v="3"/>
    <x v="46"/>
    <x v="39"/>
    <n v="7181341.2659999998"/>
    <n v="1616234.6132420001"/>
    <n v="8797575.8792419992"/>
    <x v="0"/>
    <n v="0"/>
    <n v="0"/>
    <n v="0"/>
    <n v="5176279.9491539998"/>
  </r>
  <r>
    <x v="1"/>
    <x v="0"/>
    <x v="8"/>
    <x v="0"/>
    <x v="9"/>
    <x v="0"/>
    <x v="1"/>
    <x v="3"/>
    <x v="59"/>
    <x v="51"/>
    <n v="58511.093000000001"/>
    <n v="80687.403057999996"/>
    <n v="139198.49605799999"/>
    <x v="0"/>
    <n v="0"/>
    <n v="0"/>
    <n v="0"/>
    <n v="137135.92868700001"/>
  </r>
  <r>
    <x v="1"/>
    <x v="0"/>
    <x v="8"/>
    <x v="0"/>
    <x v="9"/>
    <x v="0"/>
    <x v="1"/>
    <x v="3"/>
    <x v="60"/>
    <x v="52"/>
    <n v="3421453.59"/>
    <n v="1791019.466608"/>
    <n v="5212473.0566079998"/>
    <x v="0"/>
    <n v="0"/>
    <n v="0"/>
    <n v="0"/>
    <n v="2107991.9823799999"/>
  </r>
  <r>
    <x v="1"/>
    <x v="0"/>
    <x v="8"/>
    <x v="0"/>
    <x v="9"/>
    <x v="0"/>
    <x v="1"/>
    <x v="3"/>
    <x v="61"/>
    <x v="53"/>
    <n v="1578953.8740000001"/>
    <n v="28823.046044999999"/>
    <n v="1607776.920045"/>
    <x v="0"/>
    <n v="0"/>
    <n v="0"/>
    <n v="0"/>
    <n v="1200691.688169"/>
  </r>
  <r>
    <x v="1"/>
    <x v="0"/>
    <x v="8"/>
    <x v="0"/>
    <x v="9"/>
    <x v="0"/>
    <x v="1"/>
    <x v="3"/>
    <x v="62"/>
    <x v="54"/>
    <n v="358048.826"/>
    <n v="-352223.84855"/>
    <n v="5824.9774500000003"/>
    <x v="0"/>
    <n v="0"/>
    <n v="0"/>
    <n v="0"/>
    <n v="1097.5572340000001"/>
  </r>
  <r>
    <x v="1"/>
    <x v="0"/>
    <x v="8"/>
    <x v="0"/>
    <x v="9"/>
    <x v="0"/>
    <x v="1"/>
    <x v="3"/>
    <x v="51"/>
    <x v="44"/>
    <n v="183086.45800000001"/>
    <n v="-6413.4880629999998"/>
    <n v="176672.96993699999"/>
    <x v="0"/>
    <n v="0"/>
    <n v="0"/>
    <n v="0"/>
    <n v="130895.556517"/>
  </r>
  <r>
    <x v="1"/>
    <x v="0"/>
    <x v="8"/>
    <x v="0"/>
    <x v="9"/>
    <x v="0"/>
    <x v="1"/>
    <x v="3"/>
    <x v="63"/>
    <x v="55"/>
    <n v="350038.864"/>
    <n v="-55153.065454000003"/>
    <n v="294885.79854599998"/>
    <x v="0"/>
    <n v="0"/>
    <n v="0"/>
    <n v="0"/>
    <n v="0"/>
  </r>
  <r>
    <x v="1"/>
    <x v="0"/>
    <x v="8"/>
    <x v="0"/>
    <x v="9"/>
    <x v="0"/>
    <x v="1"/>
    <x v="3"/>
    <x v="52"/>
    <x v="45"/>
    <n v="163276.22099999999"/>
    <n v="0"/>
    <n v="163276.22099999999"/>
    <x v="0"/>
    <n v="0"/>
    <n v="0"/>
    <n v="0"/>
    <n v="126618.05556199999"/>
  </r>
  <r>
    <x v="1"/>
    <x v="0"/>
    <x v="8"/>
    <x v="0"/>
    <x v="9"/>
    <x v="0"/>
    <x v="1"/>
    <x v="3"/>
    <x v="64"/>
    <x v="56"/>
    <n v="1037494.097"/>
    <n v="127071.36524699999"/>
    <n v="1164565.4622470001"/>
    <x v="0"/>
    <n v="0"/>
    <n v="0"/>
    <n v="0"/>
    <n v="1447080.491656"/>
  </r>
  <r>
    <x v="1"/>
    <x v="0"/>
    <x v="8"/>
    <x v="0"/>
    <x v="9"/>
    <x v="0"/>
    <x v="1"/>
    <x v="3"/>
    <x v="47"/>
    <x v="40"/>
    <n v="30478.242999999999"/>
    <n v="58.109029999999997"/>
    <n v="30536.352029999998"/>
    <x v="0"/>
    <n v="0"/>
    <n v="0"/>
    <n v="0"/>
    <n v="17519.484095"/>
  </r>
  <r>
    <x v="1"/>
    <x v="0"/>
    <x v="8"/>
    <x v="0"/>
    <x v="9"/>
    <x v="0"/>
    <x v="1"/>
    <x v="3"/>
    <x v="65"/>
    <x v="57"/>
    <n v="0"/>
    <n v="2365.625321"/>
    <n v="2365.625321"/>
    <x v="0"/>
    <n v="0"/>
    <n v="0"/>
    <n v="0"/>
    <n v="7249.2048539999996"/>
  </r>
  <r>
    <x v="1"/>
    <x v="0"/>
    <x v="8"/>
    <x v="0"/>
    <x v="9"/>
    <x v="0"/>
    <x v="1"/>
    <x v="3"/>
    <x v="50"/>
    <x v="43"/>
    <n v="21519901.967999998"/>
    <n v="1553464.817511"/>
    <n v="23073366.785510998"/>
    <x v="0"/>
    <n v="0"/>
    <n v="0"/>
    <n v="0"/>
    <n v="18451716.949420001"/>
  </r>
  <r>
    <x v="1"/>
    <x v="0"/>
    <x v="15"/>
    <x v="0"/>
    <x v="9"/>
    <x v="0"/>
    <x v="0"/>
    <x v="0"/>
    <x v="43"/>
    <x v="36"/>
    <n v="13"/>
    <n v="0"/>
    <n v="13"/>
    <x v="0"/>
    <n v="0"/>
    <n v="0"/>
    <n v="0"/>
    <n v="23.387049999999999"/>
  </r>
  <r>
    <x v="1"/>
    <x v="0"/>
    <x v="15"/>
    <x v="0"/>
    <x v="9"/>
    <x v="0"/>
    <x v="0"/>
    <x v="0"/>
    <x v="44"/>
    <x v="37"/>
    <n v="12"/>
    <n v="0"/>
    <n v="12"/>
    <x v="0"/>
    <n v="0"/>
    <n v="0"/>
    <n v="0"/>
    <n v="19.958749999999998"/>
  </r>
  <r>
    <x v="1"/>
    <x v="0"/>
    <x v="15"/>
    <x v="0"/>
    <x v="9"/>
    <x v="0"/>
    <x v="0"/>
    <x v="0"/>
    <x v="45"/>
    <x v="38"/>
    <n v="1"/>
    <n v="0"/>
    <n v="1"/>
    <x v="0"/>
    <n v="0"/>
    <n v="0"/>
    <n v="0"/>
    <n v="3.4283000000000001"/>
  </r>
  <r>
    <x v="1"/>
    <x v="0"/>
    <x v="15"/>
    <x v="0"/>
    <x v="9"/>
    <x v="0"/>
    <x v="0"/>
    <x v="0"/>
    <x v="46"/>
    <x v="39"/>
    <n v="903.22500000000002"/>
    <n v="0"/>
    <n v="903.22500000000002"/>
    <x v="0"/>
    <n v="0"/>
    <n v="0"/>
    <n v="0"/>
    <n v="901.18117800000005"/>
  </r>
  <r>
    <x v="1"/>
    <x v="0"/>
    <x v="15"/>
    <x v="0"/>
    <x v="9"/>
    <x v="0"/>
    <x v="0"/>
    <x v="0"/>
    <x v="61"/>
    <x v="53"/>
    <n v="884.75400000000002"/>
    <n v="0"/>
    <n v="884.75400000000002"/>
    <x v="0"/>
    <n v="0"/>
    <n v="0"/>
    <n v="0"/>
    <n v="886.40270199999998"/>
  </r>
  <r>
    <x v="1"/>
    <x v="0"/>
    <x v="15"/>
    <x v="0"/>
    <x v="9"/>
    <x v="0"/>
    <x v="0"/>
    <x v="0"/>
    <x v="51"/>
    <x v="44"/>
    <n v="0"/>
    <n v="0"/>
    <n v="0"/>
    <x v="0"/>
    <n v="0"/>
    <n v="0"/>
    <n v="0"/>
    <n v="1.4850779999999999"/>
  </r>
  <r>
    <x v="1"/>
    <x v="0"/>
    <x v="15"/>
    <x v="0"/>
    <x v="9"/>
    <x v="0"/>
    <x v="0"/>
    <x v="0"/>
    <x v="47"/>
    <x v="40"/>
    <n v="18.471"/>
    <n v="0"/>
    <n v="18.471"/>
    <x v="0"/>
    <n v="0"/>
    <n v="0"/>
    <n v="0"/>
    <n v="13.293398"/>
  </r>
  <r>
    <x v="1"/>
    <x v="0"/>
    <x v="15"/>
    <x v="0"/>
    <x v="9"/>
    <x v="0"/>
    <x v="0"/>
    <x v="0"/>
    <x v="48"/>
    <x v="41"/>
    <n v="23618.913"/>
    <n v="0"/>
    <n v="23618.913"/>
    <x v="0"/>
    <n v="0"/>
    <n v="0"/>
    <n v="0"/>
    <n v="23618.913"/>
  </r>
  <r>
    <x v="1"/>
    <x v="0"/>
    <x v="15"/>
    <x v="0"/>
    <x v="9"/>
    <x v="0"/>
    <x v="0"/>
    <x v="0"/>
    <x v="49"/>
    <x v="42"/>
    <n v="24484.633999999998"/>
    <n v="-10340.585121"/>
    <n v="14144.048879"/>
    <x v="0"/>
    <n v="0"/>
    <n v="0"/>
    <n v="0"/>
    <n v="14144.048879"/>
  </r>
  <r>
    <x v="1"/>
    <x v="0"/>
    <x v="15"/>
    <x v="0"/>
    <x v="9"/>
    <x v="0"/>
    <x v="0"/>
    <x v="0"/>
    <x v="50"/>
    <x v="43"/>
    <n v="49019.771999999997"/>
    <n v="-10340.585121"/>
    <n v="38679.186879000001"/>
    <x v="0"/>
    <n v="0"/>
    <n v="0"/>
    <n v="0"/>
    <n v="38687.530106999999"/>
  </r>
  <r>
    <x v="1"/>
    <x v="0"/>
    <x v="22"/>
    <x v="0"/>
    <x v="9"/>
    <x v="0"/>
    <x v="0"/>
    <x v="0"/>
    <x v="43"/>
    <x v="36"/>
    <n v="202.44900000000001"/>
    <n v="0"/>
    <n v="202.44900000000001"/>
    <x v="0"/>
    <n v="0"/>
    <n v="0"/>
    <n v="0"/>
    <n v="53.221654000000001"/>
  </r>
  <r>
    <x v="1"/>
    <x v="0"/>
    <x v="22"/>
    <x v="0"/>
    <x v="9"/>
    <x v="0"/>
    <x v="0"/>
    <x v="0"/>
    <x v="44"/>
    <x v="37"/>
    <n v="192.44900000000001"/>
    <n v="0"/>
    <n v="192.44900000000001"/>
    <x v="0"/>
    <n v="0"/>
    <n v="0"/>
    <n v="0"/>
    <n v="40.247649000000003"/>
  </r>
  <r>
    <x v="1"/>
    <x v="0"/>
    <x v="22"/>
    <x v="0"/>
    <x v="9"/>
    <x v="0"/>
    <x v="0"/>
    <x v="0"/>
    <x v="45"/>
    <x v="38"/>
    <n v="10"/>
    <n v="0"/>
    <n v="10"/>
    <x v="0"/>
    <n v="0"/>
    <n v="0"/>
    <n v="0"/>
    <n v="12.974005"/>
  </r>
  <r>
    <x v="1"/>
    <x v="0"/>
    <x v="22"/>
    <x v="0"/>
    <x v="9"/>
    <x v="0"/>
    <x v="0"/>
    <x v="0"/>
    <x v="46"/>
    <x v="39"/>
    <n v="0"/>
    <n v="0"/>
    <n v="0"/>
    <x v="0"/>
    <n v="0"/>
    <n v="0"/>
    <n v="0"/>
    <n v="14.060357"/>
  </r>
  <r>
    <x v="1"/>
    <x v="0"/>
    <x v="22"/>
    <x v="0"/>
    <x v="9"/>
    <x v="0"/>
    <x v="0"/>
    <x v="0"/>
    <x v="51"/>
    <x v="44"/>
    <n v="0"/>
    <n v="0"/>
    <n v="0"/>
    <x v="0"/>
    <n v="0"/>
    <n v="0"/>
    <n v="0"/>
    <n v="1.4306570000000001"/>
  </r>
  <r>
    <x v="1"/>
    <x v="0"/>
    <x v="22"/>
    <x v="0"/>
    <x v="9"/>
    <x v="0"/>
    <x v="0"/>
    <x v="0"/>
    <x v="47"/>
    <x v="40"/>
    <n v="0"/>
    <n v="0"/>
    <n v="0"/>
    <x v="0"/>
    <n v="0"/>
    <n v="0"/>
    <n v="0"/>
    <n v="12.6297"/>
  </r>
  <r>
    <x v="1"/>
    <x v="0"/>
    <x v="22"/>
    <x v="0"/>
    <x v="9"/>
    <x v="0"/>
    <x v="0"/>
    <x v="0"/>
    <x v="48"/>
    <x v="41"/>
    <n v="15354.825999999999"/>
    <n v="0"/>
    <n v="15354.825999999999"/>
    <x v="0"/>
    <n v="0"/>
    <n v="0"/>
    <n v="0"/>
    <n v="15354.825999999999"/>
  </r>
  <r>
    <x v="1"/>
    <x v="0"/>
    <x v="22"/>
    <x v="0"/>
    <x v="9"/>
    <x v="0"/>
    <x v="0"/>
    <x v="0"/>
    <x v="49"/>
    <x v="42"/>
    <n v="27246.210999999999"/>
    <n v="-6117.7207559999997"/>
    <n v="21128.490244000001"/>
    <x v="0"/>
    <n v="0"/>
    <n v="0"/>
    <n v="0"/>
    <n v="21128.490244000001"/>
  </r>
  <r>
    <x v="1"/>
    <x v="0"/>
    <x v="22"/>
    <x v="0"/>
    <x v="9"/>
    <x v="0"/>
    <x v="0"/>
    <x v="0"/>
    <x v="50"/>
    <x v="43"/>
    <n v="42803.485999999997"/>
    <n v="-6117.7207559999997"/>
    <n v="36685.765244000002"/>
    <x v="0"/>
    <n v="0"/>
    <n v="0"/>
    <n v="0"/>
    <n v="36550.598254999997"/>
  </r>
  <r>
    <x v="1"/>
    <x v="0"/>
    <x v="26"/>
    <x v="0"/>
    <x v="9"/>
    <x v="0"/>
    <x v="0"/>
    <x v="0"/>
    <x v="43"/>
    <x v="36"/>
    <n v="0"/>
    <n v="0"/>
    <n v="0"/>
    <x v="0"/>
    <n v="0"/>
    <n v="0"/>
    <n v="0"/>
    <n v="18.262633999999998"/>
  </r>
  <r>
    <x v="1"/>
    <x v="0"/>
    <x v="26"/>
    <x v="0"/>
    <x v="9"/>
    <x v="0"/>
    <x v="0"/>
    <x v="0"/>
    <x v="44"/>
    <x v="37"/>
    <n v="0"/>
    <n v="0"/>
    <n v="0"/>
    <x v="0"/>
    <n v="0"/>
    <n v="0"/>
    <n v="0"/>
    <n v="18.262633999999998"/>
  </r>
  <r>
    <x v="1"/>
    <x v="0"/>
    <x v="26"/>
    <x v="0"/>
    <x v="9"/>
    <x v="0"/>
    <x v="0"/>
    <x v="0"/>
    <x v="46"/>
    <x v="39"/>
    <n v="0.1"/>
    <n v="10582.965812"/>
    <n v="10583.065812000001"/>
    <x v="0"/>
    <n v="0"/>
    <n v="0"/>
    <n v="0"/>
    <n v="10634.136184000001"/>
  </r>
  <r>
    <x v="1"/>
    <x v="0"/>
    <x v="26"/>
    <x v="0"/>
    <x v="9"/>
    <x v="0"/>
    <x v="0"/>
    <x v="0"/>
    <x v="51"/>
    <x v="44"/>
    <n v="0.1"/>
    <n v="0"/>
    <n v="0.1"/>
    <x v="0"/>
    <n v="0"/>
    <n v="0"/>
    <n v="0"/>
    <n v="0"/>
  </r>
  <r>
    <x v="1"/>
    <x v="0"/>
    <x v="26"/>
    <x v="0"/>
    <x v="9"/>
    <x v="0"/>
    <x v="0"/>
    <x v="0"/>
    <x v="52"/>
    <x v="45"/>
    <n v="0"/>
    <n v="10582.965812"/>
    <n v="10582.965812"/>
    <x v="0"/>
    <n v="0"/>
    <n v="0"/>
    <n v="0"/>
    <n v="10582.965812"/>
  </r>
  <r>
    <x v="1"/>
    <x v="0"/>
    <x v="26"/>
    <x v="0"/>
    <x v="9"/>
    <x v="0"/>
    <x v="0"/>
    <x v="0"/>
    <x v="47"/>
    <x v="40"/>
    <n v="0"/>
    <n v="0"/>
    <n v="0"/>
    <x v="0"/>
    <n v="0"/>
    <n v="0"/>
    <n v="0"/>
    <n v="51.170372"/>
  </r>
  <r>
    <x v="1"/>
    <x v="0"/>
    <x v="26"/>
    <x v="0"/>
    <x v="9"/>
    <x v="0"/>
    <x v="0"/>
    <x v="0"/>
    <x v="48"/>
    <x v="41"/>
    <n v="18292.197"/>
    <n v="0"/>
    <n v="18292.197"/>
    <x v="0"/>
    <n v="0"/>
    <n v="0"/>
    <n v="0"/>
    <n v="18292.197"/>
  </r>
  <r>
    <x v="1"/>
    <x v="0"/>
    <x v="26"/>
    <x v="0"/>
    <x v="9"/>
    <x v="0"/>
    <x v="0"/>
    <x v="0"/>
    <x v="49"/>
    <x v="42"/>
    <n v="18348.219000000001"/>
    <n v="-5043.4120780000003"/>
    <n v="13304.806922"/>
    <x v="0"/>
    <n v="0"/>
    <n v="0"/>
    <n v="0"/>
    <n v="13304.806922"/>
  </r>
  <r>
    <x v="1"/>
    <x v="0"/>
    <x v="26"/>
    <x v="0"/>
    <x v="9"/>
    <x v="0"/>
    <x v="0"/>
    <x v="0"/>
    <x v="50"/>
    <x v="43"/>
    <n v="36640.516000000003"/>
    <n v="5539.5537340000001"/>
    <n v="42180.069733999997"/>
    <x v="0"/>
    <n v="0"/>
    <n v="0"/>
    <n v="0"/>
    <n v="42249.402739999998"/>
  </r>
  <r>
    <x v="1"/>
    <x v="0"/>
    <x v="27"/>
    <x v="0"/>
    <x v="9"/>
    <x v="0"/>
    <x v="0"/>
    <x v="0"/>
    <x v="43"/>
    <x v="36"/>
    <n v="8.6349999999999998"/>
    <n v="0"/>
    <n v="8.6349999999999998"/>
    <x v="0"/>
    <n v="0"/>
    <n v="0"/>
    <n v="0"/>
    <n v="46.455987999999998"/>
  </r>
  <r>
    <x v="1"/>
    <x v="0"/>
    <x v="27"/>
    <x v="0"/>
    <x v="9"/>
    <x v="0"/>
    <x v="0"/>
    <x v="0"/>
    <x v="44"/>
    <x v="37"/>
    <n v="8.6349999999999998"/>
    <n v="0"/>
    <n v="8.6349999999999998"/>
    <x v="0"/>
    <n v="0"/>
    <n v="0"/>
    <n v="0"/>
    <n v="46.455987999999998"/>
  </r>
  <r>
    <x v="1"/>
    <x v="0"/>
    <x v="27"/>
    <x v="0"/>
    <x v="9"/>
    <x v="0"/>
    <x v="0"/>
    <x v="0"/>
    <x v="46"/>
    <x v="39"/>
    <n v="12.606"/>
    <n v="0"/>
    <n v="12.606"/>
    <x v="0"/>
    <n v="0"/>
    <n v="0"/>
    <n v="0"/>
    <n v="35.569177000000003"/>
  </r>
  <r>
    <x v="1"/>
    <x v="0"/>
    <x v="27"/>
    <x v="0"/>
    <x v="9"/>
    <x v="0"/>
    <x v="0"/>
    <x v="0"/>
    <x v="51"/>
    <x v="44"/>
    <n v="12.606"/>
    <n v="0"/>
    <n v="12.606"/>
    <x v="0"/>
    <n v="0"/>
    <n v="0"/>
    <n v="0"/>
    <n v="0"/>
  </r>
  <r>
    <x v="1"/>
    <x v="0"/>
    <x v="27"/>
    <x v="0"/>
    <x v="9"/>
    <x v="0"/>
    <x v="0"/>
    <x v="0"/>
    <x v="47"/>
    <x v="40"/>
    <n v="0"/>
    <n v="0"/>
    <n v="0"/>
    <x v="0"/>
    <n v="0"/>
    <n v="0"/>
    <n v="0"/>
    <n v="35.569177000000003"/>
  </r>
  <r>
    <x v="1"/>
    <x v="0"/>
    <x v="27"/>
    <x v="0"/>
    <x v="9"/>
    <x v="0"/>
    <x v="0"/>
    <x v="0"/>
    <x v="48"/>
    <x v="41"/>
    <n v="16293.831"/>
    <n v="0"/>
    <n v="16293.831"/>
    <x v="0"/>
    <n v="0"/>
    <n v="0"/>
    <n v="0"/>
    <n v="16293.831"/>
  </r>
  <r>
    <x v="1"/>
    <x v="0"/>
    <x v="27"/>
    <x v="0"/>
    <x v="9"/>
    <x v="0"/>
    <x v="0"/>
    <x v="0"/>
    <x v="49"/>
    <x v="42"/>
    <n v="16223.877"/>
    <n v="0"/>
    <n v="16223.877"/>
    <x v="0"/>
    <n v="0"/>
    <n v="0"/>
    <n v="0"/>
    <n v="16223.877"/>
  </r>
  <r>
    <x v="1"/>
    <x v="0"/>
    <x v="27"/>
    <x v="0"/>
    <x v="9"/>
    <x v="0"/>
    <x v="0"/>
    <x v="0"/>
    <x v="50"/>
    <x v="43"/>
    <n v="32538.949000000001"/>
    <n v="0"/>
    <n v="32538.949000000001"/>
    <x v="0"/>
    <n v="0"/>
    <n v="0"/>
    <n v="0"/>
    <n v="32599.733165000001"/>
  </r>
  <r>
    <x v="1"/>
    <x v="0"/>
    <x v="28"/>
    <x v="0"/>
    <x v="9"/>
    <x v="0"/>
    <x v="0"/>
    <x v="0"/>
    <x v="43"/>
    <x v="36"/>
    <n v="0.06"/>
    <n v="0"/>
    <n v="0.06"/>
    <x v="0"/>
    <n v="0"/>
    <n v="0"/>
    <n v="0"/>
    <n v="62.167200000000001"/>
  </r>
  <r>
    <x v="1"/>
    <x v="0"/>
    <x v="28"/>
    <x v="0"/>
    <x v="9"/>
    <x v="0"/>
    <x v="0"/>
    <x v="0"/>
    <x v="44"/>
    <x v="37"/>
    <n v="0"/>
    <n v="0"/>
    <n v="0"/>
    <x v="0"/>
    <n v="0"/>
    <n v="0"/>
    <n v="0"/>
    <n v="62.113999999999997"/>
  </r>
  <r>
    <x v="1"/>
    <x v="0"/>
    <x v="28"/>
    <x v="0"/>
    <x v="9"/>
    <x v="0"/>
    <x v="0"/>
    <x v="0"/>
    <x v="45"/>
    <x v="38"/>
    <n v="0.06"/>
    <n v="0"/>
    <n v="0.06"/>
    <x v="0"/>
    <n v="0"/>
    <n v="0"/>
    <n v="0"/>
    <n v="5.3199999999999997E-2"/>
  </r>
  <r>
    <x v="1"/>
    <x v="0"/>
    <x v="28"/>
    <x v="0"/>
    <x v="9"/>
    <x v="0"/>
    <x v="0"/>
    <x v="0"/>
    <x v="46"/>
    <x v="39"/>
    <n v="125"/>
    <n v="0"/>
    <n v="125"/>
    <x v="0"/>
    <n v="0"/>
    <n v="0"/>
    <n v="0"/>
    <n v="33901.521551999998"/>
  </r>
  <r>
    <x v="1"/>
    <x v="0"/>
    <x v="28"/>
    <x v="0"/>
    <x v="9"/>
    <x v="0"/>
    <x v="0"/>
    <x v="0"/>
    <x v="51"/>
    <x v="44"/>
    <n v="60"/>
    <n v="0"/>
    <n v="60"/>
    <x v="0"/>
    <n v="0"/>
    <n v="0"/>
    <n v="0"/>
    <n v="3069.7006139999999"/>
  </r>
  <r>
    <x v="1"/>
    <x v="0"/>
    <x v="28"/>
    <x v="0"/>
    <x v="9"/>
    <x v="0"/>
    <x v="0"/>
    <x v="0"/>
    <x v="47"/>
    <x v="40"/>
    <n v="65"/>
    <n v="0"/>
    <n v="65"/>
    <x v="0"/>
    <n v="0"/>
    <n v="0"/>
    <n v="0"/>
    <n v="30831.820938000001"/>
  </r>
  <r>
    <x v="1"/>
    <x v="0"/>
    <x v="28"/>
    <x v="0"/>
    <x v="9"/>
    <x v="0"/>
    <x v="0"/>
    <x v="0"/>
    <x v="48"/>
    <x v="41"/>
    <n v="28337.175999999999"/>
    <n v="0"/>
    <n v="28337.175999999999"/>
    <x v="0"/>
    <n v="0"/>
    <n v="0"/>
    <n v="0"/>
    <n v="28337.175999999999"/>
  </r>
  <r>
    <x v="1"/>
    <x v="0"/>
    <x v="28"/>
    <x v="0"/>
    <x v="9"/>
    <x v="0"/>
    <x v="0"/>
    <x v="0"/>
    <x v="49"/>
    <x v="42"/>
    <n v="34444.21"/>
    <n v="-6707.1168859999998"/>
    <n v="27737.093113999999"/>
    <x v="0"/>
    <n v="0"/>
    <n v="0"/>
    <n v="0"/>
    <n v="27737.093113999999"/>
  </r>
  <r>
    <x v="1"/>
    <x v="0"/>
    <x v="28"/>
    <x v="0"/>
    <x v="9"/>
    <x v="0"/>
    <x v="0"/>
    <x v="0"/>
    <x v="50"/>
    <x v="43"/>
    <n v="62906.446000000004"/>
    <n v="-6707.1168859999998"/>
    <n v="56199.329114"/>
    <x v="0"/>
    <n v="0"/>
    <n v="0"/>
    <n v="0"/>
    <n v="90037.957865999997"/>
  </r>
  <r>
    <x v="1"/>
    <x v="0"/>
    <x v="29"/>
    <x v="0"/>
    <x v="9"/>
    <x v="0"/>
    <x v="0"/>
    <x v="0"/>
    <x v="43"/>
    <x v="36"/>
    <n v="205.3"/>
    <n v="0"/>
    <n v="205.3"/>
    <x v="0"/>
    <n v="0"/>
    <n v="0"/>
    <n v="0"/>
    <n v="101.90709699999999"/>
  </r>
  <r>
    <x v="1"/>
    <x v="0"/>
    <x v="29"/>
    <x v="0"/>
    <x v="9"/>
    <x v="0"/>
    <x v="0"/>
    <x v="0"/>
    <x v="44"/>
    <x v="37"/>
    <n v="205"/>
    <n v="0"/>
    <n v="205"/>
    <x v="0"/>
    <n v="0"/>
    <n v="0"/>
    <n v="0"/>
    <n v="101.87365200000001"/>
  </r>
  <r>
    <x v="1"/>
    <x v="0"/>
    <x v="29"/>
    <x v="0"/>
    <x v="9"/>
    <x v="0"/>
    <x v="0"/>
    <x v="0"/>
    <x v="45"/>
    <x v="38"/>
    <n v="0.3"/>
    <n v="0"/>
    <n v="0.3"/>
    <x v="0"/>
    <n v="0"/>
    <n v="0"/>
    <n v="0"/>
    <n v="3.3445000000000003E-2"/>
  </r>
  <r>
    <x v="1"/>
    <x v="0"/>
    <x v="29"/>
    <x v="0"/>
    <x v="9"/>
    <x v="0"/>
    <x v="0"/>
    <x v="0"/>
    <x v="46"/>
    <x v="39"/>
    <n v="998.5"/>
    <n v="0"/>
    <n v="998.5"/>
    <x v="0"/>
    <n v="0"/>
    <n v="0"/>
    <n v="0"/>
    <n v="42.118827000000003"/>
  </r>
  <r>
    <x v="1"/>
    <x v="0"/>
    <x v="29"/>
    <x v="0"/>
    <x v="9"/>
    <x v="0"/>
    <x v="0"/>
    <x v="0"/>
    <x v="61"/>
    <x v="53"/>
    <n v="970"/>
    <n v="0"/>
    <n v="970"/>
    <x v="0"/>
    <n v="0"/>
    <n v="0"/>
    <n v="0"/>
    <n v="0"/>
  </r>
  <r>
    <x v="1"/>
    <x v="0"/>
    <x v="29"/>
    <x v="0"/>
    <x v="9"/>
    <x v="0"/>
    <x v="0"/>
    <x v="0"/>
    <x v="51"/>
    <x v="44"/>
    <n v="28"/>
    <n v="0"/>
    <n v="28"/>
    <x v="0"/>
    <n v="0"/>
    <n v="0"/>
    <n v="0"/>
    <n v="0"/>
  </r>
  <r>
    <x v="1"/>
    <x v="0"/>
    <x v="29"/>
    <x v="0"/>
    <x v="9"/>
    <x v="0"/>
    <x v="0"/>
    <x v="0"/>
    <x v="47"/>
    <x v="40"/>
    <n v="0.5"/>
    <n v="0"/>
    <n v="0.5"/>
    <x v="0"/>
    <n v="0"/>
    <n v="0"/>
    <n v="0"/>
    <n v="42.118827000000003"/>
  </r>
  <r>
    <x v="1"/>
    <x v="0"/>
    <x v="29"/>
    <x v="0"/>
    <x v="9"/>
    <x v="0"/>
    <x v="0"/>
    <x v="0"/>
    <x v="48"/>
    <x v="41"/>
    <n v="11671.513000000001"/>
    <n v="0"/>
    <n v="11671.513000000001"/>
    <x v="0"/>
    <n v="0"/>
    <n v="0"/>
    <n v="0"/>
    <n v="11671.513000000001"/>
  </r>
  <r>
    <x v="1"/>
    <x v="0"/>
    <x v="29"/>
    <x v="0"/>
    <x v="9"/>
    <x v="0"/>
    <x v="0"/>
    <x v="0"/>
    <x v="49"/>
    <x v="42"/>
    <n v="17025.156999999999"/>
    <n v="-6684.9222099999997"/>
    <n v="10340.23479"/>
    <x v="0"/>
    <n v="0"/>
    <n v="0"/>
    <n v="0"/>
    <n v="10340.23479"/>
  </r>
  <r>
    <x v="1"/>
    <x v="0"/>
    <x v="29"/>
    <x v="0"/>
    <x v="9"/>
    <x v="0"/>
    <x v="0"/>
    <x v="0"/>
    <x v="50"/>
    <x v="43"/>
    <n v="29900.47"/>
    <n v="-6684.9222099999997"/>
    <n v="23215.547790000001"/>
    <x v="0"/>
    <n v="0"/>
    <n v="0"/>
    <n v="0"/>
    <n v="22155.773713999999"/>
  </r>
  <r>
    <x v="1"/>
    <x v="0"/>
    <x v="30"/>
    <x v="0"/>
    <x v="9"/>
    <x v="0"/>
    <x v="0"/>
    <x v="0"/>
    <x v="43"/>
    <x v="36"/>
    <n v="100.1"/>
    <n v="0"/>
    <n v="100.1"/>
    <x v="0"/>
    <n v="0"/>
    <n v="0"/>
    <n v="0"/>
    <n v="91.680835999999999"/>
  </r>
  <r>
    <x v="1"/>
    <x v="0"/>
    <x v="30"/>
    <x v="0"/>
    <x v="9"/>
    <x v="0"/>
    <x v="0"/>
    <x v="0"/>
    <x v="44"/>
    <x v="37"/>
    <n v="100"/>
    <n v="0"/>
    <n v="100"/>
    <x v="0"/>
    <n v="0"/>
    <n v="0"/>
    <n v="0"/>
    <n v="70.121763999999999"/>
  </r>
  <r>
    <x v="1"/>
    <x v="0"/>
    <x v="30"/>
    <x v="0"/>
    <x v="9"/>
    <x v="0"/>
    <x v="0"/>
    <x v="0"/>
    <x v="45"/>
    <x v="38"/>
    <n v="0.1"/>
    <n v="0"/>
    <n v="0.1"/>
    <x v="0"/>
    <n v="0"/>
    <n v="0"/>
    <n v="0"/>
    <n v="21.559072"/>
  </r>
  <r>
    <x v="1"/>
    <x v="0"/>
    <x v="30"/>
    <x v="0"/>
    <x v="9"/>
    <x v="0"/>
    <x v="0"/>
    <x v="0"/>
    <x v="46"/>
    <x v="39"/>
    <n v="158.35499999999999"/>
    <n v="8755.7159210000009"/>
    <n v="8914.0709210000005"/>
    <x v="0"/>
    <n v="0"/>
    <n v="0"/>
    <n v="0"/>
    <n v="9134.310915"/>
  </r>
  <r>
    <x v="1"/>
    <x v="0"/>
    <x v="30"/>
    <x v="0"/>
    <x v="9"/>
    <x v="0"/>
    <x v="0"/>
    <x v="0"/>
    <x v="51"/>
    <x v="44"/>
    <n v="3.105"/>
    <n v="0"/>
    <n v="3.105"/>
    <x v="0"/>
    <n v="0"/>
    <n v="0"/>
    <n v="0"/>
    <n v="0.28710599999999997"/>
  </r>
  <r>
    <x v="1"/>
    <x v="0"/>
    <x v="30"/>
    <x v="0"/>
    <x v="9"/>
    <x v="0"/>
    <x v="0"/>
    <x v="0"/>
    <x v="52"/>
    <x v="45"/>
    <n v="0"/>
    <n v="8755.7159210000009"/>
    <n v="8755.7159210000009"/>
    <x v="0"/>
    <n v="0"/>
    <n v="0"/>
    <n v="0"/>
    <n v="8755.7159210000009"/>
  </r>
  <r>
    <x v="1"/>
    <x v="0"/>
    <x v="30"/>
    <x v="0"/>
    <x v="9"/>
    <x v="0"/>
    <x v="0"/>
    <x v="0"/>
    <x v="47"/>
    <x v="40"/>
    <n v="155.25"/>
    <n v="0"/>
    <n v="155.25"/>
    <x v="0"/>
    <n v="0"/>
    <n v="0"/>
    <n v="0"/>
    <n v="378.30788799999999"/>
  </r>
  <r>
    <x v="1"/>
    <x v="0"/>
    <x v="30"/>
    <x v="0"/>
    <x v="9"/>
    <x v="0"/>
    <x v="0"/>
    <x v="0"/>
    <x v="48"/>
    <x v="41"/>
    <n v="56522.317000000003"/>
    <n v="0"/>
    <n v="56522.317000000003"/>
    <x v="0"/>
    <n v="0"/>
    <n v="0"/>
    <n v="0"/>
    <n v="56522.317000000003"/>
  </r>
  <r>
    <x v="1"/>
    <x v="0"/>
    <x v="30"/>
    <x v="0"/>
    <x v="9"/>
    <x v="0"/>
    <x v="0"/>
    <x v="0"/>
    <x v="49"/>
    <x v="42"/>
    <n v="52879.133000000002"/>
    <n v="-15553.449008"/>
    <n v="37325.683991999998"/>
    <x v="0"/>
    <n v="0"/>
    <n v="0"/>
    <n v="0"/>
    <n v="37325.683991999998"/>
  </r>
  <r>
    <x v="1"/>
    <x v="0"/>
    <x v="30"/>
    <x v="0"/>
    <x v="9"/>
    <x v="0"/>
    <x v="0"/>
    <x v="0"/>
    <x v="50"/>
    <x v="43"/>
    <n v="109659.905"/>
    <n v="-6797.7330869999996"/>
    <n v="102862.171913"/>
    <x v="0"/>
    <n v="0"/>
    <n v="0"/>
    <n v="0"/>
    <n v="103073.992743"/>
  </r>
  <r>
    <x v="1"/>
    <x v="0"/>
    <x v="31"/>
    <x v="0"/>
    <x v="9"/>
    <x v="0"/>
    <x v="0"/>
    <x v="0"/>
    <x v="43"/>
    <x v="36"/>
    <n v="34.5"/>
    <n v="0"/>
    <n v="34.5"/>
    <x v="0"/>
    <n v="0"/>
    <n v="0"/>
    <n v="0"/>
    <n v="25.025074"/>
  </r>
  <r>
    <x v="1"/>
    <x v="0"/>
    <x v="31"/>
    <x v="0"/>
    <x v="9"/>
    <x v="0"/>
    <x v="0"/>
    <x v="0"/>
    <x v="44"/>
    <x v="37"/>
    <n v="31.5"/>
    <n v="0"/>
    <n v="31.5"/>
    <x v="0"/>
    <n v="0"/>
    <n v="0"/>
    <n v="0"/>
    <n v="19.770806"/>
  </r>
  <r>
    <x v="1"/>
    <x v="0"/>
    <x v="31"/>
    <x v="0"/>
    <x v="9"/>
    <x v="0"/>
    <x v="0"/>
    <x v="0"/>
    <x v="45"/>
    <x v="38"/>
    <n v="3"/>
    <n v="0"/>
    <n v="3"/>
    <x v="0"/>
    <n v="0"/>
    <n v="0"/>
    <n v="0"/>
    <n v="5.2542679999999997"/>
  </r>
  <r>
    <x v="1"/>
    <x v="0"/>
    <x v="31"/>
    <x v="0"/>
    <x v="9"/>
    <x v="0"/>
    <x v="0"/>
    <x v="0"/>
    <x v="46"/>
    <x v="39"/>
    <n v="751.69600000000003"/>
    <n v="9049.1036000000004"/>
    <n v="9800.7996000000003"/>
    <x v="0"/>
    <n v="0"/>
    <n v="0"/>
    <n v="0"/>
    <n v="9310.0420859999995"/>
  </r>
  <r>
    <x v="1"/>
    <x v="0"/>
    <x v="31"/>
    <x v="0"/>
    <x v="9"/>
    <x v="0"/>
    <x v="0"/>
    <x v="0"/>
    <x v="51"/>
    <x v="44"/>
    <n v="86.347999999999999"/>
    <n v="0"/>
    <n v="86.347999999999999"/>
    <x v="0"/>
    <n v="0"/>
    <n v="0"/>
    <n v="0"/>
    <n v="149.54104899999999"/>
  </r>
  <r>
    <x v="1"/>
    <x v="0"/>
    <x v="31"/>
    <x v="0"/>
    <x v="9"/>
    <x v="0"/>
    <x v="0"/>
    <x v="0"/>
    <x v="52"/>
    <x v="45"/>
    <n v="0"/>
    <n v="9049.1036000000004"/>
    <n v="9049.1036000000004"/>
    <x v="0"/>
    <n v="0"/>
    <n v="0"/>
    <n v="0"/>
    <n v="9049.1036000000004"/>
  </r>
  <r>
    <x v="1"/>
    <x v="0"/>
    <x v="31"/>
    <x v="0"/>
    <x v="9"/>
    <x v="0"/>
    <x v="0"/>
    <x v="0"/>
    <x v="47"/>
    <x v="40"/>
    <n v="665.34799999999996"/>
    <n v="0"/>
    <n v="665.34799999999996"/>
    <x v="0"/>
    <n v="0"/>
    <n v="0"/>
    <n v="0"/>
    <n v="111.397437"/>
  </r>
  <r>
    <x v="1"/>
    <x v="0"/>
    <x v="31"/>
    <x v="0"/>
    <x v="9"/>
    <x v="0"/>
    <x v="0"/>
    <x v="0"/>
    <x v="48"/>
    <x v="41"/>
    <n v="102303.231"/>
    <n v="0"/>
    <n v="102303.231"/>
    <x v="0"/>
    <n v="0"/>
    <n v="0"/>
    <n v="0"/>
    <n v="102303.231"/>
  </r>
  <r>
    <x v="1"/>
    <x v="0"/>
    <x v="31"/>
    <x v="0"/>
    <x v="9"/>
    <x v="0"/>
    <x v="0"/>
    <x v="0"/>
    <x v="49"/>
    <x v="42"/>
    <n v="122369.91899999999"/>
    <n v="-38946.492045999999"/>
    <n v="83423.426953999995"/>
    <x v="0"/>
    <n v="0"/>
    <n v="0"/>
    <n v="0"/>
    <n v="83423.426953999995"/>
  </r>
  <r>
    <x v="1"/>
    <x v="0"/>
    <x v="31"/>
    <x v="0"/>
    <x v="9"/>
    <x v="0"/>
    <x v="0"/>
    <x v="0"/>
    <x v="50"/>
    <x v="43"/>
    <n v="225459.34599999999"/>
    <n v="-29897.388446000001"/>
    <n v="195561.95755399999"/>
    <x v="0"/>
    <n v="0"/>
    <n v="0"/>
    <n v="0"/>
    <n v="195061.725114"/>
  </r>
  <r>
    <x v="1"/>
    <x v="0"/>
    <x v="32"/>
    <x v="0"/>
    <x v="9"/>
    <x v="0"/>
    <x v="0"/>
    <x v="0"/>
    <x v="43"/>
    <x v="36"/>
    <n v="0.36299999999999999"/>
    <n v="0"/>
    <n v="0.36299999999999999"/>
    <x v="0"/>
    <n v="0"/>
    <n v="0"/>
    <n v="0"/>
    <n v="257.146278"/>
  </r>
  <r>
    <x v="1"/>
    <x v="0"/>
    <x v="32"/>
    <x v="0"/>
    <x v="9"/>
    <x v="0"/>
    <x v="0"/>
    <x v="0"/>
    <x v="44"/>
    <x v="37"/>
    <n v="0"/>
    <n v="0"/>
    <n v="0"/>
    <x v="0"/>
    <n v="0"/>
    <n v="0"/>
    <n v="0"/>
    <n v="257.146278"/>
  </r>
  <r>
    <x v="1"/>
    <x v="0"/>
    <x v="32"/>
    <x v="0"/>
    <x v="9"/>
    <x v="0"/>
    <x v="0"/>
    <x v="0"/>
    <x v="45"/>
    <x v="38"/>
    <n v="0.36299999999999999"/>
    <n v="0"/>
    <n v="0.36299999999999999"/>
    <x v="0"/>
    <n v="0"/>
    <n v="0"/>
    <n v="0"/>
    <n v="0"/>
  </r>
  <r>
    <x v="1"/>
    <x v="0"/>
    <x v="32"/>
    <x v="0"/>
    <x v="9"/>
    <x v="0"/>
    <x v="0"/>
    <x v="0"/>
    <x v="46"/>
    <x v="39"/>
    <n v="0"/>
    <n v="923"/>
    <n v="923"/>
    <x v="0"/>
    <n v="0"/>
    <n v="0"/>
    <n v="0"/>
    <n v="932.29553999999996"/>
  </r>
  <r>
    <x v="1"/>
    <x v="0"/>
    <x v="32"/>
    <x v="0"/>
    <x v="9"/>
    <x v="0"/>
    <x v="0"/>
    <x v="0"/>
    <x v="51"/>
    <x v="44"/>
    <n v="0"/>
    <n v="0"/>
    <n v="0"/>
    <x v="0"/>
    <n v="0"/>
    <n v="0"/>
    <n v="0"/>
    <n v="4.4174420000000003"/>
  </r>
  <r>
    <x v="1"/>
    <x v="0"/>
    <x v="32"/>
    <x v="0"/>
    <x v="9"/>
    <x v="0"/>
    <x v="0"/>
    <x v="0"/>
    <x v="52"/>
    <x v="45"/>
    <n v="0"/>
    <n v="923"/>
    <n v="923"/>
    <x v="0"/>
    <n v="0"/>
    <n v="0"/>
    <n v="0"/>
    <n v="923"/>
  </r>
  <r>
    <x v="1"/>
    <x v="0"/>
    <x v="32"/>
    <x v="0"/>
    <x v="9"/>
    <x v="0"/>
    <x v="0"/>
    <x v="0"/>
    <x v="47"/>
    <x v="40"/>
    <n v="0"/>
    <n v="0"/>
    <n v="0"/>
    <x v="0"/>
    <n v="0"/>
    <n v="0"/>
    <n v="0"/>
    <n v="4.8780979999999996"/>
  </r>
  <r>
    <x v="1"/>
    <x v="0"/>
    <x v="32"/>
    <x v="0"/>
    <x v="9"/>
    <x v="0"/>
    <x v="0"/>
    <x v="0"/>
    <x v="48"/>
    <x v="41"/>
    <n v="18106.550999999999"/>
    <n v="0"/>
    <n v="18106.550999999999"/>
    <x v="0"/>
    <n v="0"/>
    <n v="0"/>
    <n v="0"/>
    <n v="18106.550999999999"/>
  </r>
  <r>
    <x v="1"/>
    <x v="0"/>
    <x v="32"/>
    <x v="0"/>
    <x v="9"/>
    <x v="0"/>
    <x v="0"/>
    <x v="0"/>
    <x v="49"/>
    <x v="42"/>
    <n v="28000"/>
    <n v="-5538.5936080000001"/>
    <n v="22461.406392000001"/>
    <x v="0"/>
    <n v="0"/>
    <n v="0"/>
    <n v="0"/>
    <n v="22461.406392000001"/>
  </r>
  <r>
    <x v="1"/>
    <x v="0"/>
    <x v="32"/>
    <x v="0"/>
    <x v="9"/>
    <x v="0"/>
    <x v="0"/>
    <x v="0"/>
    <x v="50"/>
    <x v="43"/>
    <n v="46106.913999999997"/>
    <n v="-4615.5936080000001"/>
    <n v="41491.320392000001"/>
    <x v="0"/>
    <n v="0"/>
    <n v="0"/>
    <n v="0"/>
    <n v="41757.399210000003"/>
  </r>
  <r>
    <x v="1"/>
    <x v="0"/>
    <x v="33"/>
    <x v="0"/>
    <x v="9"/>
    <x v="0"/>
    <x v="0"/>
    <x v="0"/>
    <x v="43"/>
    <x v="36"/>
    <n v="1.02"/>
    <n v="0"/>
    <n v="1.02"/>
    <x v="0"/>
    <n v="0"/>
    <n v="0"/>
    <n v="0"/>
    <n v="0"/>
  </r>
  <r>
    <x v="1"/>
    <x v="0"/>
    <x v="33"/>
    <x v="0"/>
    <x v="9"/>
    <x v="0"/>
    <x v="0"/>
    <x v="0"/>
    <x v="45"/>
    <x v="38"/>
    <n v="1.02"/>
    <n v="0"/>
    <n v="1.02"/>
    <x v="0"/>
    <n v="0"/>
    <n v="0"/>
    <n v="0"/>
    <n v="0"/>
  </r>
  <r>
    <x v="1"/>
    <x v="0"/>
    <x v="33"/>
    <x v="0"/>
    <x v="9"/>
    <x v="0"/>
    <x v="0"/>
    <x v="0"/>
    <x v="46"/>
    <x v="39"/>
    <n v="0"/>
    <n v="0"/>
    <n v="0"/>
    <x v="0"/>
    <n v="0"/>
    <n v="0"/>
    <n v="0"/>
    <n v="4.3174739999999998"/>
  </r>
  <r>
    <x v="1"/>
    <x v="0"/>
    <x v="33"/>
    <x v="0"/>
    <x v="9"/>
    <x v="0"/>
    <x v="0"/>
    <x v="0"/>
    <x v="47"/>
    <x v="40"/>
    <n v="0"/>
    <n v="0"/>
    <n v="0"/>
    <x v="0"/>
    <n v="0"/>
    <n v="0"/>
    <n v="0"/>
    <n v="4.3174739999999998"/>
  </r>
  <r>
    <x v="1"/>
    <x v="0"/>
    <x v="33"/>
    <x v="0"/>
    <x v="9"/>
    <x v="0"/>
    <x v="0"/>
    <x v="0"/>
    <x v="48"/>
    <x v="41"/>
    <n v="33399.745999999999"/>
    <n v="0"/>
    <n v="33399.745999999999"/>
    <x v="0"/>
    <n v="0"/>
    <n v="0"/>
    <n v="0"/>
    <n v="33399.745999999999"/>
  </r>
  <r>
    <x v="1"/>
    <x v="0"/>
    <x v="33"/>
    <x v="0"/>
    <x v="9"/>
    <x v="0"/>
    <x v="0"/>
    <x v="0"/>
    <x v="49"/>
    <x v="42"/>
    <n v="40466.675999999999"/>
    <n v="-10939.581901"/>
    <n v="29527.094099000002"/>
    <x v="0"/>
    <n v="0"/>
    <n v="0"/>
    <n v="0"/>
    <n v="0"/>
  </r>
  <r>
    <x v="1"/>
    <x v="0"/>
    <x v="33"/>
    <x v="0"/>
    <x v="9"/>
    <x v="0"/>
    <x v="0"/>
    <x v="0"/>
    <x v="50"/>
    <x v="43"/>
    <n v="73867.441999999995"/>
    <n v="-10939.581901"/>
    <n v="62927.860098999998"/>
    <x v="0"/>
    <n v="0"/>
    <n v="0"/>
    <n v="0"/>
    <n v="33404.063474000002"/>
  </r>
  <r>
    <x v="1"/>
    <x v="0"/>
    <x v="34"/>
    <x v="0"/>
    <x v="9"/>
    <x v="0"/>
    <x v="2"/>
    <x v="7"/>
    <x v="43"/>
    <x v="36"/>
    <n v="311.40199999999999"/>
    <n v="0"/>
    <n v="311.40199999999999"/>
    <x v="0"/>
    <n v="0"/>
    <n v="0"/>
    <n v="0"/>
    <n v="1333.7548859999999"/>
  </r>
  <r>
    <x v="1"/>
    <x v="0"/>
    <x v="34"/>
    <x v="0"/>
    <x v="9"/>
    <x v="0"/>
    <x v="2"/>
    <x v="7"/>
    <x v="44"/>
    <x v="37"/>
    <n v="0"/>
    <n v="0"/>
    <n v="0"/>
    <x v="0"/>
    <n v="0"/>
    <n v="0"/>
    <n v="0"/>
    <n v="40.263142999999999"/>
  </r>
  <r>
    <x v="1"/>
    <x v="0"/>
    <x v="34"/>
    <x v="0"/>
    <x v="9"/>
    <x v="0"/>
    <x v="2"/>
    <x v="7"/>
    <x v="45"/>
    <x v="38"/>
    <n v="311.40199999999999"/>
    <n v="0"/>
    <n v="311.40199999999999"/>
    <x v="0"/>
    <n v="0"/>
    <n v="0"/>
    <n v="0"/>
    <n v="1293.491743"/>
  </r>
  <r>
    <x v="1"/>
    <x v="0"/>
    <x v="34"/>
    <x v="0"/>
    <x v="9"/>
    <x v="0"/>
    <x v="2"/>
    <x v="7"/>
    <x v="46"/>
    <x v="39"/>
    <n v="23"/>
    <n v="89.751499999999993"/>
    <n v="112.75149999999999"/>
    <x v="0"/>
    <n v="0"/>
    <n v="0"/>
    <n v="0"/>
    <n v="281.58127100000002"/>
  </r>
  <r>
    <x v="1"/>
    <x v="0"/>
    <x v="34"/>
    <x v="0"/>
    <x v="9"/>
    <x v="0"/>
    <x v="2"/>
    <x v="7"/>
    <x v="59"/>
    <x v="51"/>
    <n v="0"/>
    <n v="89.751499999999993"/>
    <n v="89.751499999999993"/>
    <x v="0"/>
    <n v="0"/>
    <n v="0"/>
    <n v="0"/>
    <n v="89.751499999999993"/>
  </r>
  <r>
    <x v="1"/>
    <x v="0"/>
    <x v="34"/>
    <x v="0"/>
    <x v="9"/>
    <x v="0"/>
    <x v="2"/>
    <x v="7"/>
    <x v="62"/>
    <x v="54"/>
    <n v="0"/>
    <n v="0"/>
    <n v="0"/>
    <x v="0"/>
    <n v="0"/>
    <n v="0"/>
    <n v="0"/>
    <n v="142.219798"/>
  </r>
  <r>
    <x v="1"/>
    <x v="0"/>
    <x v="34"/>
    <x v="0"/>
    <x v="9"/>
    <x v="0"/>
    <x v="2"/>
    <x v="7"/>
    <x v="51"/>
    <x v="44"/>
    <n v="23"/>
    <n v="0"/>
    <n v="23"/>
    <x v="0"/>
    <n v="0"/>
    <n v="0"/>
    <n v="0"/>
    <n v="49.609972999999997"/>
  </r>
  <r>
    <x v="1"/>
    <x v="0"/>
    <x v="34"/>
    <x v="0"/>
    <x v="9"/>
    <x v="0"/>
    <x v="2"/>
    <x v="7"/>
    <x v="48"/>
    <x v="59"/>
    <n v="62552.785000000003"/>
    <n v="-2209"/>
    <n v="60343.785000000003"/>
    <x v="0"/>
    <n v="0"/>
    <n v="0"/>
    <n v="0"/>
    <n v="40966.494704999997"/>
  </r>
  <r>
    <x v="1"/>
    <x v="0"/>
    <x v="34"/>
    <x v="0"/>
    <x v="9"/>
    <x v="0"/>
    <x v="2"/>
    <x v="7"/>
    <x v="50"/>
    <x v="43"/>
    <n v="334.40199999999999"/>
    <n v="89.751499999999993"/>
    <n v="424.15350000000001"/>
    <x v="0"/>
    <n v="0"/>
    <n v="0"/>
    <n v="0"/>
    <n v="1615.336157"/>
  </r>
  <r>
    <x v="1"/>
    <x v="0"/>
    <x v="35"/>
    <x v="0"/>
    <x v="9"/>
    <x v="0"/>
    <x v="2"/>
    <x v="6"/>
    <x v="43"/>
    <x v="36"/>
    <n v="57505.692000000003"/>
    <n v="53000"/>
    <n v="110505.692"/>
    <x v="0"/>
    <n v="0"/>
    <n v="0"/>
    <n v="0"/>
    <n v="97541.848400000003"/>
  </r>
  <r>
    <x v="1"/>
    <x v="0"/>
    <x v="35"/>
    <x v="0"/>
    <x v="9"/>
    <x v="0"/>
    <x v="2"/>
    <x v="6"/>
    <x v="67"/>
    <x v="60"/>
    <n v="55579.046000000002"/>
    <n v="53000"/>
    <n v="108579.046"/>
    <x v="0"/>
    <n v="0"/>
    <n v="0"/>
    <n v="0"/>
    <n v="96286.550023000003"/>
  </r>
  <r>
    <x v="1"/>
    <x v="0"/>
    <x v="35"/>
    <x v="0"/>
    <x v="9"/>
    <x v="0"/>
    <x v="2"/>
    <x v="6"/>
    <x v="44"/>
    <x v="37"/>
    <n v="1923.528"/>
    <n v="0"/>
    <n v="1923.528"/>
    <x v="0"/>
    <n v="0"/>
    <n v="0"/>
    <n v="0"/>
    <n v="1253.817421"/>
  </r>
  <r>
    <x v="1"/>
    <x v="0"/>
    <x v="35"/>
    <x v="0"/>
    <x v="9"/>
    <x v="0"/>
    <x v="2"/>
    <x v="6"/>
    <x v="45"/>
    <x v="38"/>
    <n v="3.1179999999999999"/>
    <n v="0"/>
    <n v="3.1179999999999999"/>
    <x v="0"/>
    <n v="0"/>
    <n v="0"/>
    <n v="0"/>
    <n v="1.4809559999999999"/>
  </r>
  <r>
    <x v="1"/>
    <x v="0"/>
    <x v="35"/>
    <x v="0"/>
    <x v="9"/>
    <x v="0"/>
    <x v="2"/>
    <x v="6"/>
    <x v="55"/>
    <x v="41"/>
    <n v="1104838.9669999999"/>
    <n v="-89375.246109999993"/>
    <n v="1015463.72089"/>
    <x v="0"/>
    <n v="0"/>
    <n v="0"/>
    <n v="0"/>
    <n v="854864.33466399997"/>
  </r>
  <r>
    <x v="1"/>
    <x v="0"/>
    <x v="35"/>
    <x v="0"/>
    <x v="9"/>
    <x v="0"/>
    <x v="2"/>
    <x v="6"/>
    <x v="56"/>
    <x v="48"/>
    <n v="1103371.0549999999"/>
    <n v="-89975.246109999993"/>
    <n v="1013395.80889"/>
    <x v="0"/>
    <n v="0"/>
    <n v="0"/>
    <n v="0"/>
    <n v="853245.69416399999"/>
  </r>
  <r>
    <x v="1"/>
    <x v="0"/>
    <x v="35"/>
    <x v="0"/>
    <x v="9"/>
    <x v="0"/>
    <x v="2"/>
    <x v="6"/>
    <x v="58"/>
    <x v="50"/>
    <n v="1467.912"/>
    <n v="600"/>
    <n v="2067.9119999999998"/>
    <x v="0"/>
    <n v="0"/>
    <n v="0"/>
    <n v="0"/>
    <n v="1618.6405"/>
  </r>
  <r>
    <x v="1"/>
    <x v="0"/>
    <x v="35"/>
    <x v="0"/>
    <x v="9"/>
    <x v="0"/>
    <x v="2"/>
    <x v="6"/>
    <x v="46"/>
    <x v="39"/>
    <n v="127087.15"/>
    <n v="36375.24611"/>
    <n v="163462.39611"/>
    <x v="0"/>
    <n v="0"/>
    <n v="0"/>
    <n v="0"/>
    <n v="113759.33277399999"/>
  </r>
  <r>
    <x v="1"/>
    <x v="0"/>
    <x v="35"/>
    <x v="0"/>
    <x v="9"/>
    <x v="0"/>
    <x v="2"/>
    <x v="6"/>
    <x v="59"/>
    <x v="51"/>
    <n v="15503.56"/>
    <n v="0"/>
    <n v="15503.56"/>
    <x v="0"/>
    <n v="0"/>
    <n v="0"/>
    <n v="0"/>
    <n v="4371.1512220000004"/>
  </r>
  <r>
    <x v="1"/>
    <x v="0"/>
    <x v="35"/>
    <x v="0"/>
    <x v="9"/>
    <x v="0"/>
    <x v="2"/>
    <x v="6"/>
    <x v="61"/>
    <x v="53"/>
    <n v="102311.621"/>
    <n v="38375.24611"/>
    <n v="140686.86710999999"/>
    <x v="0"/>
    <n v="0"/>
    <n v="0"/>
    <n v="0"/>
    <n v="103534.529198"/>
  </r>
  <r>
    <x v="1"/>
    <x v="0"/>
    <x v="35"/>
    <x v="0"/>
    <x v="9"/>
    <x v="0"/>
    <x v="2"/>
    <x v="6"/>
    <x v="51"/>
    <x v="44"/>
    <n v="9071.6280000000006"/>
    <n v="-2000"/>
    <n v="7071.6279999999997"/>
    <x v="0"/>
    <n v="0"/>
    <n v="0"/>
    <n v="0"/>
    <n v="5853.6523539999998"/>
  </r>
  <r>
    <x v="1"/>
    <x v="0"/>
    <x v="35"/>
    <x v="0"/>
    <x v="9"/>
    <x v="0"/>
    <x v="2"/>
    <x v="6"/>
    <x v="52"/>
    <x v="45"/>
    <n v="200.34100000000001"/>
    <n v="0"/>
    <n v="200.34100000000001"/>
    <x v="0"/>
    <n v="0"/>
    <n v="0"/>
    <n v="0"/>
    <n v="0"/>
  </r>
  <r>
    <x v="1"/>
    <x v="0"/>
    <x v="35"/>
    <x v="0"/>
    <x v="9"/>
    <x v="0"/>
    <x v="2"/>
    <x v="6"/>
    <x v="48"/>
    <x v="59"/>
    <n v="2119473.3650000002"/>
    <n v="100000"/>
    <n v="2219473.3650000002"/>
    <x v="0"/>
    <n v="0"/>
    <n v="0"/>
    <n v="0"/>
    <n v="1634577.750974"/>
  </r>
  <r>
    <x v="1"/>
    <x v="0"/>
    <x v="35"/>
    <x v="0"/>
    <x v="9"/>
    <x v="0"/>
    <x v="2"/>
    <x v="6"/>
    <x v="50"/>
    <x v="43"/>
    <n v="1289431.8089999999"/>
    <n v="0"/>
    <n v="1289431.8089999999"/>
    <x v="0"/>
    <n v="0"/>
    <n v="0"/>
    <n v="0"/>
    <n v="1066165.515838"/>
  </r>
  <r>
    <x v="1"/>
    <x v="0"/>
    <x v="36"/>
    <x v="0"/>
    <x v="9"/>
    <x v="0"/>
    <x v="2"/>
    <x v="13"/>
    <x v="46"/>
    <x v="39"/>
    <n v="119.739"/>
    <n v="0"/>
    <n v="119.739"/>
    <x v="0"/>
    <n v="0"/>
    <n v="0"/>
    <n v="0"/>
    <n v="0"/>
  </r>
  <r>
    <x v="1"/>
    <x v="0"/>
    <x v="36"/>
    <x v="0"/>
    <x v="9"/>
    <x v="0"/>
    <x v="2"/>
    <x v="13"/>
    <x v="61"/>
    <x v="53"/>
    <n v="119.739"/>
    <n v="0"/>
    <n v="119.739"/>
    <x v="0"/>
    <n v="0"/>
    <n v="0"/>
    <n v="0"/>
    <n v="0"/>
  </r>
  <r>
    <x v="1"/>
    <x v="0"/>
    <x v="36"/>
    <x v="0"/>
    <x v="9"/>
    <x v="0"/>
    <x v="2"/>
    <x v="13"/>
    <x v="48"/>
    <x v="59"/>
    <n v="41671.981"/>
    <n v="-1505"/>
    <n v="40166.981"/>
    <x v="0"/>
    <n v="0"/>
    <n v="0"/>
    <n v="0"/>
    <n v="23785.515974000002"/>
  </r>
  <r>
    <x v="1"/>
    <x v="0"/>
    <x v="36"/>
    <x v="0"/>
    <x v="9"/>
    <x v="0"/>
    <x v="2"/>
    <x v="13"/>
    <x v="50"/>
    <x v="43"/>
    <n v="119.739"/>
    <n v="0"/>
    <n v="119.739"/>
    <x v="0"/>
    <n v="0"/>
    <n v="0"/>
    <n v="0"/>
    <n v="0"/>
  </r>
  <r>
    <x v="1"/>
    <x v="0"/>
    <x v="37"/>
    <x v="0"/>
    <x v="9"/>
    <x v="0"/>
    <x v="2"/>
    <x v="5"/>
    <x v="43"/>
    <x v="36"/>
    <n v="14386.861000000001"/>
    <n v="0"/>
    <n v="14386.861000000001"/>
    <x v="0"/>
    <n v="0"/>
    <n v="0"/>
    <n v="0"/>
    <n v="140277.93012100001"/>
  </r>
  <r>
    <x v="1"/>
    <x v="0"/>
    <x v="37"/>
    <x v="0"/>
    <x v="9"/>
    <x v="0"/>
    <x v="2"/>
    <x v="5"/>
    <x v="53"/>
    <x v="46"/>
    <n v="7176"/>
    <n v="0"/>
    <n v="7176"/>
    <x v="0"/>
    <n v="0"/>
    <n v="0"/>
    <n v="0"/>
    <n v="8566.9796999999999"/>
  </r>
  <r>
    <x v="1"/>
    <x v="0"/>
    <x v="37"/>
    <x v="0"/>
    <x v="9"/>
    <x v="0"/>
    <x v="2"/>
    <x v="5"/>
    <x v="54"/>
    <x v="47"/>
    <n v="2000"/>
    <n v="0"/>
    <n v="2000"/>
    <x v="0"/>
    <n v="0"/>
    <n v="0"/>
    <n v="0"/>
    <n v="87280.856702000005"/>
  </r>
  <r>
    <x v="1"/>
    <x v="0"/>
    <x v="37"/>
    <x v="0"/>
    <x v="9"/>
    <x v="0"/>
    <x v="2"/>
    <x v="5"/>
    <x v="44"/>
    <x v="37"/>
    <n v="892.01599999999996"/>
    <n v="0"/>
    <n v="892.01599999999996"/>
    <x v="0"/>
    <n v="0"/>
    <n v="0"/>
    <n v="0"/>
    <n v="38812.741018000001"/>
  </r>
  <r>
    <x v="1"/>
    <x v="0"/>
    <x v="37"/>
    <x v="0"/>
    <x v="9"/>
    <x v="0"/>
    <x v="2"/>
    <x v="5"/>
    <x v="45"/>
    <x v="38"/>
    <n v="4318.8450000000003"/>
    <n v="0"/>
    <n v="4318.8450000000003"/>
    <x v="0"/>
    <n v="0"/>
    <n v="0"/>
    <n v="0"/>
    <n v="5617.3527009999998"/>
  </r>
  <r>
    <x v="1"/>
    <x v="0"/>
    <x v="37"/>
    <x v="0"/>
    <x v="9"/>
    <x v="0"/>
    <x v="2"/>
    <x v="5"/>
    <x v="46"/>
    <x v="39"/>
    <n v="630563.12"/>
    <n v="0"/>
    <n v="630563.12"/>
    <x v="0"/>
    <n v="0"/>
    <n v="0"/>
    <n v="0"/>
    <n v="553355.96643399994"/>
  </r>
  <r>
    <x v="1"/>
    <x v="0"/>
    <x v="37"/>
    <x v="0"/>
    <x v="9"/>
    <x v="0"/>
    <x v="2"/>
    <x v="5"/>
    <x v="59"/>
    <x v="51"/>
    <n v="127175.421"/>
    <n v="0"/>
    <n v="127175.421"/>
    <x v="0"/>
    <n v="0"/>
    <n v="0"/>
    <n v="0"/>
    <n v="54146.569170000002"/>
  </r>
  <r>
    <x v="1"/>
    <x v="0"/>
    <x v="37"/>
    <x v="0"/>
    <x v="9"/>
    <x v="0"/>
    <x v="2"/>
    <x v="5"/>
    <x v="61"/>
    <x v="53"/>
    <n v="480369.70199999999"/>
    <n v="0"/>
    <n v="480369.70199999999"/>
    <x v="0"/>
    <n v="0"/>
    <n v="0"/>
    <n v="0"/>
    <n v="463456.69450799999"/>
  </r>
  <r>
    <x v="1"/>
    <x v="0"/>
    <x v="37"/>
    <x v="0"/>
    <x v="9"/>
    <x v="0"/>
    <x v="2"/>
    <x v="5"/>
    <x v="51"/>
    <x v="44"/>
    <n v="23017.996999999999"/>
    <n v="0"/>
    <n v="23017.996999999999"/>
    <x v="0"/>
    <n v="0"/>
    <n v="0"/>
    <n v="0"/>
    <n v="35752.702755999999"/>
  </r>
  <r>
    <x v="1"/>
    <x v="0"/>
    <x v="37"/>
    <x v="0"/>
    <x v="9"/>
    <x v="0"/>
    <x v="2"/>
    <x v="5"/>
    <x v="48"/>
    <x v="59"/>
    <n v="2044871.007"/>
    <n v="-367361.23651100002"/>
    <n v="1677509.770489"/>
    <x v="0"/>
    <n v="0"/>
    <n v="0"/>
    <n v="0"/>
    <n v="384684.50192399998"/>
  </r>
  <r>
    <x v="1"/>
    <x v="0"/>
    <x v="37"/>
    <x v="0"/>
    <x v="9"/>
    <x v="0"/>
    <x v="2"/>
    <x v="5"/>
    <x v="50"/>
    <x v="43"/>
    <n v="644949.98100000003"/>
    <n v="0"/>
    <n v="644949.98100000003"/>
    <x v="0"/>
    <n v="0"/>
    <n v="0"/>
    <n v="0"/>
    <n v="693633.89655499998"/>
  </r>
  <r>
    <x v="1"/>
    <x v="0"/>
    <x v="38"/>
    <x v="0"/>
    <x v="9"/>
    <x v="0"/>
    <x v="2"/>
    <x v="3"/>
    <x v="43"/>
    <x v="36"/>
    <n v="14222.412"/>
    <n v="0"/>
    <n v="14222.412"/>
    <x v="0"/>
    <n v="0"/>
    <n v="0"/>
    <n v="0"/>
    <n v="43772.124329999999"/>
  </r>
  <r>
    <x v="1"/>
    <x v="0"/>
    <x v="38"/>
    <x v="0"/>
    <x v="9"/>
    <x v="0"/>
    <x v="2"/>
    <x v="3"/>
    <x v="53"/>
    <x v="46"/>
    <n v="13943.537"/>
    <n v="0"/>
    <n v="13943.537"/>
    <x v="0"/>
    <n v="0"/>
    <n v="0"/>
    <n v="0"/>
    <n v="42937.299361999998"/>
  </r>
  <r>
    <x v="1"/>
    <x v="0"/>
    <x v="38"/>
    <x v="0"/>
    <x v="9"/>
    <x v="0"/>
    <x v="2"/>
    <x v="3"/>
    <x v="45"/>
    <x v="38"/>
    <n v="278.875"/>
    <n v="0"/>
    <n v="278.875"/>
    <x v="0"/>
    <n v="0"/>
    <n v="0"/>
    <n v="0"/>
    <n v="834.82496800000001"/>
  </r>
  <r>
    <x v="1"/>
    <x v="0"/>
    <x v="38"/>
    <x v="0"/>
    <x v="9"/>
    <x v="0"/>
    <x v="2"/>
    <x v="3"/>
    <x v="46"/>
    <x v="39"/>
    <n v="235871.92300000001"/>
    <n v="0"/>
    <n v="235871.92300000001"/>
    <x v="0"/>
    <n v="0"/>
    <n v="0"/>
    <n v="0"/>
    <n v="57779.156728000002"/>
  </r>
  <r>
    <x v="1"/>
    <x v="0"/>
    <x v="38"/>
    <x v="0"/>
    <x v="9"/>
    <x v="0"/>
    <x v="2"/>
    <x v="3"/>
    <x v="60"/>
    <x v="52"/>
    <n v="2889.3530000000001"/>
    <n v="0"/>
    <n v="2889.3530000000001"/>
    <x v="0"/>
    <n v="0"/>
    <n v="0"/>
    <n v="0"/>
    <n v="11767.843143"/>
  </r>
  <r>
    <x v="1"/>
    <x v="0"/>
    <x v="38"/>
    <x v="0"/>
    <x v="9"/>
    <x v="0"/>
    <x v="2"/>
    <x v="3"/>
    <x v="61"/>
    <x v="53"/>
    <n v="7956.6509999999998"/>
    <n v="0"/>
    <n v="7956.6509999999998"/>
    <x v="0"/>
    <n v="0"/>
    <n v="0"/>
    <n v="0"/>
    <n v="7956.6509999999998"/>
  </r>
  <r>
    <x v="1"/>
    <x v="0"/>
    <x v="38"/>
    <x v="0"/>
    <x v="9"/>
    <x v="0"/>
    <x v="2"/>
    <x v="3"/>
    <x v="51"/>
    <x v="44"/>
    <n v="225015.91899999999"/>
    <n v="0"/>
    <n v="225015.91899999999"/>
    <x v="0"/>
    <n v="0"/>
    <n v="0"/>
    <n v="0"/>
    <n v="37999.742627"/>
  </r>
  <r>
    <x v="1"/>
    <x v="0"/>
    <x v="38"/>
    <x v="0"/>
    <x v="9"/>
    <x v="0"/>
    <x v="2"/>
    <x v="3"/>
    <x v="47"/>
    <x v="40"/>
    <n v="10"/>
    <n v="0"/>
    <n v="10"/>
    <x v="0"/>
    <n v="0"/>
    <n v="0"/>
    <n v="0"/>
    <n v="54.919958000000001"/>
  </r>
  <r>
    <x v="1"/>
    <x v="0"/>
    <x v="38"/>
    <x v="0"/>
    <x v="9"/>
    <x v="0"/>
    <x v="2"/>
    <x v="3"/>
    <x v="48"/>
    <x v="59"/>
    <n v="376355.45199999999"/>
    <n v="-397"/>
    <n v="375958.45199999999"/>
    <x v="0"/>
    <n v="0"/>
    <n v="0"/>
    <n v="0"/>
    <n v="174594.56247500001"/>
  </r>
  <r>
    <x v="1"/>
    <x v="0"/>
    <x v="38"/>
    <x v="0"/>
    <x v="9"/>
    <x v="0"/>
    <x v="2"/>
    <x v="3"/>
    <x v="50"/>
    <x v="43"/>
    <n v="250094.33499999999"/>
    <n v="0"/>
    <n v="250094.33499999999"/>
    <x v="0"/>
    <n v="0"/>
    <n v="0"/>
    <n v="0"/>
    <n v="101551.28105799999"/>
  </r>
  <r>
    <x v="1"/>
    <x v="0"/>
    <x v="39"/>
    <x v="0"/>
    <x v="9"/>
    <x v="0"/>
    <x v="2"/>
    <x v="8"/>
    <x v="46"/>
    <x v="39"/>
    <n v="878.45699999999999"/>
    <n v="1851.333026"/>
    <n v="2729.7900260000001"/>
    <x v="0"/>
    <n v="0"/>
    <n v="0"/>
    <n v="0"/>
    <n v="11484.843938"/>
  </r>
  <r>
    <x v="1"/>
    <x v="0"/>
    <x v="39"/>
    <x v="0"/>
    <x v="9"/>
    <x v="0"/>
    <x v="2"/>
    <x v="8"/>
    <x v="59"/>
    <x v="51"/>
    <n v="0"/>
    <n v="1756.3999200000001"/>
    <n v="1756.3999200000001"/>
    <x v="0"/>
    <n v="0"/>
    <n v="0"/>
    <n v="0"/>
    <n v="1627.5999469999999"/>
  </r>
  <r>
    <x v="1"/>
    <x v="0"/>
    <x v="39"/>
    <x v="0"/>
    <x v="9"/>
    <x v="0"/>
    <x v="2"/>
    <x v="8"/>
    <x v="60"/>
    <x v="52"/>
    <n v="331"/>
    <n v="0"/>
    <n v="331"/>
    <x v="0"/>
    <n v="0"/>
    <n v="0"/>
    <n v="0"/>
    <n v="551.54912300000001"/>
  </r>
  <r>
    <x v="1"/>
    <x v="0"/>
    <x v="39"/>
    <x v="0"/>
    <x v="9"/>
    <x v="0"/>
    <x v="2"/>
    <x v="8"/>
    <x v="61"/>
    <x v="53"/>
    <n v="378.96199999999999"/>
    <n v="94.933105999999995"/>
    <n v="473.895106"/>
    <x v="0"/>
    <n v="0"/>
    <n v="0"/>
    <n v="0"/>
    <n v="473.895106"/>
  </r>
  <r>
    <x v="1"/>
    <x v="0"/>
    <x v="39"/>
    <x v="0"/>
    <x v="9"/>
    <x v="0"/>
    <x v="2"/>
    <x v="8"/>
    <x v="62"/>
    <x v="54"/>
    <n v="0"/>
    <n v="0"/>
    <n v="0"/>
    <x v="0"/>
    <n v="0"/>
    <n v="0"/>
    <n v="0"/>
    <n v="3.0095839999999998"/>
  </r>
  <r>
    <x v="1"/>
    <x v="0"/>
    <x v="39"/>
    <x v="0"/>
    <x v="9"/>
    <x v="0"/>
    <x v="2"/>
    <x v="8"/>
    <x v="51"/>
    <x v="44"/>
    <n v="168.495"/>
    <n v="0"/>
    <n v="168.495"/>
    <x v="0"/>
    <n v="0"/>
    <n v="0"/>
    <n v="0"/>
    <n v="8828.7901779999993"/>
  </r>
  <r>
    <x v="1"/>
    <x v="0"/>
    <x v="39"/>
    <x v="0"/>
    <x v="9"/>
    <x v="0"/>
    <x v="2"/>
    <x v="8"/>
    <x v="48"/>
    <x v="59"/>
    <n v="130468.92"/>
    <n v="-3466"/>
    <n v="127002.92"/>
    <x v="0"/>
    <n v="0"/>
    <n v="0"/>
    <n v="0"/>
    <n v="47554.559044000001"/>
  </r>
  <r>
    <x v="1"/>
    <x v="0"/>
    <x v="39"/>
    <x v="0"/>
    <x v="9"/>
    <x v="0"/>
    <x v="2"/>
    <x v="8"/>
    <x v="50"/>
    <x v="43"/>
    <n v="878.45699999999999"/>
    <n v="1851.333026"/>
    <n v="2729.7900260000001"/>
    <x v="0"/>
    <n v="0"/>
    <n v="0"/>
    <n v="0"/>
    <n v="11484.843938"/>
  </r>
  <r>
    <x v="1"/>
    <x v="0"/>
    <x v="40"/>
    <x v="0"/>
    <x v="9"/>
    <x v="0"/>
    <x v="2"/>
    <x v="9"/>
    <x v="43"/>
    <x v="36"/>
    <n v="17609.43"/>
    <n v="-628.04604700000004"/>
    <n v="16981.383953"/>
    <x v="0"/>
    <n v="0"/>
    <n v="0"/>
    <n v="0"/>
    <n v="45377.758199000004"/>
  </r>
  <r>
    <x v="1"/>
    <x v="0"/>
    <x v="40"/>
    <x v="0"/>
    <x v="9"/>
    <x v="0"/>
    <x v="2"/>
    <x v="9"/>
    <x v="53"/>
    <x v="46"/>
    <n v="17609.43"/>
    <n v="-628.04604700000004"/>
    <n v="16981.383953"/>
    <x v="0"/>
    <n v="0"/>
    <n v="0"/>
    <n v="0"/>
    <n v="41426.398285000003"/>
  </r>
  <r>
    <x v="1"/>
    <x v="0"/>
    <x v="40"/>
    <x v="0"/>
    <x v="9"/>
    <x v="0"/>
    <x v="2"/>
    <x v="9"/>
    <x v="54"/>
    <x v="47"/>
    <n v="0"/>
    <n v="0"/>
    <n v="0"/>
    <x v="0"/>
    <n v="0"/>
    <n v="0"/>
    <n v="0"/>
    <n v="3951.3599140000001"/>
  </r>
  <r>
    <x v="1"/>
    <x v="0"/>
    <x v="40"/>
    <x v="0"/>
    <x v="9"/>
    <x v="0"/>
    <x v="2"/>
    <x v="9"/>
    <x v="55"/>
    <x v="41"/>
    <n v="2700"/>
    <n v="0"/>
    <n v="2700"/>
    <x v="0"/>
    <n v="0"/>
    <n v="0"/>
    <n v="0"/>
    <n v="1262.5093119999999"/>
  </r>
  <r>
    <x v="1"/>
    <x v="0"/>
    <x v="40"/>
    <x v="0"/>
    <x v="9"/>
    <x v="0"/>
    <x v="2"/>
    <x v="9"/>
    <x v="56"/>
    <x v="48"/>
    <n v="2700"/>
    <n v="0"/>
    <n v="2700"/>
    <x v="0"/>
    <n v="0"/>
    <n v="0"/>
    <n v="0"/>
    <n v="1262.5093119999999"/>
  </r>
  <r>
    <x v="1"/>
    <x v="0"/>
    <x v="40"/>
    <x v="0"/>
    <x v="9"/>
    <x v="0"/>
    <x v="2"/>
    <x v="9"/>
    <x v="46"/>
    <x v="39"/>
    <n v="21311.621999999999"/>
    <n v="2926.9067970000001"/>
    <n v="24238.528796999999"/>
    <x v="0"/>
    <n v="0"/>
    <n v="0"/>
    <n v="0"/>
    <n v="20902.283194"/>
  </r>
  <r>
    <x v="1"/>
    <x v="0"/>
    <x v="40"/>
    <x v="0"/>
    <x v="9"/>
    <x v="0"/>
    <x v="2"/>
    <x v="9"/>
    <x v="59"/>
    <x v="51"/>
    <n v="9713"/>
    <n v="2298.8607499999998"/>
    <n v="12011.86075"/>
    <x v="0"/>
    <n v="0"/>
    <n v="0"/>
    <n v="0"/>
    <n v="8185.367929"/>
  </r>
  <r>
    <x v="1"/>
    <x v="0"/>
    <x v="40"/>
    <x v="0"/>
    <x v="9"/>
    <x v="0"/>
    <x v="2"/>
    <x v="9"/>
    <x v="61"/>
    <x v="53"/>
    <n v="10585.123"/>
    <n v="628.04604700000004"/>
    <n v="11213.169046999999"/>
    <x v="0"/>
    <n v="0"/>
    <n v="0"/>
    <n v="0"/>
    <n v="11213.169046999999"/>
  </r>
  <r>
    <x v="1"/>
    <x v="0"/>
    <x v="40"/>
    <x v="0"/>
    <x v="9"/>
    <x v="0"/>
    <x v="2"/>
    <x v="9"/>
    <x v="51"/>
    <x v="44"/>
    <n v="1013.499"/>
    <n v="0"/>
    <n v="1013.499"/>
    <x v="0"/>
    <n v="0"/>
    <n v="0"/>
    <n v="0"/>
    <n v="1262.5847799999999"/>
  </r>
  <r>
    <x v="1"/>
    <x v="0"/>
    <x v="40"/>
    <x v="0"/>
    <x v="9"/>
    <x v="0"/>
    <x v="2"/>
    <x v="9"/>
    <x v="47"/>
    <x v="40"/>
    <n v="0"/>
    <n v="0"/>
    <n v="0"/>
    <x v="0"/>
    <n v="0"/>
    <n v="0"/>
    <n v="0"/>
    <n v="241.161438"/>
  </r>
  <r>
    <x v="1"/>
    <x v="0"/>
    <x v="40"/>
    <x v="0"/>
    <x v="9"/>
    <x v="0"/>
    <x v="2"/>
    <x v="9"/>
    <x v="48"/>
    <x v="59"/>
    <n v="332409.13299999997"/>
    <n v="-7529.6304840000003"/>
    <n v="324879.50251600001"/>
    <x v="0"/>
    <n v="0"/>
    <n v="0"/>
    <n v="0"/>
    <n v="188949.680655"/>
  </r>
  <r>
    <x v="1"/>
    <x v="0"/>
    <x v="40"/>
    <x v="0"/>
    <x v="9"/>
    <x v="0"/>
    <x v="2"/>
    <x v="9"/>
    <x v="50"/>
    <x v="43"/>
    <n v="41621.052000000003"/>
    <n v="2298.8607499999998"/>
    <n v="43919.912750000003"/>
    <x v="0"/>
    <n v="0"/>
    <n v="0"/>
    <n v="0"/>
    <n v="67542.550705000001"/>
  </r>
  <r>
    <x v="1"/>
    <x v="0"/>
    <x v="41"/>
    <x v="0"/>
    <x v="9"/>
    <x v="0"/>
    <x v="2"/>
    <x v="9"/>
    <x v="43"/>
    <x v="36"/>
    <n v="117.402"/>
    <n v="0"/>
    <n v="117.402"/>
    <x v="0"/>
    <n v="0"/>
    <n v="0"/>
    <n v="0"/>
    <n v="99.085763"/>
  </r>
  <r>
    <x v="1"/>
    <x v="0"/>
    <x v="41"/>
    <x v="0"/>
    <x v="9"/>
    <x v="0"/>
    <x v="2"/>
    <x v="9"/>
    <x v="45"/>
    <x v="38"/>
    <n v="117.402"/>
    <n v="0"/>
    <n v="117.402"/>
    <x v="0"/>
    <n v="0"/>
    <n v="0"/>
    <n v="0"/>
    <n v="99.085763"/>
  </r>
  <r>
    <x v="1"/>
    <x v="0"/>
    <x v="41"/>
    <x v="0"/>
    <x v="9"/>
    <x v="0"/>
    <x v="2"/>
    <x v="9"/>
    <x v="46"/>
    <x v="39"/>
    <n v="0.48"/>
    <n v="777"/>
    <n v="777.48"/>
    <x v="0"/>
    <n v="0"/>
    <n v="0"/>
    <n v="0"/>
    <n v="3.141187"/>
  </r>
  <r>
    <x v="1"/>
    <x v="0"/>
    <x v="41"/>
    <x v="0"/>
    <x v="9"/>
    <x v="0"/>
    <x v="2"/>
    <x v="9"/>
    <x v="59"/>
    <x v="51"/>
    <n v="0"/>
    <n v="777"/>
    <n v="777"/>
    <x v="0"/>
    <n v="0"/>
    <n v="0"/>
    <n v="0"/>
    <n v="0"/>
  </r>
  <r>
    <x v="1"/>
    <x v="0"/>
    <x v="41"/>
    <x v="0"/>
    <x v="9"/>
    <x v="0"/>
    <x v="2"/>
    <x v="9"/>
    <x v="51"/>
    <x v="44"/>
    <n v="0.48"/>
    <n v="0"/>
    <n v="0.48"/>
    <x v="0"/>
    <n v="0"/>
    <n v="0"/>
    <n v="0"/>
    <n v="3.141187"/>
  </r>
  <r>
    <x v="1"/>
    <x v="0"/>
    <x v="41"/>
    <x v="0"/>
    <x v="9"/>
    <x v="0"/>
    <x v="2"/>
    <x v="9"/>
    <x v="48"/>
    <x v="59"/>
    <n v="30907.256000000001"/>
    <n v="0"/>
    <n v="30907.256000000001"/>
    <x v="0"/>
    <n v="0"/>
    <n v="0"/>
    <n v="0"/>
    <n v="22010.016051999999"/>
  </r>
  <r>
    <x v="1"/>
    <x v="0"/>
    <x v="41"/>
    <x v="0"/>
    <x v="9"/>
    <x v="0"/>
    <x v="2"/>
    <x v="9"/>
    <x v="50"/>
    <x v="43"/>
    <n v="117.88200000000001"/>
    <n v="777"/>
    <n v="894.88199999999995"/>
    <x v="0"/>
    <n v="0"/>
    <n v="0"/>
    <n v="0"/>
    <n v="102.22695"/>
  </r>
  <r>
    <x v="1"/>
    <x v="0"/>
    <x v="42"/>
    <x v="0"/>
    <x v="9"/>
    <x v="0"/>
    <x v="2"/>
    <x v="12"/>
    <x v="43"/>
    <x v="36"/>
    <n v="1688.9090000000001"/>
    <n v="0"/>
    <n v="1688.9090000000001"/>
    <x v="0"/>
    <n v="0"/>
    <n v="0"/>
    <n v="0"/>
    <n v="884.06960600000002"/>
  </r>
  <r>
    <x v="1"/>
    <x v="0"/>
    <x v="42"/>
    <x v="0"/>
    <x v="9"/>
    <x v="0"/>
    <x v="2"/>
    <x v="12"/>
    <x v="44"/>
    <x v="37"/>
    <n v="0"/>
    <n v="0"/>
    <n v="0"/>
    <x v="0"/>
    <n v="0"/>
    <n v="0"/>
    <n v="0"/>
    <n v="18.104206000000001"/>
  </r>
  <r>
    <x v="1"/>
    <x v="0"/>
    <x v="42"/>
    <x v="0"/>
    <x v="9"/>
    <x v="0"/>
    <x v="2"/>
    <x v="12"/>
    <x v="45"/>
    <x v="38"/>
    <n v="1688.9090000000001"/>
    <n v="0"/>
    <n v="1688.9090000000001"/>
    <x v="0"/>
    <n v="0"/>
    <n v="0"/>
    <n v="0"/>
    <n v="865.96540000000005"/>
  </r>
  <r>
    <x v="1"/>
    <x v="0"/>
    <x v="42"/>
    <x v="0"/>
    <x v="9"/>
    <x v="0"/>
    <x v="2"/>
    <x v="12"/>
    <x v="46"/>
    <x v="39"/>
    <n v="22489.106"/>
    <n v="0"/>
    <n v="22489.106"/>
    <x v="0"/>
    <n v="0"/>
    <n v="0"/>
    <n v="0"/>
    <n v="15269.049408000001"/>
  </r>
  <r>
    <x v="1"/>
    <x v="0"/>
    <x v="42"/>
    <x v="0"/>
    <x v="9"/>
    <x v="0"/>
    <x v="2"/>
    <x v="12"/>
    <x v="59"/>
    <x v="51"/>
    <n v="22489.106"/>
    <n v="0"/>
    <n v="22489.106"/>
    <x v="0"/>
    <n v="0"/>
    <n v="0"/>
    <n v="0"/>
    <n v="15263.496553000001"/>
  </r>
  <r>
    <x v="1"/>
    <x v="0"/>
    <x v="42"/>
    <x v="0"/>
    <x v="9"/>
    <x v="0"/>
    <x v="2"/>
    <x v="12"/>
    <x v="47"/>
    <x v="40"/>
    <n v="0"/>
    <n v="0"/>
    <n v="0"/>
    <x v="0"/>
    <n v="0"/>
    <n v="0"/>
    <n v="0"/>
    <n v="5.5528550000000001"/>
  </r>
  <r>
    <x v="1"/>
    <x v="0"/>
    <x v="42"/>
    <x v="0"/>
    <x v="9"/>
    <x v="0"/>
    <x v="2"/>
    <x v="12"/>
    <x v="48"/>
    <x v="59"/>
    <n v="75399.383000000002"/>
    <n v="-131"/>
    <n v="75268.383000000002"/>
    <x v="0"/>
    <n v="0"/>
    <n v="0"/>
    <n v="0"/>
    <n v="49949.819567999999"/>
  </r>
  <r>
    <x v="1"/>
    <x v="0"/>
    <x v="42"/>
    <x v="0"/>
    <x v="9"/>
    <x v="0"/>
    <x v="2"/>
    <x v="12"/>
    <x v="50"/>
    <x v="43"/>
    <n v="24178.014999999999"/>
    <n v="0"/>
    <n v="24178.014999999999"/>
    <x v="0"/>
    <n v="0"/>
    <n v="0"/>
    <n v="0"/>
    <n v="16153.119014"/>
  </r>
  <r>
    <x v="1"/>
    <x v="0"/>
    <x v="43"/>
    <x v="0"/>
    <x v="9"/>
    <x v="0"/>
    <x v="2"/>
    <x v="9"/>
    <x v="43"/>
    <x v="36"/>
    <n v="28"/>
    <n v="0"/>
    <n v="28"/>
    <x v="0"/>
    <n v="0"/>
    <n v="0"/>
    <n v="0"/>
    <n v="40.688130000000001"/>
  </r>
  <r>
    <x v="1"/>
    <x v="0"/>
    <x v="43"/>
    <x v="0"/>
    <x v="9"/>
    <x v="0"/>
    <x v="2"/>
    <x v="9"/>
    <x v="45"/>
    <x v="38"/>
    <n v="28"/>
    <n v="0"/>
    <n v="28"/>
    <x v="0"/>
    <n v="0"/>
    <n v="0"/>
    <n v="0"/>
    <n v="40.688130000000001"/>
  </r>
  <r>
    <x v="1"/>
    <x v="0"/>
    <x v="43"/>
    <x v="0"/>
    <x v="9"/>
    <x v="0"/>
    <x v="2"/>
    <x v="9"/>
    <x v="46"/>
    <x v="39"/>
    <n v="1012.915"/>
    <n v="651.11468500000001"/>
    <n v="1664.029685"/>
    <x v="0"/>
    <n v="0"/>
    <n v="0"/>
    <n v="0"/>
    <n v="673.40227600000003"/>
  </r>
  <r>
    <x v="1"/>
    <x v="0"/>
    <x v="43"/>
    <x v="0"/>
    <x v="9"/>
    <x v="0"/>
    <x v="2"/>
    <x v="9"/>
    <x v="59"/>
    <x v="51"/>
    <n v="0"/>
    <n v="651.11468500000001"/>
    <n v="651.11468500000001"/>
    <x v="0"/>
    <n v="0"/>
    <n v="0"/>
    <n v="0"/>
    <n v="651.11468500000001"/>
  </r>
  <r>
    <x v="1"/>
    <x v="0"/>
    <x v="43"/>
    <x v="0"/>
    <x v="9"/>
    <x v="0"/>
    <x v="2"/>
    <x v="9"/>
    <x v="61"/>
    <x v="53"/>
    <n v="925.77"/>
    <n v="-83.351840999999993"/>
    <n v="842.41815899999995"/>
    <x v="0"/>
    <n v="0"/>
    <n v="0"/>
    <n v="0"/>
    <n v="0"/>
  </r>
  <r>
    <x v="1"/>
    <x v="0"/>
    <x v="43"/>
    <x v="0"/>
    <x v="9"/>
    <x v="0"/>
    <x v="2"/>
    <x v="9"/>
    <x v="51"/>
    <x v="44"/>
    <n v="2"/>
    <n v="0"/>
    <n v="2"/>
    <x v="0"/>
    <n v="0"/>
    <n v="0"/>
    <n v="0"/>
    <n v="3.8284880000000001"/>
  </r>
  <r>
    <x v="1"/>
    <x v="0"/>
    <x v="43"/>
    <x v="0"/>
    <x v="9"/>
    <x v="0"/>
    <x v="2"/>
    <x v="9"/>
    <x v="52"/>
    <x v="45"/>
    <n v="0"/>
    <n v="157.14975899999999"/>
    <n v="157.14975899999999"/>
    <x v="0"/>
    <n v="0"/>
    <n v="0"/>
    <n v="0"/>
    <n v="0"/>
  </r>
  <r>
    <x v="1"/>
    <x v="0"/>
    <x v="43"/>
    <x v="0"/>
    <x v="9"/>
    <x v="0"/>
    <x v="2"/>
    <x v="9"/>
    <x v="47"/>
    <x v="40"/>
    <n v="85.144999999999996"/>
    <n v="-73.797917999999996"/>
    <n v="11.347082"/>
    <x v="0"/>
    <n v="0"/>
    <n v="0"/>
    <n v="0"/>
    <n v="18.459102999999999"/>
  </r>
  <r>
    <x v="1"/>
    <x v="0"/>
    <x v="43"/>
    <x v="0"/>
    <x v="9"/>
    <x v="0"/>
    <x v="2"/>
    <x v="9"/>
    <x v="48"/>
    <x v="59"/>
    <n v="13780.365"/>
    <n v="-33"/>
    <n v="13747.365"/>
    <x v="0"/>
    <n v="0"/>
    <n v="0"/>
    <n v="0"/>
    <n v="9955.7658319999991"/>
  </r>
  <r>
    <x v="1"/>
    <x v="0"/>
    <x v="43"/>
    <x v="0"/>
    <x v="9"/>
    <x v="0"/>
    <x v="2"/>
    <x v="9"/>
    <x v="50"/>
    <x v="43"/>
    <n v="1040.915"/>
    <n v="651.11468500000001"/>
    <n v="1692.029685"/>
    <x v="0"/>
    <n v="0"/>
    <n v="0"/>
    <n v="0"/>
    <n v="714.09040600000003"/>
  </r>
  <r>
    <x v="1"/>
    <x v="0"/>
    <x v="44"/>
    <x v="0"/>
    <x v="9"/>
    <x v="0"/>
    <x v="2"/>
    <x v="9"/>
    <x v="43"/>
    <x v="36"/>
    <n v="86.2"/>
    <n v="0"/>
    <n v="86.2"/>
    <x v="0"/>
    <n v="0"/>
    <n v="0"/>
    <n v="0"/>
    <n v="1.267835"/>
  </r>
  <r>
    <x v="1"/>
    <x v="0"/>
    <x v="44"/>
    <x v="0"/>
    <x v="9"/>
    <x v="0"/>
    <x v="2"/>
    <x v="9"/>
    <x v="45"/>
    <x v="38"/>
    <n v="86.2"/>
    <n v="0"/>
    <n v="86.2"/>
    <x v="0"/>
    <n v="0"/>
    <n v="0"/>
    <n v="0"/>
    <n v="1.267835"/>
  </r>
  <r>
    <x v="1"/>
    <x v="0"/>
    <x v="44"/>
    <x v="0"/>
    <x v="9"/>
    <x v="0"/>
    <x v="2"/>
    <x v="9"/>
    <x v="46"/>
    <x v="39"/>
    <n v="162.40299999999999"/>
    <n v="0"/>
    <n v="162.40299999999999"/>
    <x v="0"/>
    <n v="0"/>
    <n v="0"/>
    <n v="0"/>
    <n v="162.40299999999999"/>
  </r>
  <r>
    <x v="1"/>
    <x v="0"/>
    <x v="44"/>
    <x v="0"/>
    <x v="9"/>
    <x v="0"/>
    <x v="2"/>
    <x v="9"/>
    <x v="61"/>
    <x v="53"/>
    <n v="162.40299999999999"/>
    <n v="0"/>
    <n v="162.40299999999999"/>
    <x v="0"/>
    <n v="0"/>
    <n v="0"/>
    <n v="0"/>
    <n v="162.40299999999999"/>
  </r>
  <r>
    <x v="1"/>
    <x v="0"/>
    <x v="44"/>
    <x v="0"/>
    <x v="9"/>
    <x v="0"/>
    <x v="2"/>
    <x v="9"/>
    <x v="48"/>
    <x v="59"/>
    <n v="59518.906999999999"/>
    <n v="-44"/>
    <n v="59474.906999999999"/>
    <x v="0"/>
    <n v="0"/>
    <n v="0"/>
    <n v="0"/>
    <n v="42590.744352000002"/>
  </r>
  <r>
    <x v="1"/>
    <x v="0"/>
    <x v="44"/>
    <x v="0"/>
    <x v="9"/>
    <x v="0"/>
    <x v="2"/>
    <x v="9"/>
    <x v="50"/>
    <x v="43"/>
    <n v="248.60300000000001"/>
    <n v="0"/>
    <n v="248.60300000000001"/>
    <x v="0"/>
    <n v="0"/>
    <n v="0"/>
    <n v="0"/>
    <n v="163.67083500000001"/>
  </r>
  <r>
    <x v="1"/>
    <x v="0"/>
    <x v="75"/>
    <x v="0"/>
    <x v="9"/>
    <x v="0"/>
    <x v="2"/>
    <x v="14"/>
    <x v="50"/>
    <x v="43"/>
    <n v="0"/>
    <n v="0"/>
    <n v="0"/>
    <x v="0"/>
    <n v="0"/>
    <n v="0"/>
    <n v="0"/>
    <n v="0"/>
  </r>
  <r>
    <x v="1"/>
    <x v="0"/>
    <x v="45"/>
    <x v="0"/>
    <x v="9"/>
    <x v="0"/>
    <x v="2"/>
    <x v="13"/>
    <x v="43"/>
    <x v="36"/>
    <n v="1000"/>
    <n v="0"/>
    <n v="1000"/>
    <x v="0"/>
    <n v="0"/>
    <n v="0"/>
    <n v="0"/>
    <n v="742.46614299999999"/>
  </r>
  <r>
    <x v="1"/>
    <x v="0"/>
    <x v="45"/>
    <x v="0"/>
    <x v="9"/>
    <x v="0"/>
    <x v="2"/>
    <x v="13"/>
    <x v="45"/>
    <x v="38"/>
    <n v="1000"/>
    <n v="0"/>
    <n v="1000"/>
    <x v="0"/>
    <n v="0"/>
    <n v="0"/>
    <n v="0"/>
    <n v="742.46614299999999"/>
  </r>
  <r>
    <x v="1"/>
    <x v="0"/>
    <x v="45"/>
    <x v="0"/>
    <x v="9"/>
    <x v="0"/>
    <x v="2"/>
    <x v="13"/>
    <x v="46"/>
    <x v="39"/>
    <n v="2991.07"/>
    <n v="0"/>
    <n v="2991.07"/>
    <x v="0"/>
    <n v="0"/>
    <n v="0"/>
    <n v="0"/>
    <n v="1069.6401129999999"/>
  </r>
  <r>
    <x v="1"/>
    <x v="0"/>
    <x v="45"/>
    <x v="0"/>
    <x v="9"/>
    <x v="0"/>
    <x v="2"/>
    <x v="13"/>
    <x v="59"/>
    <x v="51"/>
    <n v="0"/>
    <n v="2000"/>
    <n v="2000"/>
    <x v="0"/>
    <n v="0"/>
    <n v="0"/>
    <n v="0"/>
    <n v="78.570113000000006"/>
  </r>
  <r>
    <x v="1"/>
    <x v="0"/>
    <x v="45"/>
    <x v="0"/>
    <x v="9"/>
    <x v="0"/>
    <x v="2"/>
    <x v="13"/>
    <x v="61"/>
    <x v="53"/>
    <n v="2991.07"/>
    <n v="-2000"/>
    <n v="991.07"/>
    <x v="0"/>
    <n v="0"/>
    <n v="0"/>
    <n v="0"/>
    <n v="991.07"/>
  </r>
  <r>
    <x v="1"/>
    <x v="0"/>
    <x v="45"/>
    <x v="0"/>
    <x v="9"/>
    <x v="0"/>
    <x v="2"/>
    <x v="13"/>
    <x v="48"/>
    <x v="59"/>
    <n v="57269.927000000003"/>
    <n v="-1779"/>
    <n v="55490.927000000003"/>
    <x v="0"/>
    <n v="0"/>
    <n v="0"/>
    <n v="0"/>
    <n v="18488.333682"/>
  </r>
  <r>
    <x v="1"/>
    <x v="0"/>
    <x v="45"/>
    <x v="0"/>
    <x v="9"/>
    <x v="0"/>
    <x v="2"/>
    <x v="13"/>
    <x v="50"/>
    <x v="43"/>
    <n v="3991.07"/>
    <n v="0"/>
    <n v="3991.07"/>
    <x v="0"/>
    <n v="0"/>
    <n v="0"/>
    <n v="0"/>
    <n v="1812.106256"/>
  </r>
  <r>
    <x v="1"/>
    <x v="0"/>
    <x v="46"/>
    <x v="0"/>
    <x v="9"/>
    <x v="0"/>
    <x v="2"/>
    <x v="4"/>
    <x v="46"/>
    <x v="39"/>
    <n v="1334.114"/>
    <n v="0"/>
    <n v="1334.114"/>
    <x v="0"/>
    <n v="0"/>
    <n v="0"/>
    <n v="0"/>
    <n v="817.21733500000005"/>
  </r>
  <r>
    <x v="1"/>
    <x v="0"/>
    <x v="46"/>
    <x v="0"/>
    <x v="9"/>
    <x v="0"/>
    <x v="2"/>
    <x v="4"/>
    <x v="59"/>
    <x v="51"/>
    <n v="1300"/>
    <n v="0"/>
    <n v="1300"/>
    <x v="0"/>
    <n v="0"/>
    <n v="0"/>
    <n v="0"/>
    <n v="782.85089000000005"/>
  </r>
  <r>
    <x v="1"/>
    <x v="0"/>
    <x v="46"/>
    <x v="0"/>
    <x v="9"/>
    <x v="0"/>
    <x v="2"/>
    <x v="4"/>
    <x v="61"/>
    <x v="53"/>
    <n v="34.113999999999997"/>
    <n v="0"/>
    <n v="34.113999999999997"/>
    <x v="0"/>
    <n v="0"/>
    <n v="0"/>
    <n v="0"/>
    <n v="34.113999999999997"/>
  </r>
  <r>
    <x v="1"/>
    <x v="0"/>
    <x v="46"/>
    <x v="0"/>
    <x v="9"/>
    <x v="0"/>
    <x v="2"/>
    <x v="4"/>
    <x v="51"/>
    <x v="44"/>
    <n v="0"/>
    <n v="0"/>
    <n v="0"/>
    <x v="0"/>
    <n v="0"/>
    <n v="0"/>
    <n v="0"/>
    <n v="0.25244499999999997"/>
  </r>
  <r>
    <x v="1"/>
    <x v="0"/>
    <x v="46"/>
    <x v="0"/>
    <x v="9"/>
    <x v="0"/>
    <x v="2"/>
    <x v="4"/>
    <x v="48"/>
    <x v="59"/>
    <n v="11113.411"/>
    <n v="0"/>
    <n v="11113.411"/>
    <x v="0"/>
    <n v="0"/>
    <n v="0"/>
    <n v="0"/>
    <n v="8299.6327390000006"/>
  </r>
  <r>
    <x v="1"/>
    <x v="0"/>
    <x v="46"/>
    <x v="0"/>
    <x v="9"/>
    <x v="0"/>
    <x v="2"/>
    <x v="4"/>
    <x v="50"/>
    <x v="43"/>
    <n v="1334.114"/>
    <n v="0"/>
    <n v="1334.114"/>
    <x v="0"/>
    <n v="0"/>
    <n v="0"/>
    <n v="0"/>
    <n v="817.21733500000005"/>
  </r>
  <r>
    <x v="1"/>
    <x v="0"/>
    <x v="47"/>
    <x v="0"/>
    <x v="9"/>
    <x v="0"/>
    <x v="2"/>
    <x v="0"/>
    <x v="46"/>
    <x v="39"/>
    <n v="0"/>
    <n v="1210.418218"/>
    <n v="1210.418218"/>
    <x v="0"/>
    <n v="0"/>
    <n v="0"/>
    <n v="0"/>
    <n v="0"/>
  </r>
  <r>
    <x v="1"/>
    <x v="0"/>
    <x v="47"/>
    <x v="0"/>
    <x v="9"/>
    <x v="0"/>
    <x v="2"/>
    <x v="0"/>
    <x v="59"/>
    <x v="51"/>
    <n v="0"/>
    <n v="1000"/>
    <n v="1000"/>
    <x v="0"/>
    <n v="0"/>
    <n v="0"/>
    <n v="0"/>
    <n v="0"/>
  </r>
  <r>
    <x v="1"/>
    <x v="0"/>
    <x v="47"/>
    <x v="0"/>
    <x v="9"/>
    <x v="0"/>
    <x v="2"/>
    <x v="0"/>
    <x v="61"/>
    <x v="53"/>
    <n v="0"/>
    <n v="210.418218"/>
    <n v="210.418218"/>
    <x v="0"/>
    <n v="0"/>
    <n v="0"/>
    <n v="0"/>
    <n v="0"/>
  </r>
  <r>
    <x v="1"/>
    <x v="0"/>
    <x v="47"/>
    <x v="0"/>
    <x v="9"/>
    <x v="0"/>
    <x v="2"/>
    <x v="0"/>
    <x v="48"/>
    <x v="59"/>
    <n v="38307.756999999998"/>
    <n v="-17"/>
    <n v="38290.756999999998"/>
    <x v="0"/>
    <n v="0"/>
    <n v="0"/>
    <n v="0"/>
    <n v="26334.976328000001"/>
  </r>
  <r>
    <x v="1"/>
    <x v="0"/>
    <x v="47"/>
    <x v="0"/>
    <x v="9"/>
    <x v="0"/>
    <x v="2"/>
    <x v="0"/>
    <x v="50"/>
    <x v="43"/>
    <n v="0"/>
    <n v="1210.418218"/>
    <n v="1210.418218"/>
    <x v="0"/>
    <n v="0"/>
    <n v="0"/>
    <n v="0"/>
    <n v="0"/>
  </r>
  <r>
    <x v="1"/>
    <x v="0"/>
    <x v="48"/>
    <x v="0"/>
    <x v="9"/>
    <x v="0"/>
    <x v="2"/>
    <x v="7"/>
    <x v="46"/>
    <x v="39"/>
    <n v="0"/>
    <n v="954.63288499999999"/>
    <n v="954.63288499999999"/>
    <x v="0"/>
    <n v="0"/>
    <n v="0"/>
    <n v="0"/>
    <n v="40.286000000000001"/>
  </r>
  <r>
    <x v="1"/>
    <x v="0"/>
    <x v="48"/>
    <x v="0"/>
    <x v="9"/>
    <x v="0"/>
    <x v="2"/>
    <x v="7"/>
    <x v="59"/>
    <x v="51"/>
    <n v="0"/>
    <n v="954.63288499999999"/>
    <n v="954.63288499999999"/>
    <x v="0"/>
    <n v="0"/>
    <n v="0"/>
    <n v="0"/>
    <n v="40.286000000000001"/>
  </r>
  <r>
    <x v="1"/>
    <x v="0"/>
    <x v="48"/>
    <x v="0"/>
    <x v="9"/>
    <x v="0"/>
    <x v="2"/>
    <x v="7"/>
    <x v="48"/>
    <x v="59"/>
    <n v="32575.442999999999"/>
    <n v="0"/>
    <n v="32575.442999999999"/>
    <x v="0"/>
    <n v="0"/>
    <n v="0"/>
    <n v="0"/>
    <n v="19815.056044000001"/>
  </r>
  <r>
    <x v="1"/>
    <x v="0"/>
    <x v="48"/>
    <x v="0"/>
    <x v="9"/>
    <x v="0"/>
    <x v="2"/>
    <x v="7"/>
    <x v="50"/>
    <x v="43"/>
    <n v="0"/>
    <n v="954.63288499999999"/>
    <n v="954.63288499999999"/>
    <x v="0"/>
    <n v="0"/>
    <n v="0"/>
    <n v="0"/>
    <n v="40.286000000000001"/>
  </r>
  <r>
    <x v="1"/>
    <x v="0"/>
    <x v="49"/>
    <x v="0"/>
    <x v="9"/>
    <x v="0"/>
    <x v="2"/>
    <x v="9"/>
    <x v="43"/>
    <x v="36"/>
    <n v="7862"/>
    <n v="-2338"/>
    <n v="5524"/>
    <x v="0"/>
    <n v="0"/>
    <n v="0"/>
    <n v="0"/>
    <n v="3865.2184189999998"/>
  </r>
  <r>
    <x v="1"/>
    <x v="0"/>
    <x v="49"/>
    <x v="0"/>
    <x v="9"/>
    <x v="0"/>
    <x v="2"/>
    <x v="9"/>
    <x v="53"/>
    <x v="46"/>
    <n v="0"/>
    <n v="800"/>
    <n v="800"/>
    <x v="0"/>
    <n v="0"/>
    <n v="0"/>
    <n v="0"/>
    <n v="1482.5164139999999"/>
  </r>
  <r>
    <x v="1"/>
    <x v="0"/>
    <x v="49"/>
    <x v="0"/>
    <x v="9"/>
    <x v="0"/>
    <x v="2"/>
    <x v="9"/>
    <x v="45"/>
    <x v="38"/>
    <n v="7862"/>
    <n v="-3138"/>
    <n v="4724"/>
    <x v="0"/>
    <n v="0"/>
    <n v="0"/>
    <n v="0"/>
    <n v="2382.7020050000001"/>
  </r>
  <r>
    <x v="1"/>
    <x v="0"/>
    <x v="49"/>
    <x v="0"/>
    <x v="9"/>
    <x v="0"/>
    <x v="2"/>
    <x v="9"/>
    <x v="46"/>
    <x v="39"/>
    <n v="7207"/>
    <n v="27707.955532"/>
    <n v="34914.955532"/>
    <x v="0"/>
    <n v="0"/>
    <n v="0"/>
    <n v="0"/>
    <n v="31985.118858999998"/>
  </r>
  <r>
    <x v="1"/>
    <x v="0"/>
    <x v="49"/>
    <x v="0"/>
    <x v="9"/>
    <x v="0"/>
    <x v="2"/>
    <x v="9"/>
    <x v="59"/>
    <x v="51"/>
    <n v="5806"/>
    <n v="25352.115967999998"/>
    <n v="31158.115967999998"/>
    <x v="0"/>
    <n v="0"/>
    <n v="0"/>
    <n v="0"/>
    <n v="28263.130569000001"/>
  </r>
  <r>
    <x v="1"/>
    <x v="0"/>
    <x v="49"/>
    <x v="0"/>
    <x v="9"/>
    <x v="0"/>
    <x v="2"/>
    <x v="9"/>
    <x v="61"/>
    <x v="53"/>
    <n v="1359"/>
    <n v="2355.8395639999999"/>
    <n v="3714.8395639999999"/>
    <x v="0"/>
    <n v="0"/>
    <n v="0"/>
    <n v="0"/>
    <n v="3714.8395639999999"/>
  </r>
  <r>
    <x v="1"/>
    <x v="0"/>
    <x v="49"/>
    <x v="0"/>
    <x v="9"/>
    <x v="0"/>
    <x v="2"/>
    <x v="9"/>
    <x v="51"/>
    <x v="44"/>
    <n v="42"/>
    <n v="0"/>
    <n v="42"/>
    <x v="0"/>
    <n v="0"/>
    <n v="0"/>
    <n v="0"/>
    <n v="7.1487259999999999"/>
  </r>
  <r>
    <x v="1"/>
    <x v="0"/>
    <x v="49"/>
    <x v="0"/>
    <x v="9"/>
    <x v="0"/>
    <x v="2"/>
    <x v="9"/>
    <x v="48"/>
    <x v="59"/>
    <n v="134538.17600000001"/>
    <n v="-5770"/>
    <n v="128768.17600000001"/>
    <x v="0"/>
    <n v="0"/>
    <n v="0"/>
    <n v="0"/>
    <n v="82346.774785000001"/>
  </r>
  <r>
    <x v="1"/>
    <x v="0"/>
    <x v="49"/>
    <x v="0"/>
    <x v="9"/>
    <x v="0"/>
    <x v="2"/>
    <x v="9"/>
    <x v="50"/>
    <x v="43"/>
    <n v="15069"/>
    <n v="25369.955532"/>
    <n v="40438.955532"/>
    <x v="0"/>
    <n v="0"/>
    <n v="0"/>
    <n v="0"/>
    <n v="35850.337277999999"/>
  </r>
  <r>
    <x v="1"/>
    <x v="0"/>
    <x v="50"/>
    <x v="0"/>
    <x v="9"/>
    <x v="0"/>
    <x v="2"/>
    <x v="3"/>
    <x v="43"/>
    <x v="36"/>
    <n v="39219.101999999999"/>
    <n v="0"/>
    <n v="39219.101999999999"/>
    <x v="0"/>
    <n v="0"/>
    <n v="0"/>
    <n v="0"/>
    <n v="12783.266119"/>
  </r>
  <r>
    <x v="1"/>
    <x v="0"/>
    <x v="50"/>
    <x v="0"/>
    <x v="9"/>
    <x v="0"/>
    <x v="2"/>
    <x v="3"/>
    <x v="45"/>
    <x v="38"/>
    <n v="39219.101999999999"/>
    <n v="0"/>
    <n v="39219.101999999999"/>
    <x v="0"/>
    <n v="0"/>
    <n v="0"/>
    <n v="0"/>
    <n v="12783.266119"/>
  </r>
  <r>
    <x v="1"/>
    <x v="0"/>
    <x v="50"/>
    <x v="0"/>
    <x v="9"/>
    <x v="0"/>
    <x v="2"/>
    <x v="3"/>
    <x v="46"/>
    <x v="39"/>
    <n v="1100"/>
    <n v="0"/>
    <n v="1100"/>
    <x v="0"/>
    <n v="0"/>
    <n v="0"/>
    <n v="0"/>
    <n v="1052.4892540000001"/>
  </r>
  <r>
    <x v="1"/>
    <x v="0"/>
    <x v="50"/>
    <x v="0"/>
    <x v="9"/>
    <x v="0"/>
    <x v="2"/>
    <x v="3"/>
    <x v="61"/>
    <x v="53"/>
    <n v="1000"/>
    <n v="0"/>
    <n v="1000"/>
    <x v="0"/>
    <n v="0"/>
    <n v="0"/>
    <n v="0"/>
    <n v="1000"/>
  </r>
  <r>
    <x v="1"/>
    <x v="0"/>
    <x v="50"/>
    <x v="0"/>
    <x v="9"/>
    <x v="0"/>
    <x v="2"/>
    <x v="3"/>
    <x v="51"/>
    <x v="44"/>
    <n v="100"/>
    <n v="0"/>
    <n v="100"/>
    <x v="0"/>
    <n v="0"/>
    <n v="0"/>
    <n v="0"/>
    <n v="52.489254000000003"/>
  </r>
  <r>
    <x v="1"/>
    <x v="0"/>
    <x v="50"/>
    <x v="0"/>
    <x v="9"/>
    <x v="0"/>
    <x v="2"/>
    <x v="3"/>
    <x v="48"/>
    <x v="59"/>
    <n v="67294.702000000005"/>
    <n v="2341"/>
    <n v="69635.702000000005"/>
    <x v="0"/>
    <n v="0"/>
    <n v="0"/>
    <n v="0"/>
    <n v="49885.489017"/>
  </r>
  <r>
    <x v="1"/>
    <x v="0"/>
    <x v="50"/>
    <x v="0"/>
    <x v="9"/>
    <x v="0"/>
    <x v="2"/>
    <x v="3"/>
    <x v="50"/>
    <x v="43"/>
    <n v="40319.101999999999"/>
    <n v="0"/>
    <n v="40319.101999999999"/>
    <x v="0"/>
    <n v="0"/>
    <n v="0"/>
    <n v="0"/>
    <n v="13835.755373"/>
  </r>
  <r>
    <x v="1"/>
    <x v="0"/>
    <x v="51"/>
    <x v="0"/>
    <x v="9"/>
    <x v="0"/>
    <x v="2"/>
    <x v="5"/>
    <x v="46"/>
    <x v="39"/>
    <n v="2648.3420000000001"/>
    <n v="4650"/>
    <n v="7298.3419999999996"/>
    <x v="0"/>
    <n v="0"/>
    <n v="0"/>
    <n v="0"/>
    <n v="7175.63454"/>
  </r>
  <r>
    <x v="1"/>
    <x v="0"/>
    <x v="51"/>
    <x v="0"/>
    <x v="9"/>
    <x v="0"/>
    <x v="2"/>
    <x v="5"/>
    <x v="59"/>
    <x v="51"/>
    <n v="0"/>
    <n v="4650"/>
    <n v="4650"/>
    <x v="0"/>
    <n v="0"/>
    <n v="0"/>
    <n v="0"/>
    <n v="7110"/>
  </r>
  <r>
    <x v="1"/>
    <x v="0"/>
    <x v="51"/>
    <x v="0"/>
    <x v="9"/>
    <x v="0"/>
    <x v="2"/>
    <x v="5"/>
    <x v="61"/>
    <x v="53"/>
    <n v="2648.3420000000001"/>
    <n v="0"/>
    <n v="2648.3420000000001"/>
    <x v="0"/>
    <n v="0"/>
    <n v="0"/>
    <n v="0"/>
    <n v="0"/>
  </r>
  <r>
    <x v="1"/>
    <x v="0"/>
    <x v="51"/>
    <x v="0"/>
    <x v="9"/>
    <x v="0"/>
    <x v="2"/>
    <x v="5"/>
    <x v="51"/>
    <x v="44"/>
    <n v="0"/>
    <n v="0"/>
    <n v="0"/>
    <x v="0"/>
    <n v="0"/>
    <n v="0"/>
    <n v="0"/>
    <n v="25.744774"/>
  </r>
  <r>
    <x v="1"/>
    <x v="0"/>
    <x v="51"/>
    <x v="0"/>
    <x v="9"/>
    <x v="0"/>
    <x v="2"/>
    <x v="5"/>
    <x v="47"/>
    <x v="40"/>
    <n v="0"/>
    <n v="0"/>
    <n v="0"/>
    <x v="0"/>
    <n v="0"/>
    <n v="0"/>
    <n v="0"/>
    <n v="39.889766000000002"/>
  </r>
  <r>
    <x v="1"/>
    <x v="0"/>
    <x v="51"/>
    <x v="0"/>
    <x v="9"/>
    <x v="0"/>
    <x v="2"/>
    <x v="5"/>
    <x v="48"/>
    <x v="59"/>
    <n v="161237.70600000001"/>
    <n v="14448"/>
    <n v="175685.70600000001"/>
    <x v="0"/>
    <n v="0"/>
    <n v="0"/>
    <n v="0"/>
    <n v="94254.661387999993"/>
  </r>
  <r>
    <x v="1"/>
    <x v="0"/>
    <x v="51"/>
    <x v="0"/>
    <x v="9"/>
    <x v="0"/>
    <x v="2"/>
    <x v="5"/>
    <x v="50"/>
    <x v="43"/>
    <n v="2648.3420000000001"/>
    <n v="4650"/>
    <n v="7298.3419999999996"/>
    <x v="0"/>
    <n v="0"/>
    <n v="0"/>
    <n v="0"/>
    <n v="7175.63454"/>
  </r>
  <r>
    <x v="1"/>
    <x v="0"/>
    <x v="52"/>
    <x v="0"/>
    <x v="9"/>
    <x v="0"/>
    <x v="2"/>
    <x v="8"/>
    <x v="43"/>
    <x v="36"/>
    <n v="1927.1510000000001"/>
    <n v="0"/>
    <n v="1927.1510000000001"/>
    <x v="0"/>
    <n v="0"/>
    <n v="0"/>
    <n v="0"/>
    <n v="4132.771358"/>
  </r>
  <r>
    <x v="1"/>
    <x v="0"/>
    <x v="52"/>
    <x v="0"/>
    <x v="9"/>
    <x v="0"/>
    <x v="2"/>
    <x v="8"/>
    <x v="44"/>
    <x v="37"/>
    <n v="0"/>
    <n v="0"/>
    <n v="0"/>
    <x v="0"/>
    <n v="0"/>
    <n v="0"/>
    <n v="0"/>
    <n v="4.9666550000000003"/>
  </r>
  <r>
    <x v="1"/>
    <x v="0"/>
    <x v="52"/>
    <x v="0"/>
    <x v="9"/>
    <x v="0"/>
    <x v="2"/>
    <x v="8"/>
    <x v="45"/>
    <x v="38"/>
    <n v="1927.1510000000001"/>
    <n v="0"/>
    <n v="1927.1510000000001"/>
    <x v="0"/>
    <n v="0"/>
    <n v="0"/>
    <n v="0"/>
    <n v="4127.8047029999998"/>
  </r>
  <r>
    <x v="1"/>
    <x v="0"/>
    <x v="52"/>
    <x v="0"/>
    <x v="9"/>
    <x v="0"/>
    <x v="2"/>
    <x v="8"/>
    <x v="46"/>
    <x v="39"/>
    <n v="41542.101999999999"/>
    <n v="0"/>
    <n v="41542.101999999999"/>
    <x v="0"/>
    <n v="0"/>
    <n v="0"/>
    <n v="0"/>
    <n v="39335.691155"/>
  </r>
  <r>
    <x v="1"/>
    <x v="0"/>
    <x v="52"/>
    <x v="0"/>
    <x v="9"/>
    <x v="0"/>
    <x v="2"/>
    <x v="8"/>
    <x v="61"/>
    <x v="53"/>
    <n v="37790.101999999999"/>
    <n v="0"/>
    <n v="37790.101999999999"/>
    <x v="0"/>
    <n v="0"/>
    <n v="0"/>
    <n v="0"/>
    <n v="37790.101999999999"/>
  </r>
  <r>
    <x v="1"/>
    <x v="0"/>
    <x v="52"/>
    <x v="0"/>
    <x v="9"/>
    <x v="0"/>
    <x v="2"/>
    <x v="8"/>
    <x v="51"/>
    <x v="44"/>
    <n v="3752"/>
    <n v="0"/>
    <n v="3752"/>
    <x v="0"/>
    <n v="0"/>
    <n v="0"/>
    <n v="0"/>
    <n v="1544.756758"/>
  </r>
  <r>
    <x v="1"/>
    <x v="0"/>
    <x v="52"/>
    <x v="0"/>
    <x v="9"/>
    <x v="0"/>
    <x v="2"/>
    <x v="8"/>
    <x v="47"/>
    <x v="40"/>
    <n v="0"/>
    <n v="0"/>
    <n v="0"/>
    <x v="0"/>
    <n v="0"/>
    <n v="0"/>
    <n v="0"/>
    <n v="0.83239700000000005"/>
  </r>
  <r>
    <x v="1"/>
    <x v="0"/>
    <x v="52"/>
    <x v="0"/>
    <x v="9"/>
    <x v="0"/>
    <x v="2"/>
    <x v="8"/>
    <x v="48"/>
    <x v="59"/>
    <n v="335001.712"/>
    <n v="0"/>
    <n v="335001.712"/>
    <x v="0"/>
    <n v="0"/>
    <n v="0"/>
    <n v="0"/>
    <n v="181949.61796599999"/>
  </r>
  <r>
    <x v="1"/>
    <x v="0"/>
    <x v="52"/>
    <x v="0"/>
    <x v="9"/>
    <x v="0"/>
    <x v="2"/>
    <x v="8"/>
    <x v="50"/>
    <x v="43"/>
    <n v="43469.252999999997"/>
    <n v="0"/>
    <n v="43469.252999999997"/>
    <x v="0"/>
    <n v="0"/>
    <n v="0"/>
    <n v="0"/>
    <n v="43468.462512999999"/>
  </r>
  <r>
    <x v="1"/>
    <x v="0"/>
    <x v="53"/>
    <x v="0"/>
    <x v="9"/>
    <x v="0"/>
    <x v="2"/>
    <x v="13"/>
    <x v="43"/>
    <x v="36"/>
    <n v="2"/>
    <n v="0"/>
    <n v="2"/>
    <x v="0"/>
    <n v="0"/>
    <n v="0"/>
    <n v="0"/>
    <n v="2"/>
  </r>
  <r>
    <x v="1"/>
    <x v="0"/>
    <x v="53"/>
    <x v="0"/>
    <x v="9"/>
    <x v="0"/>
    <x v="2"/>
    <x v="13"/>
    <x v="45"/>
    <x v="38"/>
    <n v="2"/>
    <n v="0"/>
    <n v="2"/>
    <x v="0"/>
    <n v="0"/>
    <n v="0"/>
    <n v="0"/>
    <n v="2"/>
  </r>
  <r>
    <x v="1"/>
    <x v="0"/>
    <x v="53"/>
    <x v="0"/>
    <x v="9"/>
    <x v="0"/>
    <x v="2"/>
    <x v="13"/>
    <x v="46"/>
    <x v="39"/>
    <n v="0.20399999999999999"/>
    <n v="0"/>
    <n v="0.20399999999999999"/>
    <x v="0"/>
    <n v="0"/>
    <n v="0"/>
    <n v="0"/>
    <n v="0.74922599999999995"/>
  </r>
  <r>
    <x v="1"/>
    <x v="0"/>
    <x v="53"/>
    <x v="0"/>
    <x v="9"/>
    <x v="0"/>
    <x v="2"/>
    <x v="13"/>
    <x v="61"/>
    <x v="53"/>
    <n v="0.06"/>
    <n v="0"/>
    <n v="0.06"/>
    <x v="0"/>
    <n v="0"/>
    <n v="0"/>
    <n v="0"/>
    <n v="0.06"/>
  </r>
  <r>
    <x v="1"/>
    <x v="0"/>
    <x v="53"/>
    <x v="0"/>
    <x v="9"/>
    <x v="0"/>
    <x v="2"/>
    <x v="13"/>
    <x v="51"/>
    <x v="44"/>
    <n v="0.14399999999999999"/>
    <n v="0"/>
    <n v="0.14399999999999999"/>
    <x v="0"/>
    <n v="0"/>
    <n v="0"/>
    <n v="0"/>
    <n v="0.68922600000000001"/>
  </r>
  <r>
    <x v="1"/>
    <x v="0"/>
    <x v="53"/>
    <x v="0"/>
    <x v="9"/>
    <x v="0"/>
    <x v="2"/>
    <x v="13"/>
    <x v="48"/>
    <x v="59"/>
    <n v="34836.019"/>
    <n v="-1225"/>
    <n v="33611.019"/>
    <x v="0"/>
    <n v="0"/>
    <n v="0"/>
    <n v="0"/>
    <n v="18053.844658999999"/>
  </r>
  <r>
    <x v="1"/>
    <x v="0"/>
    <x v="53"/>
    <x v="0"/>
    <x v="9"/>
    <x v="0"/>
    <x v="2"/>
    <x v="13"/>
    <x v="50"/>
    <x v="43"/>
    <n v="2.2040000000000002"/>
    <n v="0"/>
    <n v="2.2040000000000002"/>
    <x v="0"/>
    <n v="0"/>
    <n v="0"/>
    <n v="0"/>
    <n v="2.7492260000000002"/>
  </r>
  <r>
    <x v="1"/>
    <x v="0"/>
    <x v="54"/>
    <x v="0"/>
    <x v="9"/>
    <x v="0"/>
    <x v="3"/>
    <x v="4"/>
    <x v="43"/>
    <x v="36"/>
    <n v="53064.881999999998"/>
    <n v="-11983.488878"/>
    <n v="41081.393122000001"/>
    <x v="0"/>
    <n v="0"/>
    <n v="0"/>
    <n v="0"/>
    <n v="35510.290567999997"/>
  </r>
  <r>
    <x v="1"/>
    <x v="0"/>
    <x v="54"/>
    <x v="0"/>
    <x v="9"/>
    <x v="0"/>
    <x v="3"/>
    <x v="4"/>
    <x v="45"/>
    <x v="38"/>
    <n v="31630.882000000001"/>
    <n v="-11983.488878"/>
    <n v="19647.393122000001"/>
    <x v="0"/>
    <n v="0"/>
    <n v="0"/>
    <n v="0"/>
    <n v="22106.845568000001"/>
  </r>
  <r>
    <x v="1"/>
    <x v="0"/>
    <x v="54"/>
    <x v="0"/>
    <x v="9"/>
    <x v="0"/>
    <x v="3"/>
    <x v="4"/>
    <x v="55"/>
    <x v="41"/>
    <n v="41071.262000000002"/>
    <n v="801.53151100000002"/>
    <n v="41872.793511000003"/>
    <x v="0"/>
    <n v="0"/>
    <n v="0"/>
    <n v="0"/>
    <n v="39220.134060999997"/>
  </r>
  <r>
    <x v="1"/>
    <x v="0"/>
    <x v="54"/>
    <x v="0"/>
    <x v="9"/>
    <x v="0"/>
    <x v="3"/>
    <x v="4"/>
    <x v="56"/>
    <x v="48"/>
    <n v="41071.262000000002"/>
    <n v="801.53151100000002"/>
    <n v="41872.793511000003"/>
    <x v="0"/>
    <n v="0"/>
    <n v="0"/>
    <n v="0"/>
    <n v="39220.134060999997"/>
  </r>
  <r>
    <x v="1"/>
    <x v="0"/>
    <x v="54"/>
    <x v="0"/>
    <x v="9"/>
    <x v="0"/>
    <x v="3"/>
    <x v="4"/>
    <x v="46"/>
    <x v="39"/>
    <n v="5159.0780000000004"/>
    <n v="53375.238926999999"/>
    <n v="58534.316927"/>
    <x v="0"/>
    <n v="0"/>
    <n v="0"/>
    <n v="0"/>
    <n v="57680.611881999997"/>
  </r>
  <r>
    <x v="1"/>
    <x v="0"/>
    <x v="54"/>
    <x v="0"/>
    <x v="9"/>
    <x v="0"/>
    <x v="3"/>
    <x v="4"/>
    <x v="60"/>
    <x v="52"/>
    <n v="218.31700000000001"/>
    <n v="0"/>
    <n v="218.31700000000001"/>
    <x v="0"/>
    <n v="0"/>
    <n v="0"/>
    <n v="0"/>
    <n v="120.142588"/>
  </r>
  <r>
    <x v="1"/>
    <x v="0"/>
    <x v="54"/>
    <x v="0"/>
    <x v="9"/>
    <x v="0"/>
    <x v="3"/>
    <x v="4"/>
    <x v="61"/>
    <x v="53"/>
    <n v="0"/>
    <n v="8889.6460889999998"/>
    <n v="8889.6460889999998"/>
    <x v="0"/>
    <n v="0"/>
    <n v="0"/>
    <n v="0"/>
    <n v="8889.6460889999998"/>
  </r>
  <r>
    <x v="1"/>
    <x v="0"/>
    <x v="54"/>
    <x v="0"/>
    <x v="9"/>
    <x v="0"/>
    <x v="3"/>
    <x v="4"/>
    <x v="51"/>
    <x v="44"/>
    <n v="988.51700000000005"/>
    <n v="0"/>
    <n v="988.51700000000005"/>
    <x v="0"/>
    <n v="0"/>
    <n v="0"/>
    <n v="0"/>
    <n v="380.39852400000001"/>
  </r>
  <r>
    <x v="1"/>
    <x v="0"/>
    <x v="54"/>
    <x v="0"/>
    <x v="9"/>
    <x v="0"/>
    <x v="3"/>
    <x v="4"/>
    <x v="52"/>
    <x v="45"/>
    <n v="0"/>
    <n v="44485.592837999997"/>
    <n v="44485.592837999997"/>
    <x v="0"/>
    <n v="0"/>
    <n v="0"/>
    <n v="0"/>
    <n v="44485.592837999997"/>
  </r>
  <r>
    <x v="1"/>
    <x v="0"/>
    <x v="54"/>
    <x v="0"/>
    <x v="9"/>
    <x v="0"/>
    <x v="3"/>
    <x v="4"/>
    <x v="47"/>
    <x v="40"/>
    <n v="3952.2440000000001"/>
    <n v="0"/>
    <n v="3952.2440000000001"/>
    <x v="0"/>
    <n v="0"/>
    <n v="0"/>
    <n v="0"/>
    <n v="3804.8318429999999"/>
  </r>
  <r>
    <x v="1"/>
    <x v="0"/>
    <x v="54"/>
    <x v="0"/>
    <x v="9"/>
    <x v="0"/>
    <x v="3"/>
    <x v="4"/>
    <x v="48"/>
    <x v="59"/>
    <n v="261570.77100000001"/>
    <n v="0"/>
    <n v="261570.77100000001"/>
    <x v="0"/>
    <n v="0"/>
    <n v="0"/>
    <n v="0"/>
    <n v="175052.00530200001"/>
  </r>
  <r>
    <x v="1"/>
    <x v="0"/>
    <x v="54"/>
    <x v="0"/>
    <x v="9"/>
    <x v="0"/>
    <x v="3"/>
    <x v="4"/>
    <x v="50"/>
    <x v="43"/>
    <n v="99295.221999999994"/>
    <n v="42193.281560000003"/>
    <n v="141488.50356000001"/>
    <x v="0"/>
    <n v="0"/>
    <n v="0"/>
    <n v="0"/>
    <n v="132411.03651100001"/>
  </r>
  <r>
    <x v="1"/>
    <x v="0"/>
    <x v="55"/>
    <x v="0"/>
    <x v="9"/>
    <x v="0"/>
    <x v="4"/>
    <x v="1"/>
    <x v="43"/>
    <x v="36"/>
    <n v="1236.3"/>
    <n v="0"/>
    <n v="1236.3"/>
    <x v="0"/>
    <n v="0"/>
    <n v="0"/>
    <n v="0"/>
    <n v="1324.8412969999999"/>
  </r>
  <r>
    <x v="1"/>
    <x v="0"/>
    <x v="55"/>
    <x v="0"/>
    <x v="9"/>
    <x v="0"/>
    <x v="4"/>
    <x v="1"/>
    <x v="45"/>
    <x v="38"/>
    <n v="1236.3"/>
    <n v="0"/>
    <n v="1236.3"/>
    <x v="0"/>
    <n v="0"/>
    <n v="0"/>
    <n v="0"/>
    <n v="1324.8412969999999"/>
  </r>
  <r>
    <x v="1"/>
    <x v="0"/>
    <x v="55"/>
    <x v="0"/>
    <x v="9"/>
    <x v="0"/>
    <x v="4"/>
    <x v="1"/>
    <x v="48"/>
    <x v="59"/>
    <n v="166863.41099999999"/>
    <n v="3000"/>
    <n v="169863.41099999999"/>
    <x v="0"/>
    <n v="0"/>
    <n v="0"/>
    <n v="0"/>
    <n v="147260.75122000001"/>
  </r>
  <r>
    <x v="1"/>
    <x v="0"/>
    <x v="55"/>
    <x v="0"/>
    <x v="9"/>
    <x v="0"/>
    <x v="4"/>
    <x v="1"/>
    <x v="50"/>
    <x v="43"/>
    <n v="1236.3"/>
    <n v="0"/>
    <n v="1236.3"/>
    <x v="0"/>
    <n v="0"/>
    <n v="0"/>
    <n v="0"/>
    <n v="1324.8412969999999"/>
  </r>
  <r>
    <x v="1"/>
    <x v="0"/>
    <x v="56"/>
    <x v="0"/>
    <x v="9"/>
    <x v="0"/>
    <x v="5"/>
    <x v="3"/>
    <x v="43"/>
    <x v="36"/>
    <n v="119023.857"/>
    <n v="17797.920109999999"/>
    <n v="136821.77711"/>
    <x v="0"/>
    <n v="0"/>
    <n v="0"/>
    <n v="0"/>
    <n v="114631.82535299999"/>
  </r>
  <r>
    <x v="1"/>
    <x v="0"/>
    <x v="56"/>
    <x v="0"/>
    <x v="9"/>
    <x v="0"/>
    <x v="5"/>
    <x v="3"/>
    <x v="45"/>
    <x v="38"/>
    <n v="74550.290999999997"/>
    <n v="-1237.40389"/>
    <n v="73312.887109999996"/>
    <x v="0"/>
    <n v="0"/>
    <n v="0"/>
    <n v="0"/>
    <n v="62541.658568999999"/>
  </r>
  <r>
    <x v="1"/>
    <x v="0"/>
    <x v="56"/>
    <x v="0"/>
    <x v="9"/>
    <x v="0"/>
    <x v="5"/>
    <x v="3"/>
    <x v="68"/>
    <x v="61"/>
    <n v="44473.565999999999"/>
    <n v="19035.324000000001"/>
    <n v="63508.89"/>
    <x v="0"/>
    <n v="0"/>
    <n v="0"/>
    <n v="0"/>
    <n v="52090.166784000001"/>
  </r>
  <r>
    <x v="1"/>
    <x v="0"/>
    <x v="56"/>
    <x v="0"/>
    <x v="9"/>
    <x v="0"/>
    <x v="5"/>
    <x v="3"/>
    <x v="46"/>
    <x v="39"/>
    <n v="2266"/>
    <n v="0"/>
    <n v="2266"/>
    <x v="0"/>
    <n v="0"/>
    <n v="0"/>
    <n v="0"/>
    <n v="1739.4389530000001"/>
  </r>
  <r>
    <x v="1"/>
    <x v="0"/>
    <x v="56"/>
    <x v="0"/>
    <x v="9"/>
    <x v="0"/>
    <x v="5"/>
    <x v="3"/>
    <x v="61"/>
    <x v="56"/>
    <n v="220"/>
    <n v="0"/>
    <n v="220"/>
    <x v="0"/>
    <n v="0"/>
    <n v="0"/>
    <n v="0"/>
    <n v="157.05803900000001"/>
  </r>
  <r>
    <x v="1"/>
    <x v="0"/>
    <x v="56"/>
    <x v="0"/>
    <x v="9"/>
    <x v="0"/>
    <x v="5"/>
    <x v="3"/>
    <x v="51"/>
    <x v="44"/>
    <n v="1630"/>
    <n v="0"/>
    <n v="1630"/>
    <x v="0"/>
    <n v="0"/>
    <n v="0"/>
    <n v="0"/>
    <n v="1299.5603329999999"/>
  </r>
  <r>
    <x v="1"/>
    <x v="0"/>
    <x v="56"/>
    <x v="0"/>
    <x v="9"/>
    <x v="0"/>
    <x v="5"/>
    <x v="3"/>
    <x v="47"/>
    <x v="62"/>
    <n v="416"/>
    <n v="0"/>
    <n v="416"/>
    <x v="0"/>
    <n v="0"/>
    <n v="0"/>
    <n v="0"/>
    <n v="282.820581"/>
  </r>
  <r>
    <x v="1"/>
    <x v="0"/>
    <x v="56"/>
    <x v="0"/>
    <x v="9"/>
    <x v="0"/>
    <x v="5"/>
    <x v="3"/>
    <x v="49"/>
    <x v="42"/>
    <n v="34490.86"/>
    <n v="14465.527415"/>
    <n v="48956.387414999997"/>
    <x v="0"/>
    <n v="0"/>
    <n v="0"/>
    <n v="0"/>
    <n v="48956.387414999997"/>
  </r>
  <r>
    <x v="1"/>
    <x v="0"/>
    <x v="56"/>
    <x v="0"/>
    <x v="9"/>
    <x v="0"/>
    <x v="5"/>
    <x v="3"/>
    <x v="50"/>
    <x v="43"/>
    <n v="155780.717"/>
    <n v="32263.447525"/>
    <n v="188044.164525"/>
    <x v="0"/>
    <n v="0"/>
    <n v="0"/>
    <n v="0"/>
    <n v="165327.651721"/>
  </r>
  <r>
    <x v="1"/>
    <x v="0"/>
    <x v="57"/>
    <x v="0"/>
    <x v="9"/>
    <x v="0"/>
    <x v="5"/>
    <x v="9"/>
    <x v="43"/>
    <x v="36"/>
    <n v="37881.107000000004"/>
    <n v="2804.2086690000001"/>
    <n v="40685.315669000003"/>
    <x v="0"/>
    <n v="0"/>
    <n v="0"/>
    <n v="0"/>
    <n v="30497.521811999999"/>
  </r>
  <r>
    <x v="1"/>
    <x v="0"/>
    <x v="57"/>
    <x v="0"/>
    <x v="9"/>
    <x v="0"/>
    <x v="5"/>
    <x v="9"/>
    <x v="45"/>
    <x v="38"/>
    <n v="12417.656000000001"/>
    <n v="1976.4028679999999"/>
    <n v="14394.058868"/>
    <x v="0"/>
    <n v="0"/>
    <n v="0"/>
    <n v="0"/>
    <n v="7403.2107370000003"/>
  </r>
  <r>
    <x v="1"/>
    <x v="0"/>
    <x v="57"/>
    <x v="0"/>
    <x v="9"/>
    <x v="0"/>
    <x v="5"/>
    <x v="9"/>
    <x v="69"/>
    <x v="63"/>
    <n v="25463.451000000001"/>
    <n v="827.80580099999997"/>
    <n v="26291.256801"/>
    <x v="0"/>
    <n v="0"/>
    <n v="0"/>
    <n v="0"/>
    <n v="23094.311075000001"/>
  </r>
  <r>
    <x v="1"/>
    <x v="0"/>
    <x v="57"/>
    <x v="0"/>
    <x v="9"/>
    <x v="0"/>
    <x v="5"/>
    <x v="9"/>
    <x v="46"/>
    <x v="39"/>
    <n v="200"/>
    <n v="0"/>
    <n v="200"/>
    <x v="0"/>
    <n v="0"/>
    <n v="0"/>
    <n v="0"/>
    <n v="29.531064000000001"/>
  </r>
  <r>
    <x v="1"/>
    <x v="0"/>
    <x v="57"/>
    <x v="0"/>
    <x v="9"/>
    <x v="0"/>
    <x v="5"/>
    <x v="9"/>
    <x v="51"/>
    <x v="44"/>
    <n v="200"/>
    <n v="0"/>
    <n v="200"/>
    <x v="0"/>
    <n v="0"/>
    <n v="0"/>
    <n v="0"/>
    <n v="29.531064000000001"/>
  </r>
  <r>
    <x v="1"/>
    <x v="0"/>
    <x v="57"/>
    <x v="0"/>
    <x v="9"/>
    <x v="0"/>
    <x v="5"/>
    <x v="9"/>
    <x v="49"/>
    <x v="42"/>
    <n v="2254.1469999999999"/>
    <n v="7923.6157510000003"/>
    <n v="10177.762751"/>
    <x v="0"/>
    <n v="0"/>
    <n v="0"/>
    <n v="0"/>
    <n v="10177.762751"/>
  </r>
  <r>
    <x v="1"/>
    <x v="0"/>
    <x v="57"/>
    <x v="0"/>
    <x v="9"/>
    <x v="0"/>
    <x v="5"/>
    <x v="9"/>
    <x v="50"/>
    <x v="43"/>
    <n v="40335.254000000001"/>
    <n v="10727.824420000001"/>
    <n v="51063.078419999998"/>
    <x v="0"/>
    <n v="0"/>
    <n v="0"/>
    <n v="0"/>
    <n v="40704.815627000004"/>
  </r>
  <r>
    <x v="1"/>
    <x v="0"/>
    <x v="58"/>
    <x v="0"/>
    <x v="9"/>
    <x v="0"/>
    <x v="5"/>
    <x v="5"/>
    <x v="43"/>
    <x v="36"/>
    <n v="2761148"/>
    <n v="1150848"/>
    <n v="3911996"/>
    <x v="0"/>
    <n v="0"/>
    <n v="0"/>
    <n v="0"/>
    <n v="2709304.9325100002"/>
  </r>
  <r>
    <x v="1"/>
    <x v="0"/>
    <x v="58"/>
    <x v="0"/>
    <x v="9"/>
    <x v="0"/>
    <x v="5"/>
    <x v="5"/>
    <x v="45"/>
    <x v="38"/>
    <n v="518938"/>
    <n v="0"/>
    <n v="518938"/>
    <x v="0"/>
    <n v="0"/>
    <n v="0"/>
    <n v="0"/>
    <n v="440924.76831000001"/>
  </r>
  <r>
    <x v="1"/>
    <x v="0"/>
    <x v="58"/>
    <x v="0"/>
    <x v="9"/>
    <x v="0"/>
    <x v="5"/>
    <x v="5"/>
    <x v="69"/>
    <x v="63"/>
    <n v="2242210"/>
    <n v="1150848"/>
    <n v="3393058"/>
    <x v="0"/>
    <n v="0"/>
    <n v="0"/>
    <n v="0"/>
    <n v="2268380.1642"/>
  </r>
  <r>
    <x v="1"/>
    <x v="0"/>
    <x v="58"/>
    <x v="0"/>
    <x v="9"/>
    <x v="0"/>
    <x v="5"/>
    <x v="5"/>
    <x v="46"/>
    <x v="39"/>
    <n v="1035808"/>
    <n v="-24702.953730000001"/>
    <n v="1011105.04627"/>
    <x v="0"/>
    <n v="0"/>
    <n v="0"/>
    <n v="0"/>
    <n v="3129.0106019999998"/>
  </r>
  <r>
    <x v="1"/>
    <x v="0"/>
    <x v="58"/>
    <x v="0"/>
    <x v="9"/>
    <x v="0"/>
    <x v="5"/>
    <x v="5"/>
    <x v="51"/>
    <x v="44"/>
    <n v="2221"/>
    <n v="0"/>
    <n v="2221"/>
    <x v="0"/>
    <n v="0"/>
    <n v="0"/>
    <n v="0"/>
    <n v="2519.9376860000002"/>
  </r>
  <r>
    <x v="1"/>
    <x v="0"/>
    <x v="58"/>
    <x v="0"/>
    <x v="9"/>
    <x v="0"/>
    <x v="5"/>
    <x v="5"/>
    <x v="52"/>
    <x v="52"/>
    <n v="1033587"/>
    <n v="-24702.953730000001"/>
    <n v="1008884.04627"/>
    <x v="0"/>
    <n v="0"/>
    <n v="0"/>
    <n v="0"/>
    <n v="609.07291599999996"/>
  </r>
  <r>
    <x v="1"/>
    <x v="0"/>
    <x v="58"/>
    <x v="0"/>
    <x v="9"/>
    <x v="0"/>
    <x v="5"/>
    <x v="5"/>
    <x v="49"/>
    <x v="42"/>
    <n v="1557175"/>
    <n v="-227295.02471200001"/>
    <n v="1329879.975288"/>
    <x v="0"/>
    <n v="0"/>
    <n v="0"/>
    <n v="0"/>
    <n v="1329879.975288"/>
  </r>
  <r>
    <x v="1"/>
    <x v="0"/>
    <x v="58"/>
    <x v="0"/>
    <x v="9"/>
    <x v="0"/>
    <x v="5"/>
    <x v="5"/>
    <x v="50"/>
    <x v="43"/>
    <n v="5354131"/>
    <n v="898850.02155800001"/>
    <n v="6252981.0215579998"/>
    <x v="0"/>
    <n v="0"/>
    <n v="0"/>
    <n v="0"/>
    <n v="4042313.9183999998"/>
  </r>
  <r>
    <x v="1"/>
    <x v="0"/>
    <x v="59"/>
    <x v="0"/>
    <x v="9"/>
    <x v="0"/>
    <x v="5"/>
    <x v="8"/>
    <x v="43"/>
    <x v="36"/>
    <n v="76695.849000000002"/>
    <n v="326.09366399999999"/>
    <n v="77021.942664000002"/>
    <x v="0"/>
    <n v="0"/>
    <n v="0"/>
    <n v="0"/>
    <n v="38009.393960000001"/>
  </r>
  <r>
    <x v="1"/>
    <x v="0"/>
    <x v="59"/>
    <x v="0"/>
    <x v="9"/>
    <x v="0"/>
    <x v="5"/>
    <x v="8"/>
    <x v="45"/>
    <x v="38"/>
    <n v="50863.66"/>
    <n v="326.09366399999999"/>
    <n v="51189.753664000003"/>
    <x v="0"/>
    <n v="0"/>
    <n v="0"/>
    <n v="0"/>
    <n v="12177.204959999999"/>
  </r>
  <r>
    <x v="1"/>
    <x v="0"/>
    <x v="59"/>
    <x v="0"/>
    <x v="9"/>
    <x v="0"/>
    <x v="5"/>
    <x v="8"/>
    <x v="69"/>
    <x v="63"/>
    <n v="25832.188999999998"/>
    <n v="0"/>
    <n v="25832.188999999998"/>
    <x v="0"/>
    <n v="0"/>
    <n v="0"/>
    <n v="0"/>
    <n v="25832.188999999998"/>
  </r>
  <r>
    <x v="1"/>
    <x v="0"/>
    <x v="59"/>
    <x v="0"/>
    <x v="9"/>
    <x v="0"/>
    <x v="5"/>
    <x v="8"/>
    <x v="46"/>
    <x v="39"/>
    <n v="350"/>
    <n v="0"/>
    <n v="350"/>
    <x v="0"/>
    <n v="0"/>
    <n v="0"/>
    <n v="0"/>
    <n v="500.287982"/>
  </r>
  <r>
    <x v="1"/>
    <x v="0"/>
    <x v="59"/>
    <x v="0"/>
    <x v="9"/>
    <x v="0"/>
    <x v="5"/>
    <x v="8"/>
    <x v="51"/>
    <x v="44"/>
    <n v="350"/>
    <n v="0"/>
    <n v="350"/>
    <x v="0"/>
    <n v="0"/>
    <n v="0"/>
    <n v="0"/>
    <n v="500.287982"/>
  </r>
  <r>
    <x v="1"/>
    <x v="0"/>
    <x v="59"/>
    <x v="0"/>
    <x v="9"/>
    <x v="0"/>
    <x v="5"/>
    <x v="8"/>
    <x v="49"/>
    <x v="42"/>
    <n v="29507.548999999999"/>
    <n v="8935.3197189999992"/>
    <n v="38442.868718999998"/>
    <x v="0"/>
    <n v="0"/>
    <n v="0"/>
    <n v="0"/>
    <n v="38442.868718999998"/>
  </r>
  <r>
    <x v="1"/>
    <x v="0"/>
    <x v="59"/>
    <x v="0"/>
    <x v="9"/>
    <x v="0"/>
    <x v="5"/>
    <x v="8"/>
    <x v="50"/>
    <x v="43"/>
    <n v="106553.398"/>
    <n v="9261.4133829999992"/>
    <n v="115814.81138299999"/>
    <x v="0"/>
    <n v="0"/>
    <n v="0"/>
    <n v="0"/>
    <n v="76952.550661000001"/>
  </r>
  <r>
    <x v="1"/>
    <x v="0"/>
    <x v="60"/>
    <x v="0"/>
    <x v="9"/>
    <x v="0"/>
    <x v="5"/>
    <x v="13"/>
    <x v="50"/>
    <x v="43"/>
    <n v="87855.504000000001"/>
    <n v="4710.2088469999999"/>
    <n v="92565.712847000003"/>
    <x v="0"/>
    <n v="0"/>
    <n v="0"/>
    <n v="0"/>
    <n v="71400.356669000001"/>
  </r>
  <r>
    <x v="1"/>
    <x v="0"/>
    <x v="60"/>
    <x v="0"/>
    <x v="9"/>
    <x v="0"/>
    <x v="5"/>
    <x v="8"/>
    <x v="43"/>
    <x v="36"/>
    <n v="75328.78"/>
    <n v="2402.7661269999999"/>
    <n v="77731.546126999994"/>
    <x v="0"/>
    <n v="0"/>
    <n v="0"/>
    <n v="0"/>
    <n v="57911.242508000003"/>
  </r>
  <r>
    <x v="1"/>
    <x v="0"/>
    <x v="60"/>
    <x v="0"/>
    <x v="9"/>
    <x v="0"/>
    <x v="5"/>
    <x v="8"/>
    <x v="45"/>
    <x v="38"/>
    <n v="75328.78"/>
    <n v="2402.7661269999999"/>
    <n v="77731.546126999994"/>
    <x v="0"/>
    <n v="0"/>
    <n v="0"/>
    <n v="0"/>
    <n v="57911.242508000003"/>
  </r>
  <r>
    <x v="1"/>
    <x v="0"/>
    <x v="60"/>
    <x v="0"/>
    <x v="9"/>
    <x v="0"/>
    <x v="5"/>
    <x v="8"/>
    <x v="46"/>
    <x v="39"/>
    <n v="2012.0530000000001"/>
    <n v="0"/>
    <n v="2012.0530000000001"/>
    <x v="0"/>
    <n v="0"/>
    <n v="0"/>
    <n v="0"/>
    <n v="667.00044100000002"/>
  </r>
  <r>
    <x v="1"/>
    <x v="0"/>
    <x v="60"/>
    <x v="0"/>
    <x v="9"/>
    <x v="0"/>
    <x v="5"/>
    <x v="8"/>
    <x v="51"/>
    <x v="44"/>
    <n v="69.966999999999999"/>
    <n v="0"/>
    <n v="69.966999999999999"/>
    <x v="0"/>
    <n v="0"/>
    <n v="0"/>
    <n v="0"/>
    <n v="42.746431999999999"/>
  </r>
  <r>
    <x v="1"/>
    <x v="0"/>
    <x v="60"/>
    <x v="0"/>
    <x v="9"/>
    <x v="0"/>
    <x v="5"/>
    <x v="8"/>
    <x v="70"/>
    <x v="64"/>
    <n v="1942.086"/>
    <n v="0"/>
    <n v="1942.086"/>
    <x v="0"/>
    <n v="0"/>
    <n v="0"/>
    <n v="0"/>
    <n v="624.254009"/>
  </r>
  <r>
    <x v="1"/>
    <x v="0"/>
    <x v="60"/>
    <x v="0"/>
    <x v="9"/>
    <x v="0"/>
    <x v="5"/>
    <x v="8"/>
    <x v="49"/>
    <x v="42"/>
    <n v="10514.671"/>
    <n v="2307.44272"/>
    <n v="12822.113719999999"/>
    <x v="0"/>
    <n v="0"/>
    <n v="0"/>
    <n v="0"/>
    <n v="12822.113719999999"/>
  </r>
  <r>
    <x v="1"/>
    <x v="0"/>
    <x v="61"/>
    <x v="0"/>
    <x v="9"/>
    <x v="0"/>
    <x v="5"/>
    <x v="8"/>
    <x v="43"/>
    <x v="36"/>
    <n v="2031755.9720000001"/>
    <n v="150332.66831400001"/>
    <n v="2182088.6403140002"/>
    <x v="0"/>
    <n v="0"/>
    <n v="0"/>
    <n v="0"/>
    <n v="1939331.6531440001"/>
  </r>
  <r>
    <x v="1"/>
    <x v="0"/>
    <x v="61"/>
    <x v="0"/>
    <x v="9"/>
    <x v="0"/>
    <x v="5"/>
    <x v="8"/>
    <x v="67"/>
    <x v="37"/>
    <n v="3082.38"/>
    <n v="0"/>
    <n v="3082.38"/>
    <x v="0"/>
    <n v="0"/>
    <n v="0"/>
    <n v="0"/>
    <n v="5669.0347730000003"/>
  </r>
  <r>
    <x v="1"/>
    <x v="0"/>
    <x v="61"/>
    <x v="0"/>
    <x v="9"/>
    <x v="0"/>
    <x v="5"/>
    <x v="8"/>
    <x v="45"/>
    <x v="38"/>
    <n v="1804506.6640000001"/>
    <n v="0"/>
    <n v="1804506.6640000001"/>
    <x v="0"/>
    <n v="0"/>
    <n v="0"/>
    <n v="0"/>
    <n v="1637309.0441340001"/>
  </r>
  <r>
    <x v="1"/>
    <x v="0"/>
    <x v="61"/>
    <x v="0"/>
    <x v="9"/>
    <x v="0"/>
    <x v="5"/>
    <x v="8"/>
    <x v="69"/>
    <x v="63"/>
    <n v="224166.92800000001"/>
    <n v="150332.66831400001"/>
    <n v="374499.59631400002"/>
    <x v="0"/>
    <n v="0"/>
    <n v="0"/>
    <n v="0"/>
    <n v="296353.57423700002"/>
  </r>
  <r>
    <x v="1"/>
    <x v="0"/>
    <x v="61"/>
    <x v="0"/>
    <x v="9"/>
    <x v="0"/>
    <x v="5"/>
    <x v="8"/>
    <x v="46"/>
    <x v="39"/>
    <n v="2639652.2400000002"/>
    <n v="88470.278789000004"/>
    <n v="2728122.5187889999"/>
    <x v="0"/>
    <n v="0"/>
    <n v="0"/>
    <n v="0"/>
    <n v="92099.438351999997"/>
  </r>
  <r>
    <x v="1"/>
    <x v="0"/>
    <x v="61"/>
    <x v="0"/>
    <x v="9"/>
    <x v="0"/>
    <x v="5"/>
    <x v="8"/>
    <x v="59"/>
    <x v="54"/>
    <n v="0"/>
    <n v="0"/>
    <n v="0"/>
    <x v="0"/>
    <n v="0"/>
    <n v="0"/>
    <n v="0"/>
    <n v="5616.0368989999997"/>
  </r>
  <r>
    <x v="1"/>
    <x v="0"/>
    <x v="61"/>
    <x v="0"/>
    <x v="9"/>
    <x v="0"/>
    <x v="5"/>
    <x v="8"/>
    <x v="61"/>
    <x v="56"/>
    <n v="285.12400000000002"/>
    <n v="0"/>
    <n v="285.12400000000002"/>
    <x v="0"/>
    <n v="0"/>
    <n v="0"/>
    <n v="0"/>
    <n v="396.09598999999997"/>
  </r>
  <r>
    <x v="1"/>
    <x v="0"/>
    <x v="61"/>
    <x v="0"/>
    <x v="9"/>
    <x v="0"/>
    <x v="5"/>
    <x v="8"/>
    <x v="51"/>
    <x v="44"/>
    <n v="89653.582999999999"/>
    <n v="0"/>
    <n v="89653.582999999999"/>
    <x v="0"/>
    <n v="0"/>
    <n v="0"/>
    <n v="0"/>
    <n v="20284.860926000001"/>
  </r>
  <r>
    <x v="1"/>
    <x v="0"/>
    <x v="61"/>
    <x v="0"/>
    <x v="9"/>
    <x v="0"/>
    <x v="5"/>
    <x v="8"/>
    <x v="52"/>
    <x v="52"/>
    <n v="1618633.814"/>
    <n v="88470.278789000004"/>
    <n v="1707104.0927889999"/>
    <x v="0"/>
    <n v="0"/>
    <n v="0"/>
    <n v="0"/>
    <n v="0"/>
  </r>
  <r>
    <x v="1"/>
    <x v="0"/>
    <x v="61"/>
    <x v="0"/>
    <x v="9"/>
    <x v="0"/>
    <x v="5"/>
    <x v="8"/>
    <x v="64"/>
    <x v="51"/>
    <n v="918479.71900000004"/>
    <n v="0"/>
    <n v="918479.71900000004"/>
    <x v="0"/>
    <n v="0"/>
    <n v="0"/>
    <n v="0"/>
    <n v="42465.42196"/>
  </r>
  <r>
    <x v="1"/>
    <x v="0"/>
    <x v="61"/>
    <x v="0"/>
    <x v="9"/>
    <x v="0"/>
    <x v="5"/>
    <x v="8"/>
    <x v="47"/>
    <x v="62"/>
    <n v="12600"/>
    <n v="0"/>
    <n v="12600"/>
    <x v="0"/>
    <n v="0"/>
    <n v="0"/>
    <n v="0"/>
    <n v="12221.372079000001"/>
  </r>
  <r>
    <x v="1"/>
    <x v="0"/>
    <x v="61"/>
    <x v="0"/>
    <x v="9"/>
    <x v="0"/>
    <x v="5"/>
    <x v="8"/>
    <x v="70"/>
    <x v="64"/>
    <n v="0"/>
    <n v="0"/>
    <n v="0"/>
    <x v="0"/>
    <n v="0"/>
    <n v="0"/>
    <n v="0"/>
    <n v="11115.650498000001"/>
  </r>
  <r>
    <x v="1"/>
    <x v="0"/>
    <x v="61"/>
    <x v="0"/>
    <x v="9"/>
    <x v="0"/>
    <x v="5"/>
    <x v="8"/>
    <x v="49"/>
    <x v="42"/>
    <n v="642355.76199999999"/>
    <n v="137259.715761"/>
    <n v="779615.47776100005"/>
    <x v="0"/>
    <n v="0"/>
    <n v="0"/>
    <n v="0"/>
    <n v="779615.47675899998"/>
  </r>
  <r>
    <x v="1"/>
    <x v="0"/>
    <x v="76"/>
    <x v="0"/>
    <x v="9"/>
    <x v="0"/>
    <x v="5"/>
    <x v="16"/>
    <x v="50"/>
    <x v="43"/>
    <n v="5313763.9740000004"/>
    <n v="376062.66286400001"/>
    <n v="5689826.636864"/>
    <x v="0"/>
    <n v="0"/>
    <n v="0"/>
    <n v="0"/>
    <n v="2811046.5682549998"/>
  </r>
  <r>
    <x v="1"/>
    <x v="0"/>
    <x v="62"/>
    <x v="0"/>
    <x v="9"/>
    <x v="0"/>
    <x v="5"/>
    <x v="5"/>
    <x v="43"/>
    <x v="36"/>
    <n v="87415.45"/>
    <n v="10600"/>
    <n v="98015.45"/>
    <x v="0"/>
    <n v="0"/>
    <n v="0"/>
    <n v="0"/>
    <n v="34000"/>
  </r>
  <r>
    <x v="1"/>
    <x v="0"/>
    <x v="62"/>
    <x v="0"/>
    <x v="9"/>
    <x v="0"/>
    <x v="5"/>
    <x v="5"/>
    <x v="69"/>
    <x v="63"/>
    <n v="87415.45"/>
    <n v="10600"/>
    <n v="98015.45"/>
    <x v="0"/>
    <n v="0"/>
    <n v="0"/>
    <n v="0"/>
    <n v="34000"/>
  </r>
  <r>
    <x v="1"/>
    <x v="0"/>
    <x v="62"/>
    <x v="0"/>
    <x v="9"/>
    <x v="0"/>
    <x v="5"/>
    <x v="5"/>
    <x v="46"/>
    <x v="39"/>
    <n v="437228.88099999999"/>
    <n v="0"/>
    <n v="437228.88099999999"/>
    <x v="0"/>
    <n v="0"/>
    <n v="0"/>
    <n v="0"/>
    <n v="285916.28411299997"/>
  </r>
  <r>
    <x v="1"/>
    <x v="0"/>
    <x v="62"/>
    <x v="0"/>
    <x v="9"/>
    <x v="0"/>
    <x v="5"/>
    <x v="5"/>
    <x v="51"/>
    <x v="44"/>
    <n v="78.84"/>
    <n v="0"/>
    <n v="78.84"/>
    <x v="0"/>
    <n v="0"/>
    <n v="0"/>
    <n v="0"/>
    <n v="95.156032999999994"/>
  </r>
  <r>
    <x v="1"/>
    <x v="0"/>
    <x v="62"/>
    <x v="0"/>
    <x v="9"/>
    <x v="0"/>
    <x v="5"/>
    <x v="5"/>
    <x v="64"/>
    <x v="51"/>
    <n v="437150.04100000003"/>
    <n v="0"/>
    <n v="437150.04100000003"/>
    <x v="0"/>
    <n v="0"/>
    <n v="0"/>
    <n v="0"/>
    <n v="285811.92229199997"/>
  </r>
  <r>
    <x v="1"/>
    <x v="0"/>
    <x v="62"/>
    <x v="0"/>
    <x v="9"/>
    <x v="0"/>
    <x v="5"/>
    <x v="5"/>
    <x v="70"/>
    <x v="64"/>
    <n v="0"/>
    <n v="0"/>
    <n v="0"/>
    <x v="0"/>
    <n v="0"/>
    <n v="0"/>
    <n v="0"/>
    <n v="9.2057880000000001"/>
  </r>
  <r>
    <x v="1"/>
    <x v="0"/>
    <x v="62"/>
    <x v="0"/>
    <x v="9"/>
    <x v="0"/>
    <x v="5"/>
    <x v="5"/>
    <x v="49"/>
    <x v="42"/>
    <n v="1653567.459"/>
    <n v="-42576.789766000002"/>
    <n v="1610990.6692339999"/>
    <x v="0"/>
    <n v="0"/>
    <n v="0"/>
    <n v="0"/>
    <n v="1610990.6692339999"/>
  </r>
  <r>
    <x v="1"/>
    <x v="0"/>
    <x v="62"/>
    <x v="0"/>
    <x v="9"/>
    <x v="0"/>
    <x v="5"/>
    <x v="5"/>
    <x v="50"/>
    <x v="43"/>
    <n v="2178211.79"/>
    <n v="-31976.789766000002"/>
    <n v="2146235.0002339999"/>
    <x v="0"/>
    <n v="0"/>
    <n v="0"/>
    <n v="0"/>
    <n v="1930906.9533470001"/>
  </r>
  <r>
    <x v="1"/>
    <x v="0"/>
    <x v="63"/>
    <x v="0"/>
    <x v="9"/>
    <x v="0"/>
    <x v="5"/>
    <x v="6"/>
    <x v="43"/>
    <x v="36"/>
    <n v="1520845.621"/>
    <n v="92219.160999"/>
    <n v="1613064.7819990001"/>
    <x v="0"/>
    <n v="0"/>
    <n v="0"/>
    <n v="0"/>
    <n v="1403626.0671550001"/>
  </r>
  <r>
    <x v="1"/>
    <x v="0"/>
    <x v="63"/>
    <x v="0"/>
    <x v="9"/>
    <x v="0"/>
    <x v="5"/>
    <x v="6"/>
    <x v="45"/>
    <x v="38"/>
    <n v="1520845.621"/>
    <n v="92219.160999"/>
    <n v="1613064.7819990001"/>
    <x v="0"/>
    <n v="0"/>
    <n v="0"/>
    <n v="0"/>
    <n v="1403626.0671550001"/>
  </r>
  <r>
    <x v="1"/>
    <x v="0"/>
    <x v="63"/>
    <x v="0"/>
    <x v="9"/>
    <x v="0"/>
    <x v="5"/>
    <x v="6"/>
    <x v="46"/>
    <x v="39"/>
    <n v="5168.4129999999996"/>
    <n v="90000"/>
    <n v="95168.413"/>
    <x v="0"/>
    <n v="0"/>
    <n v="0"/>
    <n v="0"/>
    <n v="95842.774491000004"/>
  </r>
  <r>
    <x v="1"/>
    <x v="0"/>
    <x v="63"/>
    <x v="0"/>
    <x v="9"/>
    <x v="0"/>
    <x v="5"/>
    <x v="6"/>
    <x v="51"/>
    <x v="44"/>
    <n v="5168.4129999999996"/>
    <n v="0"/>
    <n v="5168.4129999999996"/>
    <x v="0"/>
    <n v="0"/>
    <n v="0"/>
    <n v="0"/>
    <n v="5842.7744910000001"/>
  </r>
  <r>
    <x v="1"/>
    <x v="0"/>
    <x v="63"/>
    <x v="0"/>
    <x v="9"/>
    <x v="0"/>
    <x v="5"/>
    <x v="6"/>
    <x v="71"/>
    <x v="65"/>
    <n v="0"/>
    <n v="90000"/>
    <n v="90000"/>
    <x v="0"/>
    <n v="0"/>
    <n v="0"/>
    <n v="0"/>
    <n v="90000"/>
  </r>
  <r>
    <x v="1"/>
    <x v="0"/>
    <x v="63"/>
    <x v="0"/>
    <x v="9"/>
    <x v="0"/>
    <x v="5"/>
    <x v="6"/>
    <x v="49"/>
    <x v="42"/>
    <n v="169502.65900000001"/>
    <n v="60846.322447999999"/>
    <n v="230348.98144800001"/>
    <x v="0"/>
    <n v="0"/>
    <n v="0"/>
    <n v="0"/>
    <n v="230348.98144800001"/>
  </r>
  <r>
    <x v="1"/>
    <x v="0"/>
    <x v="63"/>
    <x v="0"/>
    <x v="9"/>
    <x v="0"/>
    <x v="5"/>
    <x v="6"/>
    <x v="50"/>
    <x v="43"/>
    <n v="1695516.693"/>
    <n v="243065.48344700001"/>
    <n v="1938582.1764469999"/>
    <x v="0"/>
    <n v="0"/>
    <n v="0"/>
    <n v="0"/>
    <n v="1729817.8230940001"/>
  </r>
  <r>
    <x v="1"/>
    <x v="0"/>
    <x v="64"/>
    <x v="0"/>
    <x v="9"/>
    <x v="0"/>
    <x v="0"/>
    <x v="0"/>
    <x v="43"/>
    <x v="36"/>
    <n v="4.7380000000000004"/>
    <n v="0"/>
    <n v="4.7380000000000004"/>
    <x v="0"/>
    <n v="0"/>
    <n v="0"/>
    <n v="0"/>
    <n v="70.990329000000003"/>
  </r>
  <r>
    <x v="1"/>
    <x v="0"/>
    <x v="64"/>
    <x v="0"/>
    <x v="9"/>
    <x v="0"/>
    <x v="0"/>
    <x v="0"/>
    <x v="44"/>
    <x v="37"/>
    <n v="0"/>
    <n v="0"/>
    <n v="0"/>
    <x v="0"/>
    <n v="0"/>
    <n v="0"/>
    <n v="0"/>
    <n v="68.474979000000005"/>
  </r>
  <r>
    <x v="1"/>
    <x v="0"/>
    <x v="64"/>
    <x v="0"/>
    <x v="9"/>
    <x v="0"/>
    <x v="0"/>
    <x v="0"/>
    <x v="45"/>
    <x v="38"/>
    <n v="4.7380000000000004"/>
    <n v="0"/>
    <n v="4.7380000000000004"/>
    <x v="0"/>
    <n v="0"/>
    <n v="0"/>
    <n v="0"/>
    <n v="2.5153500000000002"/>
  </r>
  <r>
    <x v="1"/>
    <x v="0"/>
    <x v="64"/>
    <x v="0"/>
    <x v="9"/>
    <x v="0"/>
    <x v="0"/>
    <x v="0"/>
    <x v="46"/>
    <x v="39"/>
    <n v="13.548999999999999"/>
    <n v="1083.767202"/>
    <n v="1097.316202"/>
    <x v="0"/>
    <n v="0"/>
    <n v="0"/>
    <n v="0"/>
    <n v="1542.762436"/>
  </r>
  <r>
    <x v="1"/>
    <x v="0"/>
    <x v="64"/>
    <x v="0"/>
    <x v="9"/>
    <x v="0"/>
    <x v="0"/>
    <x v="0"/>
    <x v="62"/>
    <x v="54"/>
    <n v="0"/>
    <n v="0"/>
    <n v="0"/>
    <x v="0"/>
    <n v="0"/>
    <n v="0"/>
    <n v="0"/>
    <n v="389.20887599999998"/>
  </r>
  <r>
    <x v="1"/>
    <x v="0"/>
    <x v="64"/>
    <x v="0"/>
    <x v="9"/>
    <x v="0"/>
    <x v="0"/>
    <x v="0"/>
    <x v="51"/>
    <x v="44"/>
    <n v="13.548999999999999"/>
    <n v="0"/>
    <n v="13.548999999999999"/>
    <x v="0"/>
    <n v="0"/>
    <n v="0"/>
    <n v="0"/>
    <n v="0"/>
  </r>
  <r>
    <x v="1"/>
    <x v="0"/>
    <x v="64"/>
    <x v="0"/>
    <x v="9"/>
    <x v="0"/>
    <x v="0"/>
    <x v="0"/>
    <x v="52"/>
    <x v="45"/>
    <n v="0"/>
    <n v="1083.767202"/>
    <n v="1083.767202"/>
    <x v="0"/>
    <n v="0"/>
    <n v="0"/>
    <n v="0"/>
    <n v="1083.767202"/>
  </r>
  <r>
    <x v="1"/>
    <x v="0"/>
    <x v="64"/>
    <x v="0"/>
    <x v="9"/>
    <x v="0"/>
    <x v="0"/>
    <x v="0"/>
    <x v="47"/>
    <x v="40"/>
    <n v="0"/>
    <n v="0"/>
    <n v="0"/>
    <x v="0"/>
    <n v="0"/>
    <n v="0"/>
    <n v="0"/>
    <n v="69.786358000000007"/>
  </r>
  <r>
    <x v="1"/>
    <x v="0"/>
    <x v="64"/>
    <x v="0"/>
    <x v="9"/>
    <x v="0"/>
    <x v="0"/>
    <x v="0"/>
    <x v="48"/>
    <x v="41"/>
    <n v="26898.723999999998"/>
    <n v="0"/>
    <n v="26898.723999999998"/>
    <x v="0"/>
    <n v="0"/>
    <n v="0"/>
    <n v="0"/>
    <n v="26898.723999999998"/>
  </r>
  <r>
    <x v="1"/>
    <x v="0"/>
    <x v="64"/>
    <x v="0"/>
    <x v="9"/>
    <x v="0"/>
    <x v="0"/>
    <x v="0"/>
    <x v="49"/>
    <x v="42"/>
    <n v="21381.134999999998"/>
    <n v="-353.479984"/>
    <n v="21027.655016000001"/>
    <x v="0"/>
    <n v="0"/>
    <n v="0"/>
    <n v="0"/>
    <n v="21027.655016000001"/>
  </r>
  <r>
    <x v="1"/>
    <x v="0"/>
    <x v="64"/>
    <x v="0"/>
    <x v="9"/>
    <x v="0"/>
    <x v="0"/>
    <x v="0"/>
    <x v="50"/>
    <x v="43"/>
    <n v="48298.146000000001"/>
    <n v="730.28721800000005"/>
    <n v="49028.433217999998"/>
    <x v="0"/>
    <n v="0"/>
    <n v="0"/>
    <n v="0"/>
    <n v="49540.131780999996"/>
  </r>
  <r>
    <x v="1"/>
    <x v="0"/>
    <x v="65"/>
    <x v="0"/>
    <x v="9"/>
    <x v="0"/>
    <x v="0"/>
    <x v="0"/>
    <x v="43"/>
    <x v="36"/>
    <n v="0.7"/>
    <n v="0"/>
    <n v="0.7"/>
    <x v="0"/>
    <n v="0"/>
    <n v="0"/>
    <n v="0"/>
    <n v="116.987555"/>
  </r>
  <r>
    <x v="1"/>
    <x v="0"/>
    <x v="65"/>
    <x v="0"/>
    <x v="9"/>
    <x v="0"/>
    <x v="0"/>
    <x v="0"/>
    <x v="44"/>
    <x v="37"/>
    <n v="0"/>
    <n v="0"/>
    <n v="0"/>
    <x v="0"/>
    <n v="0"/>
    <n v="0"/>
    <n v="0"/>
    <n v="80.024043000000006"/>
  </r>
  <r>
    <x v="1"/>
    <x v="0"/>
    <x v="65"/>
    <x v="0"/>
    <x v="9"/>
    <x v="0"/>
    <x v="0"/>
    <x v="0"/>
    <x v="45"/>
    <x v="38"/>
    <n v="0.7"/>
    <n v="0"/>
    <n v="0.7"/>
    <x v="0"/>
    <n v="0"/>
    <n v="0"/>
    <n v="0"/>
    <n v="36.963512000000001"/>
  </r>
  <r>
    <x v="1"/>
    <x v="0"/>
    <x v="65"/>
    <x v="0"/>
    <x v="9"/>
    <x v="0"/>
    <x v="0"/>
    <x v="0"/>
    <x v="46"/>
    <x v="39"/>
    <n v="157.57900000000001"/>
    <n v="5552.3986569999997"/>
    <n v="5709.9776570000004"/>
    <x v="0"/>
    <n v="0"/>
    <n v="0"/>
    <n v="0"/>
    <n v="5681.9173849999997"/>
  </r>
  <r>
    <x v="1"/>
    <x v="0"/>
    <x v="65"/>
    <x v="0"/>
    <x v="9"/>
    <x v="0"/>
    <x v="0"/>
    <x v="0"/>
    <x v="51"/>
    <x v="44"/>
    <n v="157.57900000000001"/>
    <n v="0"/>
    <n v="157.57900000000001"/>
    <x v="0"/>
    <n v="0"/>
    <n v="0"/>
    <n v="0"/>
    <n v="0.15646399999999999"/>
  </r>
  <r>
    <x v="1"/>
    <x v="0"/>
    <x v="65"/>
    <x v="0"/>
    <x v="9"/>
    <x v="0"/>
    <x v="0"/>
    <x v="0"/>
    <x v="52"/>
    <x v="45"/>
    <n v="0"/>
    <n v="5552.3986569999997"/>
    <n v="5552.3986569999997"/>
    <x v="0"/>
    <n v="0"/>
    <n v="0"/>
    <n v="0"/>
    <n v="5552.3986569999997"/>
  </r>
  <r>
    <x v="1"/>
    <x v="0"/>
    <x v="65"/>
    <x v="0"/>
    <x v="9"/>
    <x v="0"/>
    <x v="0"/>
    <x v="0"/>
    <x v="47"/>
    <x v="40"/>
    <n v="0"/>
    <n v="0"/>
    <n v="0"/>
    <x v="0"/>
    <n v="0"/>
    <n v="0"/>
    <n v="0"/>
    <n v="129.36226400000001"/>
  </r>
  <r>
    <x v="1"/>
    <x v="0"/>
    <x v="65"/>
    <x v="0"/>
    <x v="9"/>
    <x v="0"/>
    <x v="0"/>
    <x v="0"/>
    <x v="48"/>
    <x v="41"/>
    <n v="64427.7"/>
    <n v="0"/>
    <n v="64427.7"/>
    <x v="0"/>
    <n v="0"/>
    <n v="0"/>
    <n v="0"/>
    <n v="64427.7"/>
  </r>
  <r>
    <x v="1"/>
    <x v="0"/>
    <x v="65"/>
    <x v="0"/>
    <x v="9"/>
    <x v="0"/>
    <x v="0"/>
    <x v="0"/>
    <x v="49"/>
    <x v="42"/>
    <n v="42392.114999999998"/>
    <n v="-3251.9763050000001"/>
    <n v="39140.138695000001"/>
    <x v="0"/>
    <n v="0"/>
    <n v="0"/>
    <n v="0"/>
    <n v="0"/>
  </r>
  <r>
    <x v="1"/>
    <x v="0"/>
    <x v="65"/>
    <x v="0"/>
    <x v="9"/>
    <x v="0"/>
    <x v="0"/>
    <x v="0"/>
    <x v="50"/>
    <x v="43"/>
    <n v="106978.094"/>
    <n v="2300.422352"/>
    <n v="109278.51635200001"/>
    <x v="0"/>
    <n v="0"/>
    <n v="0"/>
    <n v="0"/>
    <n v="70226.604940000005"/>
  </r>
  <r>
    <x v="1"/>
    <x v="0"/>
    <x v="66"/>
    <x v="0"/>
    <x v="9"/>
    <x v="0"/>
    <x v="6"/>
    <x v="6"/>
    <x v="43"/>
    <x v="36"/>
    <n v="323019.87"/>
    <n v="152347.573726"/>
    <n v="475367.44372600003"/>
    <x v="0"/>
    <n v="0"/>
    <n v="0"/>
    <n v="0"/>
    <n v="366275.38879900001"/>
  </r>
  <r>
    <x v="1"/>
    <x v="0"/>
    <x v="66"/>
    <x v="0"/>
    <x v="9"/>
    <x v="0"/>
    <x v="6"/>
    <x v="6"/>
    <x v="45"/>
    <x v="38"/>
    <n v="323019.87"/>
    <n v="152347.573726"/>
    <n v="475367.44372600003"/>
    <x v="0"/>
    <n v="0"/>
    <n v="0"/>
    <n v="0"/>
    <n v="364407.03340199997"/>
  </r>
  <r>
    <x v="1"/>
    <x v="0"/>
    <x v="66"/>
    <x v="0"/>
    <x v="9"/>
    <x v="0"/>
    <x v="6"/>
    <x v="6"/>
    <x v="69"/>
    <x v="63"/>
    <n v="0"/>
    <n v="0"/>
    <n v="0"/>
    <x v="0"/>
    <n v="0"/>
    <n v="0"/>
    <n v="0"/>
    <n v="1868.355397"/>
  </r>
  <r>
    <x v="1"/>
    <x v="0"/>
    <x v="66"/>
    <x v="0"/>
    <x v="9"/>
    <x v="0"/>
    <x v="6"/>
    <x v="6"/>
    <x v="46"/>
    <x v="39"/>
    <n v="113827.855"/>
    <n v="0"/>
    <n v="113827.855"/>
    <x v="0"/>
    <n v="0"/>
    <n v="0"/>
    <n v="0"/>
    <n v="108767.68382599999"/>
  </r>
  <r>
    <x v="1"/>
    <x v="0"/>
    <x v="66"/>
    <x v="0"/>
    <x v="9"/>
    <x v="0"/>
    <x v="6"/>
    <x v="6"/>
    <x v="51"/>
    <x v="44"/>
    <n v="1431.251"/>
    <n v="0"/>
    <n v="1431.251"/>
    <x v="0"/>
    <n v="0"/>
    <n v="0"/>
    <n v="0"/>
    <n v="536.706412"/>
  </r>
  <r>
    <x v="1"/>
    <x v="0"/>
    <x v="66"/>
    <x v="0"/>
    <x v="9"/>
    <x v="0"/>
    <x v="6"/>
    <x v="6"/>
    <x v="64"/>
    <x v="51"/>
    <n v="112396.60400000001"/>
    <n v="0"/>
    <n v="112396.60400000001"/>
    <x v="0"/>
    <n v="0"/>
    <n v="0"/>
    <n v="0"/>
    <n v="108230.97741399999"/>
  </r>
  <r>
    <x v="1"/>
    <x v="0"/>
    <x v="66"/>
    <x v="0"/>
    <x v="9"/>
    <x v="0"/>
    <x v="6"/>
    <x v="6"/>
    <x v="49"/>
    <x v="42"/>
    <n v="160561.389"/>
    <n v="44016.998083999999"/>
    <n v="204578.38708399999"/>
    <x v="0"/>
    <n v="0"/>
    <n v="0"/>
    <n v="0"/>
    <n v="204578.38708399999"/>
  </r>
  <r>
    <x v="1"/>
    <x v="0"/>
    <x v="66"/>
    <x v="0"/>
    <x v="9"/>
    <x v="0"/>
    <x v="6"/>
    <x v="6"/>
    <x v="50"/>
    <x v="43"/>
    <n v="597409.11399999994"/>
    <n v="196364.57180999999"/>
    <n v="793773.68581000005"/>
    <x v="0"/>
    <n v="0"/>
    <n v="0"/>
    <n v="0"/>
    <n v="679621.45970899996"/>
  </r>
  <r>
    <x v="1"/>
    <x v="0"/>
    <x v="67"/>
    <x v="0"/>
    <x v="9"/>
    <x v="0"/>
    <x v="6"/>
    <x v="6"/>
    <x v="43"/>
    <x v="36"/>
    <n v="298702.06199999998"/>
    <n v="154210.62959299999"/>
    <n v="452912.69159300003"/>
    <x v="0"/>
    <n v="0"/>
    <n v="0"/>
    <n v="0"/>
    <n v="373525.31450500002"/>
  </r>
  <r>
    <x v="1"/>
    <x v="0"/>
    <x v="67"/>
    <x v="0"/>
    <x v="9"/>
    <x v="0"/>
    <x v="6"/>
    <x v="6"/>
    <x v="45"/>
    <x v="38"/>
    <n v="298702.06199999998"/>
    <n v="154210.62959299999"/>
    <n v="452912.69159300003"/>
    <x v="0"/>
    <n v="0"/>
    <n v="0"/>
    <n v="0"/>
    <n v="371558.69478299998"/>
  </r>
  <r>
    <x v="1"/>
    <x v="0"/>
    <x v="67"/>
    <x v="0"/>
    <x v="9"/>
    <x v="0"/>
    <x v="6"/>
    <x v="6"/>
    <x v="69"/>
    <x v="63"/>
    <n v="0"/>
    <n v="0"/>
    <n v="0"/>
    <x v="0"/>
    <n v="0"/>
    <n v="0"/>
    <n v="0"/>
    <n v="1966.6197219999999"/>
  </r>
  <r>
    <x v="1"/>
    <x v="0"/>
    <x v="67"/>
    <x v="0"/>
    <x v="9"/>
    <x v="0"/>
    <x v="6"/>
    <x v="6"/>
    <x v="46"/>
    <x v="39"/>
    <n v="4156.8069999999998"/>
    <n v="45183.488618000003"/>
    <n v="49340.295617999996"/>
    <x v="0"/>
    <n v="0"/>
    <n v="0"/>
    <n v="0"/>
    <n v="51451.017229999998"/>
  </r>
  <r>
    <x v="1"/>
    <x v="0"/>
    <x v="67"/>
    <x v="0"/>
    <x v="9"/>
    <x v="0"/>
    <x v="6"/>
    <x v="6"/>
    <x v="51"/>
    <x v="44"/>
    <n v="4156.8069999999998"/>
    <n v="0"/>
    <n v="4156.8069999999998"/>
    <x v="0"/>
    <n v="0"/>
    <n v="0"/>
    <n v="0"/>
    <n v="699.75574600000004"/>
  </r>
  <r>
    <x v="1"/>
    <x v="0"/>
    <x v="67"/>
    <x v="0"/>
    <x v="9"/>
    <x v="0"/>
    <x v="6"/>
    <x v="6"/>
    <x v="64"/>
    <x v="51"/>
    <n v="0"/>
    <n v="45183.488618000003"/>
    <n v="45183.488618000003"/>
    <x v="0"/>
    <n v="0"/>
    <n v="0"/>
    <n v="0"/>
    <n v="50751.261484000002"/>
  </r>
  <r>
    <x v="1"/>
    <x v="0"/>
    <x v="67"/>
    <x v="0"/>
    <x v="9"/>
    <x v="0"/>
    <x v="6"/>
    <x v="6"/>
    <x v="49"/>
    <x v="42"/>
    <n v="79280.69"/>
    <n v="19732.769"/>
    <n v="99013.459000000003"/>
    <x v="0"/>
    <n v="0"/>
    <n v="0"/>
    <n v="0"/>
    <n v="99013.459000000003"/>
  </r>
  <r>
    <x v="1"/>
    <x v="0"/>
    <x v="67"/>
    <x v="0"/>
    <x v="9"/>
    <x v="0"/>
    <x v="6"/>
    <x v="6"/>
    <x v="50"/>
    <x v="43"/>
    <n v="382139.55900000001"/>
    <n v="219126.88721099999"/>
    <n v="601266.44621099997"/>
    <x v="0"/>
    <n v="0"/>
    <n v="0"/>
    <n v="0"/>
    <n v="523989.79073499999"/>
  </r>
  <r>
    <x v="1"/>
    <x v="0"/>
    <x v="68"/>
    <x v="0"/>
    <x v="9"/>
    <x v="0"/>
    <x v="6"/>
    <x v="6"/>
    <x v="43"/>
    <x v="36"/>
    <n v="293629.09999999998"/>
    <n v="200022.360923"/>
    <n v="493651.46092300001"/>
    <x v="0"/>
    <n v="0"/>
    <n v="0"/>
    <n v="0"/>
    <n v="397105.78358799999"/>
  </r>
  <r>
    <x v="1"/>
    <x v="0"/>
    <x v="68"/>
    <x v="0"/>
    <x v="9"/>
    <x v="0"/>
    <x v="6"/>
    <x v="6"/>
    <x v="45"/>
    <x v="38"/>
    <n v="293629.09999999998"/>
    <n v="200022.360923"/>
    <n v="493651.46092300001"/>
    <x v="0"/>
    <n v="0"/>
    <n v="0"/>
    <n v="0"/>
    <n v="397105.78358799999"/>
  </r>
  <r>
    <x v="1"/>
    <x v="0"/>
    <x v="68"/>
    <x v="0"/>
    <x v="9"/>
    <x v="0"/>
    <x v="6"/>
    <x v="6"/>
    <x v="46"/>
    <x v="39"/>
    <n v="96337.585000000006"/>
    <n v="23077.417914000001"/>
    <n v="119415.002914"/>
    <x v="0"/>
    <n v="0"/>
    <n v="0"/>
    <n v="0"/>
    <n v="163861.55309299999"/>
  </r>
  <r>
    <x v="1"/>
    <x v="0"/>
    <x v="68"/>
    <x v="0"/>
    <x v="9"/>
    <x v="0"/>
    <x v="6"/>
    <x v="6"/>
    <x v="51"/>
    <x v="44"/>
    <n v="563.56100000000004"/>
    <n v="0"/>
    <n v="563.56100000000004"/>
    <x v="0"/>
    <n v="0"/>
    <n v="0"/>
    <n v="0"/>
    <n v="441.33782200000002"/>
  </r>
  <r>
    <x v="1"/>
    <x v="0"/>
    <x v="68"/>
    <x v="0"/>
    <x v="9"/>
    <x v="0"/>
    <x v="6"/>
    <x v="6"/>
    <x v="64"/>
    <x v="51"/>
    <n v="95774.024000000005"/>
    <n v="23077.417914000001"/>
    <n v="118851.441914"/>
    <x v="0"/>
    <n v="0"/>
    <n v="0"/>
    <n v="0"/>
    <n v="163420.21527099999"/>
  </r>
  <r>
    <x v="1"/>
    <x v="0"/>
    <x v="68"/>
    <x v="0"/>
    <x v="9"/>
    <x v="0"/>
    <x v="6"/>
    <x v="6"/>
    <x v="49"/>
    <x v="42"/>
    <n v="122331.662"/>
    <n v="76814.285678"/>
    <n v="199145.947678"/>
    <x v="0"/>
    <n v="0"/>
    <n v="0"/>
    <n v="0"/>
    <n v="199145.947678"/>
  </r>
  <r>
    <x v="1"/>
    <x v="0"/>
    <x v="68"/>
    <x v="0"/>
    <x v="9"/>
    <x v="0"/>
    <x v="6"/>
    <x v="6"/>
    <x v="50"/>
    <x v="43"/>
    <n v="512298.34700000001"/>
    <n v="299914.06451499998"/>
    <n v="812212.41151500004"/>
    <x v="0"/>
    <n v="0"/>
    <n v="0"/>
    <n v="0"/>
    <n v="760113.28435900004"/>
  </r>
  <r>
    <x v="1"/>
    <x v="0"/>
    <x v="69"/>
    <x v="0"/>
    <x v="9"/>
    <x v="0"/>
    <x v="6"/>
    <x v="6"/>
    <x v="43"/>
    <x v="36"/>
    <n v="334085.696"/>
    <n v="162493.843471"/>
    <n v="496579.53947100003"/>
    <x v="0"/>
    <n v="0"/>
    <n v="0"/>
    <n v="0"/>
    <n v="398431.68514700001"/>
  </r>
  <r>
    <x v="1"/>
    <x v="0"/>
    <x v="69"/>
    <x v="0"/>
    <x v="9"/>
    <x v="0"/>
    <x v="6"/>
    <x v="6"/>
    <x v="45"/>
    <x v="38"/>
    <n v="334085.696"/>
    <n v="162493.843471"/>
    <n v="496579.53947100003"/>
    <x v="0"/>
    <n v="0"/>
    <n v="0"/>
    <n v="0"/>
    <n v="398431.68514700001"/>
  </r>
  <r>
    <x v="1"/>
    <x v="0"/>
    <x v="69"/>
    <x v="0"/>
    <x v="9"/>
    <x v="0"/>
    <x v="6"/>
    <x v="6"/>
    <x v="46"/>
    <x v="39"/>
    <n v="3791.5630000000001"/>
    <n v="11664.320975000001"/>
    <n v="15455.883975000001"/>
    <x v="0"/>
    <n v="0"/>
    <n v="0"/>
    <n v="0"/>
    <n v="23613.554959000001"/>
  </r>
  <r>
    <x v="1"/>
    <x v="0"/>
    <x v="69"/>
    <x v="0"/>
    <x v="9"/>
    <x v="0"/>
    <x v="6"/>
    <x v="6"/>
    <x v="51"/>
    <x v="44"/>
    <n v="220.03200000000001"/>
    <n v="0"/>
    <n v="220.03200000000001"/>
    <x v="0"/>
    <n v="0"/>
    <n v="0"/>
    <n v="0"/>
    <n v="166.26424"/>
  </r>
  <r>
    <x v="1"/>
    <x v="0"/>
    <x v="69"/>
    <x v="0"/>
    <x v="9"/>
    <x v="0"/>
    <x v="6"/>
    <x v="6"/>
    <x v="64"/>
    <x v="51"/>
    <n v="3571.5309999999999"/>
    <n v="11664.320975000001"/>
    <n v="15235.851975"/>
    <x v="0"/>
    <n v="0"/>
    <n v="0"/>
    <n v="0"/>
    <n v="23447.290719000001"/>
  </r>
  <r>
    <x v="1"/>
    <x v="0"/>
    <x v="69"/>
    <x v="0"/>
    <x v="9"/>
    <x v="0"/>
    <x v="6"/>
    <x v="6"/>
    <x v="49"/>
    <x v="42"/>
    <n v="0"/>
    <n v="69052.021215999994"/>
    <n v="69052.021215999994"/>
    <x v="0"/>
    <n v="0"/>
    <n v="0"/>
    <n v="0"/>
    <n v="69052.021215999994"/>
  </r>
  <r>
    <x v="1"/>
    <x v="0"/>
    <x v="69"/>
    <x v="0"/>
    <x v="9"/>
    <x v="0"/>
    <x v="6"/>
    <x v="6"/>
    <x v="50"/>
    <x v="43"/>
    <n v="337877.25900000002"/>
    <n v="243210.185662"/>
    <n v="581087.44466200005"/>
    <x v="0"/>
    <n v="0"/>
    <n v="0"/>
    <n v="0"/>
    <n v="491097.26132200001"/>
  </r>
  <r>
    <x v="1"/>
    <x v="0"/>
    <x v="70"/>
    <x v="0"/>
    <x v="9"/>
    <x v="0"/>
    <x v="0"/>
    <x v="0"/>
    <x v="43"/>
    <x v="36"/>
    <n v="9.1999999999999993"/>
    <n v="0"/>
    <n v="9.1999999999999993"/>
    <x v="0"/>
    <n v="0"/>
    <n v="0"/>
    <n v="0"/>
    <n v="20.852575000000002"/>
  </r>
  <r>
    <x v="1"/>
    <x v="0"/>
    <x v="70"/>
    <x v="0"/>
    <x v="9"/>
    <x v="0"/>
    <x v="0"/>
    <x v="0"/>
    <x v="44"/>
    <x v="37"/>
    <n v="3.2"/>
    <n v="0"/>
    <n v="3.2"/>
    <x v="0"/>
    <n v="0"/>
    <n v="0"/>
    <n v="0"/>
    <n v="20.852575000000002"/>
  </r>
  <r>
    <x v="1"/>
    <x v="0"/>
    <x v="70"/>
    <x v="0"/>
    <x v="9"/>
    <x v="0"/>
    <x v="0"/>
    <x v="0"/>
    <x v="45"/>
    <x v="38"/>
    <n v="6"/>
    <n v="0"/>
    <n v="6"/>
    <x v="0"/>
    <n v="0"/>
    <n v="0"/>
    <n v="0"/>
    <n v="0"/>
  </r>
  <r>
    <x v="1"/>
    <x v="0"/>
    <x v="70"/>
    <x v="0"/>
    <x v="9"/>
    <x v="0"/>
    <x v="0"/>
    <x v="0"/>
    <x v="46"/>
    <x v="39"/>
    <n v="40"/>
    <n v="3458.4601400000001"/>
    <n v="3498.4601400000001"/>
    <x v="0"/>
    <n v="0"/>
    <n v="0"/>
    <n v="0"/>
    <n v="98.077614999999994"/>
  </r>
  <r>
    <x v="1"/>
    <x v="0"/>
    <x v="70"/>
    <x v="0"/>
    <x v="9"/>
    <x v="0"/>
    <x v="0"/>
    <x v="0"/>
    <x v="62"/>
    <x v="54"/>
    <n v="0"/>
    <n v="0"/>
    <n v="0"/>
    <x v="0"/>
    <n v="0"/>
    <n v="0"/>
    <n v="0"/>
    <n v="32.700000000000003"/>
  </r>
  <r>
    <x v="1"/>
    <x v="0"/>
    <x v="70"/>
    <x v="0"/>
    <x v="9"/>
    <x v="0"/>
    <x v="0"/>
    <x v="0"/>
    <x v="51"/>
    <x v="44"/>
    <n v="40"/>
    <n v="0"/>
    <n v="40"/>
    <x v="0"/>
    <n v="0"/>
    <n v="0"/>
    <n v="0"/>
    <n v="8.0169999999999998E-3"/>
  </r>
  <r>
    <x v="1"/>
    <x v="0"/>
    <x v="70"/>
    <x v="0"/>
    <x v="9"/>
    <x v="0"/>
    <x v="0"/>
    <x v="0"/>
    <x v="52"/>
    <x v="45"/>
    <n v="0"/>
    <n v="3458.4601400000001"/>
    <n v="3458.4601400000001"/>
    <x v="0"/>
    <n v="0"/>
    <n v="0"/>
    <n v="0"/>
    <n v="0"/>
  </r>
  <r>
    <x v="1"/>
    <x v="0"/>
    <x v="70"/>
    <x v="0"/>
    <x v="9"/>
    <x v="0"/>
    <x v="0"/>
    <x v="0"/>
    <x v="47"/>
    <x v="40"/>
    <n v="0"/>
    <n v="0"/>
    <n v="0"/>
    <x v="0"/>
    <n v="0"/>
    <n v="0"/>
    <n v="0"/>
    <n v="65.369597999999996"/>
  </r>
  <r>
    <x v="1"/>
    <x v="0"/>
    <x v="70"/>
    <x v="0"/>
    <x v="9"/>
    <x v="0"/>
    <x v="0"/>
    <x v="0"/>
    <x v="48"/>
    <x v="41"/>
    <n v="62129.993000000002"/>
    <n v="0"/>
    <n v="62129.993000000002"/>
    <x v="0"/>
    <n v="0"/>
    <n v="0"/>
    <n v="0"/>
    <n v="62129.993000000002"/>
  </r>
  <r>
    <x v="1"/>
    <x v="0"/>
    <x v="70"/>
    <x v="0"/>
    <x v="9"/>
    <x v="0"/>
    <x v="0"/>
    <x v="0"/>
    <x v="49"/>
    <x v="42"/>
    <n v="64401.338000000003"/>
    <n v="0"/>
    <n v="64401.338000000003"/>
    <x v="0"/>
    <n v="0"/>
    <n v="0"/>
    <n v="0"/>
    <n v="0"/>
  </r>
  <r>
    <x v="1"/>
    <x v="0"/>
    <x v="70"/>
    <x v="0"/>
    <x v="9"/>
    <x v="0"/>
    <x v="0"/>
    <x v="0"/>
    <x v="50"/>
    <x v="43"/>
    <n v="126580.531"/>
    <n v="3458.4601400000001"/>
    <n v="130038.99114"/>
    <x v="0"/>
    <n v="0"/>
    <n v="0"/>
    <n v="0"/>
    <n v="62248.923190000001"/>
  </r>
  <r>
    <x v="1"/>
    <x v="0"/>
    <x v="71"/>
    <x v="0"/>
    <x v="9"/>
    <x v="0"/>
    <x v="0"/>
    <x v="0"/>
    <x v="43"/>
    <x v="36"/>
    <n v="1"/>
    <n v="0"/>
    <n v="1"/>
    <x v="0"/>
    <n v="0"/>
    <n v="0"/>
    <n v="0"/>
    <n v="1125.4789000000001"/>
  </r>
  <r>
    <x v="1"/>
    <x v="0"/>
    <x v="71"/>
    <x v="0"/>
    <x v="9"/>
    <x v="0"/>
    <x v="0"/>
    <x v="0"/>
    <x v="44"/>
    <x v="37"/>
    <n v="0"/>
    <n v="0"/>
    <n v="0"/>
    <x v="0"/>
    <n v="0"/>
    <n v="0"/>
    <n v="0"/>
    <n v="17.367369"/>
  </r>
  <r>
    <x v="1"/>
    <x v="0"/>
    <x v="71"/>
    <x v="0"/>
    <x v="9"/>
    <x v="0"/>
    <x v="0"/>
    <x v="0"/>
    <x v="45"/>
    <x v="38"/>
    <n v="1"/>
    <n v="0"/>
    <n v="1"/>
    <x v="0"/>
    <n v="0"/>
    <n v="0"/>
    <n v="0"/>
    <n v="1108.111531"/>
  </r>
  <r>
    <x v="1"/>
    <x v="0"/>
    <x v="71"/>
    <x v="0"/>
    <x v="9"/>
    <x v="0"/>
    <x v="0"/>
    <x v="0"/>
    <x v="46"/>
    <x v="39"/>
    <n v="4"/>
    <n v="468.04048"/>
    <n v="472.04048"/>
    <x v="0"/>
    <n v="0"/>
    <n v="0"/>
    <n v="0"/>
    <n v="34.140895999999998"/>
  </r>
  <r>
    <x v="1"/>
    <x v="0"/>
    <x v="71"/>
    <x v="0"/>
    <x v="9"/>
    <x v="0"/>
    <x v="0"/>
    <x v="0"/>
    <x v="51"/>
    <x v="44"/>
    <n v="4"/>
    <n v="0"/>
    <n v="4"/>
    <x v="0"/>
    <n v="0"/>
    <n v="0"/>
    <n v="0"/>
    <n v="0.58160299999999998"/>
  </r>
  <r>
    <x v="1"/>
    <x v="0"/>
    <x v="71"/>
    <x v="0"/>
    <x v="9"/>
    <x v="0"/>
    <x v="0"/>
    <x v="0"/>
    <x v="52"/>
    <x v="45"/>
    <n v="0"/>
    <n v="468.04048"/>
    <n v="468.04048"/>
    <x v="0"/>
    <n v="0"/>
    <n v="0"/>
    <n v="0"/>
    <n v="0"/>
  </r>
  <r>
    <x v="1"/>
    <x v="0"/>
    <x v="71"/>
    <x v="0"/>
    <x v="9"/>
    <x v="0"/>
    <x v="0"/>
    <x v="0"/>
    <x v="47"/>
    <x v="40"/>
    <n v="0"/>
    <n v="0"/>
    <n v="0"/>
    <x v="0"/>
    <n v="0"/>
    <n v="0"/>
    <n v="0"/>
    <n v="33.559292999999997"/>
  </r>
  <r>
    <x v="1"/>
    <x v="0"/>
    <x v="71"/>
    <x v="0"/>
    <x v="9"/>
    <x v="0"/>
    <x v="0"/>
    <x v="0"/>
    <x v="48"/>
    <x v="41"/>
    <n v="27353.864000000001"/>
    <n v="591.40599999999995"/>
    <n v="27945.27"/>
    <x v="0"/>
    <n v="0"/>
    <n v="0"/>
    <n v="0"/>
    <n v="27353.864000000001"/>
  </r>
  <r>
    <x v="1"/>
    <x v="0"/>
    <x v="71"/>
    <x v="0"/>
    <x v="9"/>
    <x v="0"/>
    <x v="0"/>
    <x v="0"/>
    <x v="49"/>
    <x v="42"/>
    <n v="45000"/>
    <n v="-15276.700456"/>
    <n v="29723.299544000001"/>
    <x v="0"/>
    <n v="0"/>
    <n v="0"/>
    <n v="0"/>
    <n v="29723.299544000001"/>
  </r>
  <r>
    <x v="1"/>
    <x v="0"/>
    <x v="71"/>
    <x v="0"/>
    <x v="9"/>
    <x v="0"/>
    <x v="0"/>
    <x v="0"/>
    <x v="50"/>
    <x v="43"/>
    <n v="72358.864000000001"/>
    <n v="-14217.253976"/>
    <n v="58141.610024000001"/>
    <x v="0"/>
    <n v="0"/>
    <n v="0"/>
    <n v="0"/>
    <n v="58236.783340000002"/>
  </r>
  <r>
    <x v="1"/>
    <x v="0"/>
    <x v="72"/>
    <x v="0"/>
    <x v="9"/>
    <x v="0"/>
    <x v="0"/>
    <x v="0"/>
    <x v="43"/>
    <x v="36"/>
    <n v="20.399999999999999"/>
    <n v="0"/>
    <n v="20.399999999999999"/>
    <x v="0"/>
    <n v="0"/>
    <n v="0"/>
    <n v="0"/>
    <n v="63.442104"/>
  </r>
  <r>
    <x v="1"/>
    <x v="0"/>
    <x v="72"/>
    <x v="0"/>
    <x v="9"/>
    <x v="0"/>
    <x v="0"/>
    <x v="0"/>
    <x v="44"/>
    <x v="37"/>
    <n v="20"/>
    <n v="0"/>
    <n v="20"/>
    <x v="0"/>
    <n v="0"/>
    <n v="0"/>
    <n v="0"/>
    <n v="63.404575000000001"/>
  </r>
  <r>
    <x v="1"/>
    <x v="0"/>
    <x v="72"/>
    <x v="0"/>
    <x v="9"/>
    <x v="0"/>
    <x v="0"/>
    <x v="0"/>
    <x v="45"/>
    <x v="38"/>
    <n v="0.4"/>
    <n v="0"/>
    <n v="0.4"/>
    <x v="0"/>
    <n v="0"/>
    <n v="0"/>
    <n v="0"/>
    <n v="3.7529E-2"/>
  </r>
  <r>
    <x v="1"/>
    <x v="0"/>
    <x v="72"/>
    <x v="0"/>
    <x v="9"/>
    <x v="0"/>
    <x v="0"/>
    <x v="0"/>
    <x v="46"/>
    <x v="39"/>
    <n v="120"/>
    <n v="7768.5725810000004"/>
    <n v="7888.5725810000004"/>
    <x v="0"/>
    <n v="0"/>
    <n v="0"/>
    <n v="0"/>
    <n v="8021.4354960000001"/>
  </r>
  <r>
    <x v="1"/>
    <x v="0"/>
    <x v="72"/>
    <x v="0"/>
    <x v="9"/>
    <x v="0"/>
    <x v="0"/>
    <x v="0"/>
    <x v="51"/>
    <x v="44"/>
    <n v="60"/>
    <n v="0"/>
    <n v="60"/>
    <x v="0"/>
    <n v="0"/>
    <n v="0"/>
    <n v="0"/>
    <n v="20.523752999999999"/>
  </r>
  <r>
    <x v="1"/>
    <x v="0"/>
    <x v="72"/>
    <x v="0"/>
    <x v="9"/>
    <x v="0"/>
    <x v="0"/>
    <x v="0"/>
    <x v="52"/>
    <x v="45"/>
    <n v="0"/>
    <n v="7768.5725810000004"/>
    <n v="7768.5725810000004"/>
    <x v="0"/>
    <n v="0"/>
    <n v="0"/>
    <n v="0"/>
    <n v="7768.5725810000004"/>
  </r>
  <r>
    <x v="1"/>
    <x v="0"/>
    <x v="72"/>
    <x v="0"/>
    <x v="9"/>
    <x v="0"/>
    <x v="0"/>
    <x v="0"/>
    <x v="47"/>
    <x v="40"/>
    <n v="60"/>
    <n v="0"/>
    <n v="60"/>
    <x v="0"/>
    <n v="0"/>
    <n v="0"/>
    <n v="0"/>
    <n v="232.33916199999999"/>
  </r>
  <r>
    <x v="1"/>
    <x v="0"/>
    <x v="72"/>
    <x v="0"/>
    <x v="9"/>
    <x v="0"/>
    <x v="0"/>
    <x v="0"/>
    <x v="48"/>
    <x v="41"/>
    <n v="78162.559999999998"/>
    <n v="0"/>
    <n v="78162.559999999998"/>
    <x v="0"/>
    <n v="0"/>
    <n v="0"/>
    <n v="0"/>
    <n v="78162.559999999998"/>
  </r>
  <r>
    <x v="1"/>
    <x v="0"/>
    <x v="72"/>
    <x v="0"/>
    <x v="9"/>
    <x v="0"/>
    <x v="0"/>
    <x v="0"/>
    <x v="49"/>
    <x v="42"/>
    <n v="63624.101999999999"/>
    <n v="-2240.6859629999999"/>
    <n v="61383.416037000003"/>
    <x v="0"/>
    <n v="0"/>
    <n v="0"/>
    <n v="0"/>
    <n v="61383.416037000003"/>
  </r>
  <r>
    <x v="1"/>
    <x v="0"/>
    <x v="72"/>
    <x v="0"/>
    <x v="9"/>
    <x v="0"/>
    <x v="0"/>
    <x v="0"/>
    <x v="50"/>
    <x v="43"/>
    <n v="141927.06200000001"/>
    <n v="5527.8866180000005"/>
    <n v="147454.94861799999"/>
    <x v="0"/>
    <n v="0"/>
    <n v="0"/>
    <n v="0"/>
    <n v="147630.85363699999"/>
  </r>
  <r>
    <x v="1"/>
    <x v="0"/>
    <x v="73"/>
    <x v="0"/>
    <x v="9"/>
    <x v="0"/>
    <x v="0"/>
    <x v="0"/>
    <x v="43"/>
    <x v="36"/>
    <n v="217.26"/>
    <n v="0"/>
    <n v="217.26"/>
    <x v="0"/>
    <n v="0"/>
    <n v="0"/>
    <n v="0"/>
    <n v="249.312197"/>
  </r>
  <r>
    <x v="1"/>
    <x v="0"/>
    <x v="73"/>
    <x v="0"/>
    <x v="9"/>
    <x v="0"/>
    <x v="0"/>
    <x v="0"/>
    <x v="44"/>
    <x v="37"/>
    <n v="216"/>
    <n v="0"/>
    <n v="216"/>
    <x v="0"/>
    <n v="0"/>
    <n v="0"/>
    <n v="0"/>
    <n v="249.26229900000001"/>
  </r>
  <r>
    <x v="1"/>
    <x v="0"/>
    <x v="73"/>
    <x v="0"/>
    <x v="9"/>
    <x v="0"/>
    <x v="0"/>
    <x v="0"/>
    <x v="45"/>
    <x v="38"/>
    <n v="1.26"/>
    <n v="0"/>
    <n v="1.26"/>
    <x v="0"/>
    <n v="0"/>
    <n v="0"/>
    <n v="0"/>
    <n v="4.9897999999999998E-2"/>
  </r>
  <r>
    <x v="1"/>
    <x v="0"/>
    <x v="73"/>
    <x v="0"/>
    <x v="9"/>
    <x v="0"/>
    <x v="0"/>
    <x v="0"/>
    <x v="46"/>
    <x v="39"/>
    <n v="152"/>
    <n v="12978.688869"/>
    <n v="13130.688869"/>
    <x v="0"/>
    <n v="0"/>
    <n v="0"/>
    <n v="0"/>
    <n v="13796.902656"/>
  </r>
  <r>
    <x v="1"/>
    <x v="0"/>
    <x v="73"/>
    <x v="0"/>
    <x v="9"/>
    <x v="0"/>
    <x v="0"/>
    <x v="0"/>
    <x v="51"/>
    <x v="44"/>
    <n v="2"/>
    <n v="0"/>
    <n v="2"/>
    <x v="0"/>
    <n v="0"/>
    <n v="0"/>
    <n v="0"/>
    <n v="21.853431"/>
  </r>
  <r>
    <x v="1"/>
    <x v="0"/>
    <x v="73"/>
    <x v="0"/>
    <x v="9"/>
    <x v="0"/>
    <x v="0"/>
    <x v="0"/>
    <x v="52"/>
    <x v="45"/>
    <n v="0"/>
    <n v="12978.688869"/>
    <n v="12978.688869"/>
    <x v="0"/>
    <n v="0"/>
    <n v="0"/>
    <n v="0"/>
    <n v="12978.688869"/>
  </r>
  <r>
    <x v="1"/>
    <x v="0"/>
    <x v="73"/>
    <x v="0"/>
    <x v="9"/>
    <x v="0"/>
    <x v="0"/>
    <x v="0"/>
    <x v="47"/>
    <x v="40"/>
    <n v="150"/>
    <n v="0"/>
    <n v="150"/>
    <x v="0"/>
    <n v="0"/>
    <n v="0"/>
    <n v="0"/>
    <n v="796.36035600000002"/>
  </r>
  <r>
    <x v="1"/>
    <x v="0"/>
    <x v="73"/>
    <x v="0"/>
    <x v="9"/>
    <x v="0"/>
    <x v="0"/>
    <x v="0"/>
    <x v="48"/>
    <x v="41"/>
    <n v="93420.565000000002"/>
    <n v="0"/>
    <n v="93420.565000000002"/>
    <x v="0"/>
    <n v="0"/>
    <n v="0"/>
    <n v="0"/>
    <n v="93420.565000000002"/>
  </r>
  <r>
    <x v="1"/>
    <x v="0"/>
    <x v="73"/>
    <x v="0"/>
    <x v="9"/>
    <x v="0"/>
    <x v="0"/>
    <x v="0"/>
    <x v="49"/>
    <x v="42"/>
    <n v="87953.154999999999"/>
    <n v="-3797.5276370000001"/>
    <n v="84155.627363000007"/>
    <x v="0"/>
    <n v="0"/>
    <n v="0"/>
    <n v="0"/>
    <n v="84155.627363000007"/>
  </r>
  <r>
    <x v="1"/>
    <x v="0"/>
    <x v="73"/>
    <x v="0"/>
    <x v="9"/>
    <x v="0"/>
    <x v="0"/>
    <x v="0"/>
    <x v="50"/>
    <x v="43"/>
    <n v="181742.98"/>
    <n v="9181.1612320000004"/>
    <n v="190924.14123199999"/>
    <x v="0"/>
    <n v="0"/>
    <n v="0"/>
    <n v="0"/>
    <n v="191622.40721599999"/>
  </r>
  <r>
    <x v="1"/>
    <x v="0"/>
    <x v="74"/>
    <x v="0"/>
    <x v="9"/>
    <x v="0"/>
    <x v="0"/>
    <x v="0"/>
    <x v="43"/>
    <x v="36"/>
    <n v="65"/>
    <n v="0"/>
    <n v="65"/>
    <x v="0"/>
    <n v="0"/>
    <n v="0"/>
    <n v="0"/>
    <n v="110.569641"/>
  </r>
  <r>
    <x v="1"/>
    <x v="0"/>
    <x v="74"/>
    <x v="0"/>
    <x v="9"/>
    <x v="0"/>
    <x v="0"/>
    <x v="0"/>
    <x v="44"/>
    <x v="37"/>
    <n v="65"/>
    <n v="0"/>
    <n v="65"/>
    <x v="0"/>
    <n v="0"/>
    <n v="0"/>
    <n v="0"/>
    <n v="110.554146"/>
  </r>
  <r>
    <x v="1"/>
    <x v="0"/>
    <x v="74"/>
    <x v="0"/>
    <x v="9"/>
    <x v="0"/>
    <x v="0"/>
    <x v="0"/>
    <x v="45"/>
    <x v="38"/>
    <n v="0"/>
    <n v="0"/>
    <n v="0"/>
    <x v="0"/>
    <n v="0"/>
    <n v="0"/>
    <n v="0"/>
    <n v="1.5495E-2"/>
  </r>
  <r>
    <x v="1"/>
    <x v="0"/>
    <x v="74"/>
    <x v="0"/>
    <x v="9"/>
    <x v="0"/>
    <x v="0"/>
    <x v="0"/>
    <x v="46"/>
    <x v="39"/>
    <n v="7"/>
    <n v="0"/>
    <n v="7"/>
    <x v="0"/>
    <n v="0"/>
    <n v="0"/>
    <n v="0"/>
    <n v="40.639696999999998"/>
  </r>
  <r>
    <x v="1"/>
    <x v="0"/>
    <x v="74"/>
    <x v="0"/>
    <x v="9"/>
    <x v="0"/>
    <x v="0"/>
    <x v="0"/>
    <x v="51"/>
    <x v="44"/>
    <n v="0"/>
    <n v="0"/>
    <n v="0"/>
    <x v="0"/>
    <n v="0"/>
    <n v="0"/>
    <n v="0"/>
    <n v="23.437574999999999"/>
  </r>
  <r>
    <x v="1"/>
    <x v="0"/>
    <x v="74"/>
    <x v="0"/>
    <x v="9"/>
    <x v="0"/>
    <x v="0"/>
    <x v="0"/>
    <x v="47"/>
    <x v="40"/>
    <n v="7"/>
    <n v="0"/>
    <n v="7"/>
    <x v="0"/>
    <n v="0"/>
    <n v="0"/>
    <n v="0"/>
    <n v="17.202121999999999"/>
  </r>
  <r>
    <x v="1"/>
    <x v="0"/>
    <x v="74"/>
    <x v="0"/>
    <x v="9"/>
    <x v="0"/>
    <x v="0"/>
    <x v="0"/>
    <x v="48"/>
    <x v="41"/>
    <n v="30604.021000000001"/>
    <n v="0"/>
    <n v="30604.021000000001"/>
    <x v="0"/>
    <n v="0"/>
    <n v="0"/>
    <n v="0"/>
    <n v="30604.021000000001"/>
  </r>
  <r>
    <x v="1"/>
    <x v="0"/>
    <x v="74"/>
    <x v="0"/>
    <x v="9"/>
    <x v="0"/>
    <x v="0"/>
    <x v="0"/>
    <x v="49"/>
    <x v="42"/>
    <n v="53943.963000000003"/>
    <n v="-6826.1822750000001"/>
    <n v="47117.780724999997"/>
    <x v="0"/>
    <n v="0"/>
    <n v="0"/>
    <n v="0"/>
    <n v="47117.780724999997"/>
  </r>
  <r>
    <x v="1"/>
    <x v="0"/>
    <x v="74"/>
    <x v="0"/>
    <x v="9"/>
    <x v="0"/>
    <x v="0"/>
    <x v="0"/>
    <x v="50"/>
    <x v="43"/>
    <n v="84619.983999999997"/>
    <n v="-6826.1822750000001"/>
    <n v="77793.801724999998"/>
    <x v="0"/>
    <n v="0"/>
    <n v="0"/>
    <n v="0"/>
    <n v="77873.011062999998"/>
  </r>
  <r>
    <x v="1"/>
    <x v="0"/>
    <x v="77"/>
    <x v="0"/>
    <x v="9"/>
    <x v="0"/>
    <x v="2"/>
    <x v="4"/>
    <x v="48"/>
    <x v="59"/>
    <n v="0"/>
    <n v="3000"/>
    <n v="3000"/>
    <x v="0"/>
    <n v="0"/>
    <n v="0"/>
    <n v="0"/>
    <n v="0"/>
  </r>
  <r>
    <x v="0"/>
    <x v="0"/>
    <x v="0"/>
    <x v="0"/>
    <x v="10"/>
    <x v="0"/>
    <x v="0"/>
    <x v="0"/>
    <x v="0"/>
    <x v="0"/>
    <n v="4057.3270000000002"/>
    <n v="-442.10846900000001"/>
    <n v="3615.218531"/>
    <x v="0"/>
    <n v="3615.218531"/>
    <n v="2243.620629"/>
    <n v="3280.2458809999998"/>
    <n v="0"/>
  </r>
  <r>
    <x v="0"/>
    <x v="0"/>
    <x v="0"/>
    <x v="0"/>
    <x v="10"/>
    <x v="0"/>
    <x v="0"/>
    <x v="0"/>
    <x v="1"/>
    <x v="1"/>
    <n v="1030"/>
    <n v="0"/>
    <n v="1030"/>
    <x v="0"/>
    <n v="1030"/>
    <n v="757.29139199999997"/>
    <n v="1030"/>
    <n v="0"/>
  </r>
  <r>
    <x v="0"/>
    <x v="0"/>
    <x v="0"/>
    <x v="0"/>
    <x v="10"/>
    <x v="0"/>
    <x v="0"/>
    <x v="0"/>
    <x v="2"/>
    <x v="2"/>
    <n v="1908"/>
    <n v="-1.369"/>
    <n v="1906.6310000000001"/>
    <x v="0"/>
    <n v="1906.6310000000001"/>
    <n v="955.19478900000001"/>
    <n v="1655.758137"/>
    <n v="0"/>
  </r>
  <r>
    <x v="0"/>
    <x v="0"/>
    <x v="0"/>
    <x v="0"/>
    <x v="10"/>
    <x v="0"/>
    <x v="0"/>
    <x v="0"/>
    <x v="16"/>
    <x v="15"/>
    <n v="0"/>
    <n v="1.369"/>
    <n v="1.369"/>
    <x v="0"/>
    <n v="1.369"/>
    <n v="0"/>
    <n v="0"/>
    <n v="0"/>
  </r>
  <r>
    <x v="0"/>
    <x v="0"/>
    <x v="0"/>
    <x v="0"/>
    <x v="10"/>
    <x v="0"/>
    <x v="0"/>
    <x v="0"/>
    <x v="3"/>
    <x v="3"/>
    <n v="1119.327"/>
    <n v="-442.10846900000001"/>
    <n v="677.21853099999998"/>
    <x v="0"/>
    <n v="677.21853099999998"/>
    <n v="531.13444800000002"/>
    <n v="594.48774400000002"/>
    <n v="0"/>
  </r>
  <r>
    <x v="0"/>
    <x v="0"/>
    <x v="0"/>
    <x v="0"/>
    <x v="10"/>
    <x v="0"/>
    <x v="0"/>
    <x v="0"/>
    <x v="4"/>
    <x v="4"/>
    <n v="75252.837"/>
    <n v="-7683.7625189999999"/>
    <n v="67569.074481000003"/>
    <x v="0"/>
    <n v="67569.074481000003"/>
    <n v="41009.139094999999"/>
    <n v="64214.612699999998"/>
    <n v="0"/>
  </r>
  <r>
    <x v="0"/>
    <x v="0"/>
    <x v="0"/>
    <x v="0"/>
    <x v="10"/>
    <x v="0"/>
    <x v="0"/>
    <x v="0"/>
    <x v="5"/>
    <x v="5"/>
    <n v="36045.534"/>
    <n v="4983.5787460000001"/>
    <n v="41029.112745999999"/>
    <x v="0"/>
    <n v="41029.112745999999"/>
    <n v="21584.719123999999"/>
    <n v="38009.281253000001"/>
    <n v="0"/>
  </r>
  <r>
    <x v="0"/>
    <x v="0"/>
    <x v="0"/>
    <x v="0"/>
    <x v="10"/>
    <x v="0"/>
    <x v="0"/>
    <x v="0"/>
    <x v="6"/>
    <x v="6"/>
    <n v="36045.534"/>
    <n v="4983.5787460000001"/>
    <n v="41029.112745999999"/>
    <x v="0"/>
    <n v="41029.112745999999"/>
    <n v="21584.719123999999"/>
    <n v="38009.281253000001"/>
    <n v="0"/>
  </r>
  <r>
    <x v="0"/>
    <x v="0"/>
    <x v="0"/>
    <x v="0"/>
    <x v="10"/>
    <x v="0"/>
    <x v="0"/>
    <x v="0"/>
    <x v="7"/>
    <x v="7"/>
    <n v="19703.72"/>
    <n v="716.98101999999994"/>
    <n v="20420.70102"/>
    <x v="0"/>
    <n v="20420.70102"/>
    <n v="13819.203154000001"/>
    <n v="19408.593882000001"/>
    <n v="0"/>
  </r>
  <r>
    <x v="0"/>
    <x v="0"/>
    <x v="0"/>
    <x v="0"/>
    <x v="10"/>
    <x v="0"/>
    <x v="0"/>
    <x v="0"/>
    <x v="8"/>
    <x v="8"/>
    <n v="1963.1559999999999"/>
    <n v="1659.138142"/>
    <n v="3622.2941420000002"/>
    <x v="0"/>
    <n v="3622.2941420000002"/>
    <n v="850.61255100000005"/>
    <n v="3552.7743959999998"/>
    <n v="0"/>
  </r>
  <r>
    <x v="0"/>
    <x v="0"/>
    <x v="0"/>
    <x v="0"/>
    <x v="10"/>
    <x v="0"/>
    <x v="0"/>
    <x v="0"/>
    <x v="9"/>
    <x v="9"/>
    <n v="3486.6109999999999"/>
    <n v="0"/>
    <n v="3486.6109999999999"/>
    <x v="0"/>
    <n v="3486.6109999999999"/>
    <n v="843.33036600000003"/>
    <n v="1989.165669"/>
    <n v="0"/>
  </r>
  <r>
    <x v="0"/>
    <x v="0"/>
    <x v="0"/>
    <x v="0"/>
    <x v="10"/>
    <x v="0"/>
    <x v="0"/>
    <x v="0"/>
    <x v="10"/>
    <x v="10"/>
    <n v="3297.1260000000002"/>
    <n v="2017.7122890000001"/>
    <n v="5314.8382890000003"/>
    <x v="0"/>
    <n v="5314.8382890000003"/>
    <n v="1372.247691"/>
    <n v="5217.9168239999999"/>
    <n v="0"/>
  </r>
  <r>
    <x v="0"/>
    <x v="0"/>
    <x v="0"/>
    <x v="0"/>
    <x v="10"/>
    <x v="0"/>
    <x v="0"/>
    <x v="0"/>
    <x v="11"/>
    <x v="11"/>
    <n v="7594.9210000000003"/>
    <n v="589.74729500000001"/>
    <n v="8184.6682950000004"/>
    <x v="0"/>
    <n v="8184.6682950000004"/>
    <n v="4699.3253619999996"/>
    <n v="7840.8304820000003"/>
    <n v="0"/>
  </r>
  <r>
    <x v="0"/>
    <x v="0"/>
    <x v="0"/>
    <x v="0"/>
    <x v="10"/>
    <x v="0"/>
    <x v="0"/>
    <x v="0"/>
    <x v="12"/>
    <x v="3"/>
    <n v="39207.303"/>
    <n v="-12667.341264999999"/>
    <n v="26539.961735000001"/>
    <x v="0"/>
    <n v="26539.961735000001"/>
    <n v="19424.419970999999"/>
    <n v="26205.331447"/>
    <n v="0"/>
  </r>
  <r>
    <x v="0"/>
    <x v="0"/>
    <x v="0"/>
    <x v="0"/>
    <x v="10"/>
    <x v="0"/>
    <x v="0"/>
    <x v="0"/>
    <x v="13"/>
    <x v="12"/>
    <n v="0"/>
    <n v="0"/>
    <n v="0"/>
    <x v="0"/>
    <n v="0"/>
    <n v="0"/>
    <n v="0"/>
    <n v="0"/>
  </r>
  <r>
    <x v="0"/>
    <x v="0"/>
    <x v="0"/>
    <x v="0"/>
    <x v="10"/>
    <x v="0"/>
    <x v="0"/>
    <x v="0"/>
    <x v="14"/>
    <x v="13"/>
    <n v="79310.164000000004"/>
    <n v="-8125.8709879999997"/>
    <n v="71184.293011999995"/>
    <x v="0"/>
    <n v="71184.293011999995"/>
    <n v="43252.759724000003"/>
    <n v="67494.858580999993"/>
    <n v="0"/>
  </r>
  <r>
    <x v="0"/>
    <x v="0"/>
    <x v="1"/>
    <x v="0"/>
    <x v="10"/>
    <x v="0"/>
    <x v="0"/>
    <x v="0"/>
    <x v="0"/>
    <x v="0"/>
    <n v="5732.9989999999998"/>
    <n v="-798.75001899999995"/>
    <n v="4934.2489809999997"/>
    <x v="0"/>
    <n v="4934.2489809999997"/>
    <n v="3336.6618450000001"/>
    <n v="4639.6889330000004"/>
    <n v="0"/>
  </r>
  <r>
    <x v="0"/>
    <x v="0"/>
    <x v="1"/>
    <x v="0"/>
    <x v="10"/>
    <x v="0"/>
    <x v="0"/>
    <x v="0"/>
    <x v="1"/>
    <x v="1"/>
    <n v="1010.688"/>
    <n v="0"/>
    <n v="1010.688"/>
    <x v="0"/>
    <n v="1010.688"/>
    <n v="757.29139199999997"/>
    <n v="1010.687997"/>
    <n v="0"/>
  </r>
  <r>
    <x v="0"/>
    <x v="0"/>
    <x v="1"/>
    <x v="0"/>
    <x v="10"/>
    <x v="0"/>
    <x v="0"/>
    <x v="0"/>
    <x v="2"/>
    <x v="2"/>
    <n v="2572.3119999999999"/>
    <n v="13.225875"/>
    <n v="2585.537875"/>
    <x v="0"/>
    <n v="2585.537875"/>
    <n v="1287.8195370000001"/>
    <n v="2290.9778299999998"/>
    <n v="0"/>
  </r>
  <r>
    <x v="0"/>
    <x v="0"/>
    <x v="1"/>
    <x v="0"/>
    <x v="10"/>
    <x v="0"/>
    <x v="0"/>
    <x v="0"/>
    <x v="3"/>
    <x v="3"/>
    <n v="2149.9989999999998"/>
    <n v="-811.97589400000004"/>
    <n v="1338.0231060000001"/>
    <x v="0"/>
    <n v="1338.0231060000001"/>
    <n v="1291.5509159999999"/>
    <n v="1338.0231060000001"/>
    <n v="0"/>
  </r>
  <r>
    <x v="0"/>
    <x v="0"/>
    <x v="1"/>
    <x v="0"/>
    <x v="10"/>
    <x v="0"/>
    <x v="0"/>
    <x v="0"/>
    <x v="4"/>
    <x v="4"/>
    <n v="116605.16899999999"/>
    <n v="-24307.647262999999"/>
    <n v="92297.521737000003"/>
    <x v="0"/>
    <n v="92297.521737000003"/>
    <n v="51154.674658000004"/>
    <n v="75166.630059000003"/>
    <n v="0"/>
  </r>
  <r>
    <x v="0"/>
    <x v="0"/>
    <x v="1"/>
    <x v="0"/>
    <x v="10"/>
    <x v="0"/>
    <x v="0"/>
    <x v="0"/>
    <x v="5"/>
    <x v="5"/>
    <n v="53413.904999999999"/>
    <n v="1029.4554209999999"/>
    <n v="54443.360420999998"/>
    <x v="0"/>
    <n v="54443.360420999998"/>
    <n v="26926.156722"/>
    <n v="37312.468742999998"/>
    <n v="0"/>
  </r>
  <r>
    <x v="0"/>
    <x v="0"/>
    <x v="1"/>
    <x v="0"/>
    <x v="10"/>
    <x v="0"/>
    <x v="0"/>
    <x v="0"/>
    <x v="6"/>
    <x v="6"/>
    <n v="53413.904999999999"/>
    <n v="1029.4554209999999"/>
    <n v="54443.360420999998"/>
    <x v="0"/>
    <n v="54443.360420999998"/>
    <n v="26926.156722"/>
    <n v="37312.468742999998"/>
    <n v="0"/>
  </r>
  <r>
    <x v="0"/>
    <x v="0"/>
    <x v="1"/>
    <x v="0"/>
    <x v="10"/>
    <x v="0"/>
    <x v="0"/>
    <x v="0"/>
    <x v="7"/>
    <x v="7"/>
    <n v="26853.037"/>
    <n v="154.275103"/>
    <n v="27007.312103"/>
    <x v="0"/>
    <n v="27007.312103"/>
    <n v="18911.940417000002"/>
    <n v="21502.328899"/>
    <n v="0"/>
  </r>
  <r>
    <x v="0"/>
    <x v="0"/>
    <x v="1"/>
    <x v="0"/>
    <x v="10"/>
    <x v="0"/>
    <x v="0"/>
    <x v="0"/>
    <x v="8"/>
    <x v="8"/>
    <n v="5989.4650000000001"/>
    <n v="-104.496"/>
    <n v="5884.9690000000001"/>
    <x v="0"/>
    <n v="5884.9690000000001"/>
    <n v="200.682333"/>
    <n v="906.86480900000004"/>
    <n v="0"/>
  </r>
  <r>
    <x v="0"/>
    <x v="0"/>
    <x v="1"/>
    <x v="0"/>
    <x v="10"/>
    <x v="0"/>
    <x v="0"/>
    <x v="0"/>
    <x v="9"/>
    <x v="9"/>
    <n v="3658.0349999999999"/>
    <n v="-401.93175500000001"/>
    <n v="3256.1032449999998"/>
    <x v="0"/>
    <n v="3256.1032449999998"/>
    <n v="488.55800199999999"/>
    <n v="729.37200299999995"/>
    <n v="0"/>
  </r>
  <r>
    <x v="0"/>
    <x v="0"/>
    <x v="1"/>
    <x v="0"/>
    <x v="10"/>
    <x v="0"/>
    <x v="0"/>
    <x v="0"/>
    <x v="10"/>
    <x v="10"/>
    <n v="4310.4809999999998"/>
    <n v="1602.9387260000001"/>
    <n v="5913.4197260000001"/>
    <x v="0"/>
    <n v="5913.4197260000001"/>
    <n v="1003.912689"/>
    <n v="4414.7237020000002"/>
    <n v="0"/>
  </r>
  <r>
    <x v="0"/>
    <x v="0"/>
    <x v="1"/>
    <x v="0"/>
    <x v="10"/>
    <x v="0"/>
    <x v="0"/>
    <x v="0"/>
    <x v="11"/>
    <x v="11"/>
    <n v="12602.887000000001"/>
    <n v="-221.33065300000001"/>
    <n v="12381.556347"/>
    <x v="0"/>
    <n v="12381.556347"/>
    <n v="6321.0632809999997"/>
    <n v="9759.1793300000008"/>
    <n v="0"/>
  </r>
  <r>
    <x v="0"/>
    <x v="0"/>
    <x v="1"/>
    <x v="0"/>
    <x v="10"/>
    <x v="0"/>
    <x v="0"/>
    <x v="0"/>
    <x v="12"/>
    <x v="3"/>
    <n v="63191.264000000003"/>
    <n v="-25337.102684000001"/>
    <n v="37854.161315999998"/>
    <x v="0"/>
    <n v="37854.161315999998"/>
    <n v="24228.517936"/>
    <n v="37854.161315999998"/>
    <n v="0"/>
  </r>
  <r>
    <x v="0"/>
    <x v="0"/>
    <x v="1"/>
    <x v="0"/>
    <x v="10"/>
    <x v="0"/>
    <x v="0"/>
    <x v="0"/>
    <x v="13"/>
    <x v="12"/>
    <n v="0"/>
    <n v="0"/>
    <n v="0"/>
    <x v="0"/>
    <n v="0"/>
    <n v="0"/>
    <n v="0"/>
    <n v="0"/>
  </r>
  <r>
    <x v="0"/>
    <x v="0"/>
    <x v="1"/>
    <x v="0"/>
    <x v="10"/>
    <x v="0"/>
    <x v="0"/>
    <x v="0"/>
    <x v="14"/>
    <x v="13"/>
    <n v="122338.16800000001"/>
    <n v="-25106.397282000002"/>
    <n v="97231.770718"/>
    <x v="0"/>
    <n v="97231.770718"/>
    <n v="54491.336502999999"/>
    <n v="79806.318992"/>
    <n v="0"/>
  </r>
  <r>
    <x v="0"/>
    <x v="0"/>
    <x v="2"/>
    <x v="0"/>
    <x v="10"/>
    <x v="0"/>
    <x v="1"/>
    <x v="1"/>
    <x v="0"/>
    <x v="0"/>
    <n v="78282.42"/>
    <n v="0"/>
    <n v="78282.42"/>
    <x v="0"/>
    <n v="78282.42"/>
    <n v="57320.858738000003"/>
    <n v="57666.974134999997"/>
    <n v="0"/>
  </r>
  <r>
    <x v="0"/>
    <x v="0"/>
    <x v="2"/>
    <x v="0"/>
    <x v="10"/>
    <x v="0"/>
    <x v="1"/>
    <x v="1"/>
    <x v="1"/>
    <x v="1"/>
    <n v="78279"/>
    <n v="-418.74699900000002"/>
    <n v="77860.253001000005"/>
    <x v="0"/>
    <n v="77860.253001000005"/>
    <n v="57249.690904000003"/>
    <n v="57592.940495000003"/>
    <n v="0"/>
  </r>
  <r>
    <x v="0"/>
    <x v="0"/>
    <x v="2"/>
    <x v="0"/>
    <x v="10"/>
    <x v="0"/>
    <x v="1"/>
    <x v="1"/>
    <x v="2"/>
    <x v="2"/>
    <n v="3.42"/>
    <n v="10"/>
    <n v="13.42"/>
    <x v="0"/>
    <n v="13.42"/>
    <n v="2.0336400000000001"/>
    <n v="2.0336400000000001"/>
    <n v="0"/>
  </r>
  <r>
    <x v="0"/>
    <x v="0"/>
    <x v="2"/>
    <x v="0"/>
    <x v="10"/>
    <x v="0"/>
    <x v="1"/>
    <x v="1"/>
    <x v="15"/>
    <x v="14"/>
    <n v="0"/>
    <n v="408.74699900000002"/>
    <n v="408.74699900000002"/>
    <x v="0"/>
    <n v="408.74699900000002"/>
    <n v="69.134193999999994"/>
    <n v="72"/>
    <n v="0"/>
  </r>
  <r>
    <x v="0"/>
    <x v="0"/>
    <x v="2"/>
    <x v="0"/>
    <x v="10"/>
    <x v="0"/>
    <x v="1"/>
    <x v="1"/>
    <x v="14"/>
    <x v="13"/>
    <n v="78282.42"/>
    <n v="0"/>
    <n v="78282.42"/>
    <x v="0"/>
    <n v="78282.42"/>
    <n v="57320.858738000003"/>
    <n v="57666.974134999997"/>
    <n v="0"/>
  </r>
  <r>
    <x v="0"/>
    <x v="0"/>
    <x v="3"/>
    <x v="0"/>
    <x v="10"/>
    <x v="0"/>
    <x v="1"/>
    <x v="1"/>
    <x v="0"/>
    <x v="0"/>
    <n v="154426.484"/>
    <n v="1200"/>
    <n v="155626.484"/>
    <x v="0"/>
    <n v="155626.484"/>
    <n v="107412.42392"/>
    <n v="115238.66939700001"/>
    <n v="0"/>
  </r>
  <r>
    <x v="0"/>
    <x v="0"/>
    <x v="3"/>
    <x v="0"/>
    <x v="10"/>
    <x v="0"/>
    <x v="1"/>
    <x v="1"/>
    <x v="1"/>
    <x v="1"/>
    <n v="129361.2"/>
    <n v="-261.03521899999998"/>
    <n v="129100.164781"/>
    <x v="0"/>
    <n v="129100.164781"/>
    <n v="91411.321456000005"/>
    <n v="92032.124005999998"/>
    <n v="0"/>
  </r>
  <r>
    <x v="0"/>
    <x v="0"/>
    <x v="3"/>
    <x v="0"/>
    <x v="10"/>
    <x v="0"/>
    <x v="1"/>
    <x v="1"/>
    <x v="2"/>
    <x v="2"/>
    <n v="25063.234"/>
    <n v="1198.9586730000001"/>
    <n v="26262.192673000001"/>
    <x v="0"/>
    <n v="26262.192673000001"/>
    <n v="15999.089464000001"/>
    <n v="23203.623864000001"/>
    <n v="0"/>
  </r>
  <r>
    <x v="0"/>
    <x v="0"/>
    <x v="3"/>
    <x v="0"/>
    <x v="10"/>
    <x v="0"/>
    <x v="1"/>
    <x v="1"/>
    <x v="16"/>
    <x v="15"/>
    <n v="2.0499999999999998"/>
    <n v="1.0413269999999999"/>
    <n v="3.0913270000000002"/>
    <x v="0"/>
    <n v="3.0913270000000002"/>
    <n v="2.0129999999999999"/>
    <n v="2.9215270000000002"/>
    <n v="0"/>
  </r>
  <r>
    <x v="0"/>
    <x v="0"/>
    <x v="3"/>
    <x v="0"/>
    <x v="10"/>
    <x v="0"/>
    <x v="1"/>
    <x v="1"/>
    <x v="15"/>
    <x v="14"/>
    <n v="0"/>
    <n v="261.03521899999998"/>
    <n v="261.03521899999998"/>
    <x v="0"/>
    <n v="261.03521899999998"/>
    <n v="0"/>
    <n v="0"/>
    <n v="0"/>
  </r>
  <r>
    <x v="0"/>
    <x v="0"/>
    <x v="3"/>
    <x v="0"/>
    <x v="10"/>
    <x v="0"/>
    <x v="1"/>
    <x v="1"/>
    <x v="4"/>
    <x v="4"/>
    <n v="6075.9830000000002"/>
    <n v="800"/>
    <n v="6875.9830000000002"/>
    <x v="0"/>
    <n v="6875.9830000000002"/>
    <n v="2164.3986150000001"/>
    <n v="5042.4478159999999"/>
    <n v="0"/>
  </r>
  <r>
    <x v="0"/>
    <x v="0"/>
    <x v="3"/>
    <x v="0"/>
    <x v="10"/>
    <x v="0"/>
    <x v="1"/>
    <x v="1"/>
    <x v="5"/>
    <x v="5"/>
    <n v="6075.9830000000002"/>
    <n v="800"/>
    <n v="6875.9830000000002"/>
    <x v="0"/>
    <n v="6875.9830000000002"/>
    <n v="2164.3986150000001"/>
    <n v="5042.4478159999999"/>
    <n v="0"/>
  </r>
  <r>
    <x v="0"/>
    <x v="0"/>
    <x v="3"/>
    <x v="0"/>
    <x v="10"/>
    <x v="0"/>
    <x v="1"/>
    <x v="1"/>
    <x v="6"/>
    <x v="6"/>
    <n v="6075.9830000000002"/>
    <n v="800"/>
    <n v="6875.9830000000002"/>
    <x v="0"/>
    <n v="6875.9830000000002"/>
    <n v="2164.3986150000001"/>
    <n v="5042.4478159999999"/>
    <n v="0"/>
  </r>
  <r>
    <x v="0"/>
    <x v="0"/>
    <x v="3"/>
    <x v="0"/>
    <x v="10"/>
    <x v="0"/>
    <x v="1"/>
    <x v="1"/>
    <x v="11"/>
    <x v="11"/>
    <n v="6075.9830000000002"/>
    <n v="800"/>
    <n v="6875.9830000000002"/>
    <x v="0"/>
    <n v="6875.9830000000002"/>
    <n v="2164.3986150000001"/>
    <n v="5042.4478159999999"/>
    <n v="0"/>
  </r>
  <r>
    <x v="0"/>
    <x v="0"/>
    <x v="3"/>
    <x v="0"/>
    <x v="10"/>
    <x v="0"/>
    <x v="1"/>
    <x v="1"/>
    <x v="14"/>
    <x v="13"/>
    <n v="160502.467"/>
    <n v="2000"/>
    <n v="162502.467"/>
    <x v="0"/>
    <n v="162502.467"/>
    <n v="109576.822535"/>
    <n v="120281.117213"/>
    <n v="0"/>
  </r>
  <r>
    <x v="0"/>
    <x v="0"/>
    <x v="4"/>
    <x v="0"/>
    <x v="10"/>
    <x v="0"/>
    <x v="1"/>
    <x v="2"/>
    <x v="0"/>
    <x v="0"/>
    <n v="96538.448999999993"/>
    <n v="5050.4291510000003"/>
    <n v="101588.878151"/>
    <x v="0"/>
    <n v="101588.878151"/>
    <n v="69586.088873000001"/>
    <n v="79298.868581999996"/>
    <n v="0"/>
  </r>
  <r>
    <x v="0"/>
    <x v="0"/>
    <x v="4"/>
    <x v="0"/>
    <x v="10"/>
    <x v="0"/>
    <x v="1"/>
    <x v="2"/>
    <x v="1"/>
    <x v="1"/>
    <n v="56499.226999999999"/>
    <n v="3367.906653"/>
    <n v="59867.133652999997"/>
    <x v="0"/>
    <n v="59867.133652999997"/>
    <n v="40045.055308000003"/>
    <n v="40045.055308000003"/>
    <n v="0"/>
  </r>
  <r>
    <x v="0"/>
    <x v="0"/>
    <x v="4"/>
    <x v="0"/>
    <x v="10"/>
    <x v="0"/>
    <x v="1"/>
    <x v="2"/>
    <x v="2"/>
    <x v="2"/>
    <n v="31008.678"/>
    <n v="1945.423072"/>
    <n v="32954.101071999998"/>
    <x v="0"/>
    <n v="32954.101071999998"/>
    <n v="20775.208766"/>
    <n v="30487.988474999998"/>
    <n v="0"/>
  </r>
  <r>
    <x v="0"/>
    <x v="0"/>
    <x v="4"/>
    <x v="0"/>
    <x v="10"/>
    <x v="0"/>
    <x v="1"/>
    <x v="2"/>
    <x v="16"/>
    <x v="15"/>
    <n v="4.2759999999999998"/>
    <n v="0"/>
    <n v="4.2759999999999998"/>
    <x v="0"/>
    <n v="4.2759999999999998"/>
    <n v="2.457373"/>
    <n v="2.457373"/>
    <n v="0"/>
  </r>
  <r>
    <x v="0"/>
    <x v="0"/>
    <x v="4"/>
    <x v="0"/>
    <x v="10"/>
    <x v="0"/>
    <x v="1"/>
    <x v="2"/>
    <x v="15"/>
    <x v="14"/>
    <n v="9026.268"/>
    <n v="-262.90057400000001"/>
    <n v="8763.3674260000007"/>
    <x v="0"/>
    <n v="8763.3674260000007"/>
    <n v="8763.3674260000007"/>
    <n v="8763.3674260000007"/>
    <n v="0"/>
  </r>
  <r>
    <x v="0"/>
    <x v="0"/>
    <x v="4"/>
    <x v="0"/>
    <x v="10"/>
    <x v="0"/>
    <x v="1"/>
    <x v="2"/>
    <x v="4"/>
    <x v="4"/>
    <n v="94103.41"/>
    <n v="-5050.4291510000003"/>
    <n v="89052.980849"/>
    <x v="0"/>
    <n v="89052.980849"/>
    <n v="53154.713681000001"/>
    <n v="84118.741425999993"/>
    <n v="0"/>
  </r>
  <r>
    <x v="0"/>
    <x v="0"/>
    <x v="4"/>
    <x v="0"/>
    <x v="10"/>
    <x v="0"/>
    <x v="1"/>
    <x v="2"/>
    <x v="5"/>
    <x v="5"/>
    <n v="94103.41"/>
    <n v="-5050.4291510000003"/>
    <n v="89052.980849"/>
    <x v="0"/>
    <n v="89052.980849"/>
    <n v="53154.713681000001"/>
    <n v="84118.741425999993"/>
    <n v="0"/>
  </r>
  <r>
    <x v="0"/>
    <x v="0"/>
    <x v="4"/>
    <x v="0"/>
    <x v="10"/>
    <x v="0"/>
    <x v="1"/>
    <x v="2"/>
    <x v="6"/>
    <x v="6"/>
    <n v="94103.41"/>
    <n v="-5050.4291510000003"/>
    <n v="89052.980849"/>
    <x v="0"/>
    <n v="89052.980849"/>
    <n v="53154.713681000001"/>
    <n v="84118.741425999993"/>
    <n v="0"/>
  </r>
  <r>
    <x v="0"/>
    <x v="0"/>
    <x v="4"/>
    <x v="0"/>
    <x v="10"/>
    <x v="0"/>
    <x v="1"/>
    <x v="2"/>
    <x v="9"/>
    <x v="9"/>
    <n v="34630.072999999997"/>
    <n v="-5275.4291510000003"/>
    <n v="29354.643849"/>
    <x v="0"/>
    <n v="29354.643849"/>
    <n v="17767.452063000001"/>
    <n v="28262.54639"/>
    <n v="0"/>
  </r>
  <r>
    <x v="0"/>
    <x v="0"/>
    <x v="4"/>
    <x v="0"/>
    <x v="10"/>
    <x v="0"/>
    <x v="1"/>
    <x v="2"/>
    <x v="11"/>
    <x v="11"/>
    <n v="59473.337"/>
    <n v="225"/>
    <n v="59698.337"/>
    <x v="0"/>
    <n v="59698.337"/>
    <n v="35387.261617999997"/>
    <n v="55856.195035999997"/>
    <n v="0"/>
  </r>
  <r>
    <x v="0"/>
    <x v="0"/>
    <x v="4"/>
    <x v="0"/>
    <x v="10"/>
    <x v="0"/>
    <x v="1"/>
    <x v="2"/>
    <x v="14"/>
    <x v="13"/>
    <n v="190641.859"/>
    <n v="0"/>
    <n v="190641.859"/>
    <x v="0"/>
    <n v="190641.859"/>
    <n v="122740.80255399999"/>
    <n v="163417.61000799999"/>
    <n v="0"/>
  </r>
  <r>
    <x v="0"/>
    <x v="0"/>
    <x v="5"/>
    <x v="0"/>
    <x v="10"/>
    <x v="0"/>
    <x v="1"/>
    <x v="1"/>
    <x v="0"/>
    <x v="0"/>
    <n v="20806.235000000001"/>
    <n v="0"/>
    <n v="20806.235000000001"/>
    <x v="0"/>
    <n v="20806.235000000001"/>
    <n v="13799.833053"/>
    <n v="16525.916254"/>
    <n v="0"/>
  </r>
  <r>
    <x v="0"/>
    <x v="0"/>
    <x v="5"/>
    <x v="0"/>
    <x v="10"/>
    <x v="0"/>
    <x v="1"/>
    <x v="1"/>
    <x v="1"/>
    <x v="1"/>
    <n v="11746.554"/>
    <n v="0"/>
    <n v="11746.554"/>
    <x v="0"/>
    <n v="11746.554"/>
    <n v="8083.1817609999998"/>
    <n v="8134.9908949999999"/>
    <n v="0"/>
  </r>
  <r>
    <x v="0"/>
    <x v="0"/>
    <x v="5"/>
    <x v="0"/>
    <x v="10"/>
    <x v="0"/>
    <x v="1"/>
    <x v="1"/>
    <x v="2"/>
    <x v="2"/>
    <n v="9058.6810000000005"/>
    <n v="0"/>
    <n v="9058.6810000000005"/>
    <x v="0"/>
    <n v="9058.6810000000005"/>
    <n v="5716.1632920000002"/>
    <n v="8390.4373589999996"/>
    <n v="0"/>
  </r>
  <r>
    <x v="0"/>
    <x v="0"/>
    <x v="5"/>
    <x v="0"/>
    <x v="10"/>
    <x v="0"/>
    <x v="1"/>
    <x v="1"/>
    <x v="16"/>
    <x v="15"/>
    <n v="1"/>
    <n v="0"/>
    <n v="1"/>
    <x v="0"/>
    <n v="1"/>
    <n v="0.48799999999999999"/>
    <n v="0.48799999999999999"/>
    <n v="0"/>
  </r>
  <r>
    <x v="0"/>
    <x v="0"/>
    <x v="5"/>
    <x v="0"/>
    <x v="10"/>
    <x v="0"/>
    <x v="1"/>
    <x v="1"/>
    <x v="4"/>
    <x v="4"/>
    <n v="1881.819"/>
    <n v="0"/>
    <n v="1881.819"/>
    <x v="0"/>
    <n v="1881.819"/>
    <n v="1129.632758"/>
    <n v="1847.8770059999999"/>
    <n v="0"/>
  </r>
  <r>
    <x v="0"/>
    <x v="0"/>
    <x v="5"/>
    <x v="0"/>
    <x v="10"/>
    <x v="0"/>
    <x v="1"/>
    <x v="1"/>
    <x v="5"/>
    <x v="5"/>
    <n v="1881.819"/>
    <n v="0"/>
    <n v="1881.819"/>
    <x v="0"/>
    <n v="1881.819"/>
    <n v="1129.632758"/>
    <n v="1847.8770059999999"/>
    <n v="0"/>
  </r>
  <r>
    <x v="0"/>
    <x v="0"/>
    <x v="5"/>
    <x v="0"/>
    <x v="10"/>
    <x v="0"/>
    <x v="1"/>
    <x v="1"/>
    <x v="6"/>
    <x v="6"/>
    <n v="1881.819"/>
    <n v="0"/>
    <n v="1881.819"/>
    <x v="0"/>
    <n v="1881.819"/>
    <n v="1129.632758"/>
    <n v="1847.8770059999999"/>
    <n v="0"/>
  </r>
  <r>
    <x v="0"/>
    <x v="0"/>
    <x v="5"/>
    <x v="0"/>
    <x v="10"/>
    <x v="0"/>
    <x v="1"/>
    <x v="1"/>
    <x v="11"/>
    <x v="11"/>
    <n v="1881.819"/>
    <n v="0"/>
    <n v="1881.819"/>
    <x v="0"/>
    <n v="1881.819"/>
    <n v="1129.632758"/>
    <n v="1847.8770059999999"/>
    <n v="0"/>
  </r>
  <r>
    <x v="0"/>
    <x v="0"/>
    <x v="5"/>
    <x v="0"/>
    <x v="10"/>
    <x v="0"/>
    <x v="1"/>
    <x v="1"/>
    <x v="14"/>
    <x v="13"/>
    <n v="22688.054"/>
    <n v="0"/>
    <n v="22688.054"/>
    <x v="0"/>
    <n v="22688.054"/>
    <n v="14929.465811"/>
    <n v="18373.793259999999"/>
    <n v="0"/>
  </r>
  <r>
    <x v="0"/>
    <x v="0"/>
    <x v="6"/>
    <x v="0"/>
    <x v="10"/>
    <x v="0"/>
    <x v="0"/>
    <x v="0"/>
    <x v="0"/>
    <x v="0"/>
    <n v="5463.13"/>
    <n v="-1071.9671499999999"/>
    <n v="4391.1628499999997"/>
    <x v="0"/>
    <n v="4391.1628499999997"/>
    <n v="2693.6989229999999"/>
    <n v="4063.3506400000001"/>
    <n v="0"/>
  </r>
  <r>
    <x v="0"/>
    <x v="0"/>
    <x v="6"/>
    <x v="0"/>
    <x v="10"/>
    <x v="0"/>
    <x v="0"/>
    <x v="0"/>
    <x v="1"/>
    <x v="1"/>
    <n v="1040"/>
    <n v="0"/>
    <n v="1040"/>
    <x v="0"/>
    <n v="1040"/>
    <n v="756.90892199999996"/>
    <n v="1039.999994"/>
    <n v="0"/>
  </r>
  <r>
    <x v="0"/>
    <x v="0"/>
    <x v="6"/>
    <x v="0"/>
    <x v="10"/>
    <x v="0"/>
    <x v="0"/>
    <x v="0"/>
    <x v="2"/>
    <x v="2"/>
    <n v="2239"/>
    <n v="10"/>
    <n v="2249"/>
    <x v="0"/>
    <n v="2249"/>
    <n v="1150.9105059999999"/>
    <n v="2054.0151799999999"/>
    <n v="0"/>
  </r>
  <r>
    <x v="0"/>
    <x v="0"/>
    <x v="6"/>
    <x v="0"/>
    <x v="10"/>
    <x v="0"/>
    <x v="0"/>
    <x v="0"/>
    <x v="16"/>
    <x v="15"/>
    <n v="80"/>
    <n v="0"/>
    <n v="80"/>
    <x v="0"/>
    <n v="80"/>
    <n v="0"/>
    <n v="0"/>
    <n v="0"/>
  </r>
  <r>
    <x v="0"/>
    <x v="0"/>
    <x v="6"/>
    <x v="0"/>
    <x v="10"/>
    <x v="0"/>
    <x v="0"/>
    <x v="0"/>
    <x v="3"/>
    <x v="3"/>
    <n v="2104.13"/>
    <n v="-1081.9671499999999"/>
    <n v="1022.16285"/>
    <x v="0"/>
    <n v="1022.16285"/>
    <n v="785.87949500000002"/>
    <n v="969.335466"/>
    <n v="0"/>
  </r>
  <r>
    <x v="0"/>
    <x v="0"/>
    <x v="6"/>
    <x v="0"/>
    <x v="10"/>
    <x v="0"/>
    <x v="0"/>
    <x v="0"/>
    <x v="4"/>
    <x v="4"/>
    <n v="178308.07500000001"/>
    <n v="-22580.572550000001"/>
    <n v="155727.50245"/>
    <x v="0"/>
    <n v="155727.50245"/>
    <n v="76522.353409999996"/>
    <n v="130839.64210300001"/>
    <n v="0"/>
  </r>
  <r>
    <x v="0"/>
    <x v="0"/>
    <x v="6"/>
    <x v="0"/>
    <x v="10"/>
    <x v="0"/>
    <x v="0"/>
    <x v="0"/>
    <x v="5"/>
    <x v="5"/>
    <n v="75750.445999999996"/>
    <n v="5820.6188560000001"/>
    <n v="81571.064855999997"/>
    <x v="0"/>
    <n v="81571.064855999997"/>
    <n v="36000.915563000002"/>
    <n v="56759.863983000003"/>
    <n v="0"/>
  </r>
  <r>
    <x v="0"/>
    <x v="0"/>
    <x v="6"/>
    <x v="0"/>
    <x v="10"/>
    <x v="0"/>
    <x v="0"/>
    <x v="0"/>
    <x v="6"/>
    <x v="6"/>
    <n v="75750.445999999996"/>
    <n v="5820.6188560000001"/>
    <n v="81571.064855999997"/>
    <x v="0"/>
    <n v="81571.064855999997"/>
    <n v="36000.915563000002"/>
    <n v="56759.863983000003"/>
    <n v="0"/>
  </r>
  <r>
    <x v="0"/>
    <x v="0"/>
    <x v="6"/>
    <x v="0"/>
    <x v="10"/>
    <x v="0"/>
    <x v="0"/>
    <x v="0"/>
    <x v="7"/>
    <x v="7"/>
    <n v="42285.120999999999"/>
    <n v="4253.7318560000003"/>
    <n v="46538.852855999998"/>
    <x v="0"/>
    <n v="46538.852855999998"/>
    <n v="26152.409949000001"/>
    <n v="35573.944953999999"/>
    <n v="0"/>
  </r>
  <r>
    <x v="0"/>
    <x v="0"/>
    <x v="6"/>
    <x v="0"/>
    <x v="10"/>
    <x v="0"/>
    <x v="0"/>
    <x v="0"/>
    <x v="8"/>
    <x v="8"/>
    <n v="6023.2719999999999"/>
    <n v="516.88699999999994"/>
    <n v="6540.1589999999997"/>
    <x v="0"/>
    <n v="6540.1589999999997"/>
    <n v="670.11641999999995"/>
    <n v="2595.7149570000001"/>
    <n v="0"/>
  </r>
  <r>
    <x v="0"/>
    <x v="0"/>
    <x v="6"/>
    <x v="0"/>
    <x v="10"/>
    <x v="0"/>
    <x v="0"/>
    <x v="0"/>
    <x v="9"/>
    <x v="9"/>
    <n v="6275.759"/>
    <n v="0"/>
    <n v="6275.759"/>
    <x v="0"/>
    <n v="6275.759"/>
    <n v="1814.7561310000001"/>
    <n v="4275.1458970000003"/>
    <n v="0"/>
  </r>
  <r>
    <x v="0"/>
    <x v="0"/>
    <x v="6"/>
    <x v="0"/>
    <x v="10"/>
    <x v="0"/>
    <x v="0"/>
    <x v="0"/>
    <x v="10"/>
    <x v="10"/>
    <n v="5002.2250000000004"/>
    <n v="1050"/>
    <n v="6052.2250000000004"/>
    <x v="0"/>
    <n v="6052.2250000000004"/>
    <n v="575.13656700000001"/>
    <n v="925.35631899999998"/>
    <n v="0"/>
  </r>
  <r>
    <x v="0"/>
    <x v="0"/>
    <x v="6"/>
    <x v="0"/>
    <x v="10"/>
    <x v="0"/>
    <x v="0"/>
    <x v="0"/>
    <x v="11"/>
    <x v="11"/>
    <n v="16164.069"/>
    <n v="0"/>
    <n v="16164.069"/>
    <x v="0"/>
    <n v="16164.069"/>
    <n v="6788.4964959999998"/>
    <n v="13389.701856"/>
    <n v="0"/>
  </r>
  <r>
    <x v="0"/>
    <x v="0"/>
    <x v="6"/>
    <x v="0"/>
    <x v="10"/>
    <x v="0"/>
    <x v="0"/>
    <x v="0"/>
    <x v="12"/>
    <x v="3"/>
    <n v="102557.629"/>
    <n v="-28401.191406000002"/>
    <n v="74156.437594000003"/>
    <x v="0"/>
    <n v="74156.437594000003"/>
    <n v="40521.437847000001"/>
    <n v="74079.778120000003"/>
    <n v="0"/>
  </r>
  <r>
    <x v="0"/>
    <x v="0"/>
    <x v="6"/>
    <x v="0"/>
    <x v="10"/>
    <x v="0"/>
    <x v="0"/>
    <x v="0"/>
    <x v="13"/>
    <x v="12"/>
    <n v="0"/>
    <n v="0"/>
    <n v="0"/>
    <x v="0"/>
    <n v="0"/>
    <n v="0"/>
    <n v="0"/>
    <n v="0"/>
  </r>
  <r>
    <x v="0"/>
    <x v="0"/>
    <x v="6"/>
    <x v="0"/>
    <x v="10"/>
    <x v="0"/>
    <x v="0"/>
    <x v="0"/>
    <x v="14"/>
    <x v="13"/>
    <n v="183771.20499999999"/>
    <n v="-23652.539700000001"/>
    <n v="160118.66529999999"/>
    <x v="0"/>
    <n v="160118.66529999999"/>
    <n v="79216.052333"/>
    <n v="134902.99274300001"/>
    <n v="0"/>
  </r>
  <r>
    <x v="0"/>
    <x v="0"/>
    <x v="7"/>
    <x v="0"/>
    <x v="10"/>
    <x v="0"/>
    <x v="1"/>
    <x v="0"/>
    <x v="0"/>
    <x v="0"/>
    <n v="131334.72500000001"/>
    <n v="0"/>
    <n v="131334.72500000001"/>
    <x v="0"/>
    <n v="131334.72500000001"/>
    <n v="81204.375801999995"/>
    <n v="86794.129262000002"/>
    <n v="0"/>
  </r>
  <r>
    <x v="0"/>
    <x v="0"/>
    <x v="7"/>
    <x v="0"/>
    <x v="10"/>
    <x v="0"/>
    <x v="1"/>
    <x v="0"/>
    <x v="1"/>
    <x v="1"/>
    <n v="111656.482"/>
    <n v="0"/>
    <n v="111656.482"/>
    <x v="0"/>
    <n v="111656.482"/>
    <n v="71815.635286999997"/>
    <n v="72265.203339999993"/>
    <n v="0"/>
  </r>
  <r>
    <x v="0"/>
    <x v="0"/>
    <x v="7"/>
    <x v="0"/>
    <x v="10"/>
    <x v="0"/>
    <x v="1"/>
    <x v="0"/>
    <x v="2"/>
    <x v="2"/>
    <n v="19678.242999999999"/>
    <n v="0"/>
    <n v="19678.242999999999"/>
    <x v="0"/>
    <n v="19678.242999999999"/>
    <n v="9388.7405149999995"/>
    <n v="14528.925922"/>
    <n v="0"/>
  </r>
  <r>
    <x v="0"/>
    <x v="0"/>
    <x v="7"/>
    <x v="0"/>
    <x v="10"/>
    <x v="0"/>
    <x v="1"/>
    <x v="0"/>
    <x v="4"/>
    <x v="4"/>
    <n v="75043.144"/>
    <n v="0"/>
    <n v="75043.144"/>
    <x v="0"/>
    <n v="75043.144"/>
    <n v="34910.026136"/>
    <n v="57368.151324999999"/>
    <n v="0"/>
  </r>
  <r>
    <x v="0"/>
    <x v="0"/>
    <x v="7"/>
    <x v="0"/>
    <x v="10"/>
    <x v="0"/>
    <x v="1"/>
    <x v="0"/>
    <x v="5"/>
    <x v="5"/>
    <n v="75043.144"/>
    <n v="0"/>
    <n v="75043.144"/>
    <x v="0"/>
    <n v="75043.144"/>
    <n v="34910.026136"/>
    <n v="57368.151324999999"/>
    <n v="0"/>
  </r>
  <r>
    <x v="0"/>
    <x v="0"/>
    <x v="7"/>
    <x v="0"/>
    <x v="10"/>
    <x v="0"/>
    <x v="1"/>
    <x v="0"/>
    <x v="6"/>
    <x v="6"/>
    <n v="75043.144"/>
    <n v="0"/>
    <n v="75043.144"/>
    <x v="0"/>
    <n v="75043.144"/>
    <n v="34910.026136"/>
    <n v="57368.151324999999"/>
    <n v="0"/>
  </r>
  <r>
    <x v="0"/>
    <x v="0"/>
    <x v="7"/>
    <x v="0"/>
    <x v="10"/>
    <x v="0"/>
    <x v="1"/>
    <x v="0"/>
    <x v="7"/>
    <x v="7"/>
    <n v="9000"/>
    <n v="0"/>
    <n v="9000"/>
    <x v="0"/>
    <n v="9000"/>
    <n v="3896.6638600000001"/>
    <n v="7280.7681149999999"/>
    <n v="0"/>
  </r>
  <r>
    <x v="0"/>
    <x v="0"/>
    <x v="7"/>
    <x v="0"/>
    <x v="10"/>
    <x v="0"/>
    <x v="1"/>
    <x v="0"/>
    <x v="9"/>
    <x v="9"/>
    <n v="42069.707000000002"/>
    <n v="-1000"/>
    <n v="41069.707000000002"/>
    <x v="0"/>
    <n v="41069.707000000002"/>
    <n v="14331.324477"/>
    <n v="26334.526107999998"/>
    <n v="0"/>
  </r>
  <r>
    <x v="0"/>
    <x v="0"/>
    <x v="7"/>
    <x v="0"/>
    <x v="10"/>
    <x v="0"/>
    <x v="1"/>
    <x v="0"/>
    <x v="11"/>
    <x v="11"/>
    <n v="23973.437000000002"/>
    <n v="1000"/>
    <n v="24973.437000000002"/>
    <x v="0"/>
    <n v="24973.437000000002"/>
    <n v="16682.037799000002"/>
    <n v="23752.857102000002"/>
    <n v="0"/>
  </r>
  <r>
    <x v="0"/>
    <x v="0"/>
    <x v="7"/>
    <x v="0"/>
    <x v="10"/>
    <x v="0"/>
    <x v="1"/>
    <x v="0"/>
    <x v="14"/>
    <x v="13"/>
    <n v="206377.86900000001"/>
    <n v="0"/>
    <n v="206377.86900000001"/>
    <x v="0"/>
    <n v="206377.86900000001"/>
    <n v="116114.401938"/>
    <n v="144162.28058699999"/>
    <n v="0"/>
  </r>
  <r>
    <x v="0"/>
    <x v="0"/>
    <x v="8"/>
    <x v="0"/>
    <x v="10"/>
    <x v="0"/>
    <x v="1"/>
    <x v="3"/>
    <x v="0"/>
    <x v="0"/>
    <n v="442160.25400000002"/>
    <n v="-13680.06122"/>
    <n v="428480.19277999998"/>
    <x v="0"/>
    <n v="428480.19277999998"/>
    <n v="230140.47130999999"/>
    <n v="263274.85036799998"/>
    <n v="0"/>
  </r>
  <r>
    <x v="0"/>
    <x v="0"/>
    <x v="8"/>
    <x v="0"/>
    <x v="10"/>
    <x v="0"/>
    <x v="1"/>
    <x v="3"/>
    <x v="1"/>
    <x v="1"/>
    <n v="191008.421"/>
    <n v="-3009.039503"/>
    <n v="187999.38149699999"/>
    <x v="0"/>
    <n v="187999.38149699999"/>
    <n v="125344.865114"/>
    <n v="127136.657301"/>
    <n v="0"/>
  </r>
  <r>
    <x v="0"/>
    <x v="0"/>
    <x v="8"/>
    <x v="0"/>
    <x v="10"/>
    <x v="0"/>
    <x v="1"/>
    <x v="3"/>
    <x v="2"/>
    <x v="2"/>
    <n v="92990.231"/>
    <n v="-9922.6581929999993"/>
    <n v="83067.572807000004"/>
    <x v="0"/>
    <n v="83067.572807000004"/>
    <n v="24803.931697"/>
    <n v="56133.318568000002"/>
    <n v="0"/>
  </r>
  <r>
    <x v="0"/>
    <x v="0"/>
    <x v="8"/>
    <x v="0"/>
    <x v="10"/>
    <x v="0"/>
    <x v="1"/>
    <x v="3"/>
    <x v="16"/>
    <x v="15"/>
    <n v="46.55"/>
    <n v="197.21177900000001"/>
    <n v="243.76177899999999"/>
    <x v="0"/>
    <n v="243.76177899999999"/>
    <n v="201.06080600000001"/>
    <n v="214.260806"/>
    <n v="0"/>
  </r>
  <r>
    <x v="0"/>
    <x v="0"/>
    <x v="8"/>
    <x v="0"/>
    <x v="10"/>
    <x v="0"/>
    <x v="1"/>
    <x v="3"/>
    <x v="15"/>
    <x v="14"/>
    <n v="158115.052"/>
    <n v="-945.57530299999996"/>
    <n v="157169.47669700001"/>
    <x v="0"/>
    <n v="157169.47669700001"/>
    <n v="79790.613693000007"/>
    <n v="79790.613693000007"/>
    <n v="0"/>
  </r>
  <r>
    <x v="0"/>
    <x v="0"/>
    <x v="8"/>
    <x v="0"/>
    <x v="10"/>
    <x v="0"/>
    <x v="1"/>
    <x v="3"/>
    <x v="17"/>
    <x v="16"/>
    <n v="491800.98599999998"/>
    <n v="-5500"/>
    <n v="486300.98599999998"/>
    <x v="0"/>
    <n v="486300.98599999998"/>
    <n v="219249.19990400001"/>
    <n v="221342.967951"/>
    <n v="0"/>
  </r>
  <r>
    <x v="0"/>
    <x v="0"/>
    <x v="8"/>
    <x v="0"/>
    <x v="10"/>
    <x v="0"/>
    <x v="1"/>
    <x v="3"/>
    <x v="18"/>
    <x v="17"/>
    <n v="266216.495"/>
    <n v="0"/>
    <n v="266216.495"/>
    <x v="0"/>
    <n v="266216.495"/>
    <n v="115237.278575"/>
    <n v="115578.276576"/>
    <n v="0"/>
  </r>
  <r>
    <x v="0"/>
    <x v="0"/>
    <x v="8"/>
    <x v="0"/>
    <x v="10"/>
    <x v="0"/>
    <x v="1"/>
    <x v="3"/>
    <x v="19"/>
    <x v="18"/>
    <n v="90134.485000000001"/>
    <n v="0"/>
    <n v="90134.485000000001"/>
    <x v="0"/>
    <n v="90134.485000000001"/>
    <n v="50561.558039000003"/>
    <n v="50561.558039000003"/>
    <n v="0"/>
  </r>
  <r>
    <x v="0"/>
    <x v="0"/>
    <x v="8"/>
    <x v="0"/>
    <x v="10"/>
    <x v="0"/>
    <x v="1"/>
    <x v="3"/>
    <x v="20"/>
    <x v="19"/>
    <n v="111115.084"/>
    <n v="0"/>
    <n v="111115.084"/>
    <x v="0"/>
    <n v="111115.084"/>
    <n v="63434.378426000003"/>
    <n v="63434.378427000003"/>
    <n v="0"/>
  </r>
  <r>
    <x v="0"/>
    <x v="0"/>
    <x v="8"/>
    <x v="0"/>
    <x v="10"/>
    <x v="0"/>
    <x v="1"/>
    <x v="3"/>
    <x v="21"/>
    <x v="20"/>
    <n v="64966.925999999999"/>
    <n v="0"/>
    <n v="64966.925999999999"/>
    <x v="0"/>
    <n v="64966.925999999999"/>
    <n v="1241.34211"/>
    <n v="1582.3401100000001"/>
    <n v="0"/>
  </r>
  <r>
    <x v="0"/>
    <x v="0"/>
    <x v="8"/>
    <x v="0"/>
    <x v="10"/>
    <x v="0"/>
    <x v="1"/>
    <x v="3"/>
    <x v="22"/>
    <x v="21"/>
    <n v="225584.49100000001"/>
    <n v="-5500"/>
    <n v="220084.49100000001"/>
    <x v="0"/>
    <n v="220084.49100000001"/>
    <n v="104011.921329"/>
    <n v="105764.69137499999"/>
    <n v="0"/>
  </r>
  <r>
    <x v="0"/>
    <x v="0"/>
    <x v="8"/>
    <x v="0"/>
    <x v="10"/>
    <x v="0"/>
    <x v="1"/>
    <x v="3"/>
    <x v="23"/>
    <x v="22"/>
    <n v="12481.004999999999"/>
    <n v="0"/>
    <n v="12481.004999999999"/>
    <x v="0"/>
    <n v="12481.004999999999"/>
    <n v="8423.2532570000003"/>
    <n v="8423.2532570000003"/>
    <n v="0"/>
  </r>
  <r>
    <x v="0"/>
    <x v="0"/>
    <x v="8"/>
    <x v="0"/>
    <x v="10"/>
    <x v="0"/>
    <x v="1"/>
    <x v="3"/>
    <x v="24"/>
    <x v="23"/>
    <n v="208932.486"/>
    <n v="-5500"/>
    <n v="203432.486"/>
    <x v="0"/>
    <n v="203432.486"/>
    <n v="94454.960084999999"/>
    <n v="94454.960084999999"/>
    <n v="0"/>
  </r>
  <r>
    <x v="0"/>
    <x v="0"/>
    <x v="8"/>
    <x v="0"/>
    <x v="10"/>
    <x v="0"/>
    <x v="1"/>
    <x v="3"/>
    <x v="25"/>
    <x v="24"/>
    <n v="4171"/>
    <n v="0"/>
    <n v="4171"/>
    <x v="0"/>
    <n v="4171"/>
    <n v="1133.707987"/>
    <n v="2886.4780329999999"/>
    <n v="0"/>
  </r>
  <r>
    <x v="0"/>
    <x v="0"/>
    <x v="8"/>
    <x v="0"/>
    <x v="10"/>
    <x v="0"/>
    <x v="1"/>
    <x v="3"/>
    <x v="4"/>
    <x v="4"/>
    <n v="4921317.1660000002"/>
    <n v="1435449.2589060001"/>
    <n v="6356766.4249059996"/>
    <x v="0"/>
    <n v="6356766.4249059996"/>
    <n v="4425121.2549670003"/>
    <n v="4612166.3255449999"/>
    <n v="0"/>
  </r>
  <r>
    <x v="0"/>
    <x v="0"/>
    <x v="8"/>
    <x v="0"/>
    <x v="10"/>
    <x v="0"/>
    <x v="1"/>
    <x v="3"/>
    <x v="5"/>
    <x v="5"/>
    <n v="58971.432999999997"/>
    <n v="-5689.2924650000004"/>
    <n v="53282.140534999999"/>
    <x v="0"/>
    <n v="53282.140534999999"/>
    <n v="4678.1035149999998"/>
    <n v="23435.076785000001"/>
    <n v="0"/>
  </r>
  <r>
    <x v="0"/>
    <x v="0"/>
    <x v="8"/>
    <x v="0"/>
    <x v="10"/>
    <x v="0"/>
    <x v="1"/>
    <x v="3"/>
    <x v="6"/>
    <x v="6"/>
    <n v="58971.432999999997"/>
    <n v="-5689.2924650000004"/>
    <n v="53282.140534999999"/>
    <x v="0"/>
    <n v="53282.140534999999"/>
    <n v="4678.1035149999998"/>
    <n v="23435.076785000001"/>
    <n v="0"/>
  </r>
  <r>
    <x v="0"/>
    <x v="0"/>
    <x v="8"/>
    <x v="0"/>
    <x v="10"/>
    <x v="0"/>
    <x v="1"/>
    <x v="3"/>
    <x v="7"/>
    <x v="7"/>
    <n v="7250"/>
    <n v="-3000"/>
    <n v="4250"/>
    <x v="0"/>
    <n v="4250"/>
    <n v="499.61818799999998"/>
    <n v="1212.241127"/>
    <n v="0"/>
  </r>
  <r>
    <x v="0"/>
    <x v="0"/>
    <x v="8"/>
    <x v="0"/>
    <x v="10"/>
    <x v="0"/>
    <x v="1"/>
    <x v="3"/>
    <x v="11"/>
    <x v="11"/>
    <n v="51721.432999999997"/>
    <n v="-2689.292465"/>
    <n v="49032.140534999999"/>
    <x v="0"/>
    <n v="49032.140534999999"/>
    <n v="4178.4853270000003"/>
    <n v="22222.835658"/>
    <n v="0"/>
  </r>
  <r>
    <x v="0"/>
    <x v="0"/>
    <x v="8"/>
    <x v="0"/>
    <x v="10"/>
    <x v="0"/>
    <x v="1"/>
    <x v="3"/>
    <x v="26"/>
    <x v="25"/>
    <n v="4862345.733"/>
    <n v="1441138.551371"/>
    <n v="6303484.2843709998"/>
    <x v="0"/>
    <n v="6303484.2843709998"/>
    <n v="4420443.1514520003"/>
    <n v="4588731.2487599999"/>
    <n v="0"/>
  </r>
  <r>
    <x v="0"/>
    <x v="0"/>
    <x v="8"/>
    <x v="0"/>
    <x v="10"/>
    <x v="0"/>
    <x v="1"/>
    <x v="3"/>
    <x v="14"/>
    <x v="13"/>
    <n v="5855278.4060000004"/>
    <n v="1416269.197686"/>
    <n v="7271547.6036860002"/>
    <x v="0"/>
    <n v="7271547.6036860002"/>
    <n v="4874510.9261809997"/>
    <n v="5096784.1438640002"/>
    <n v="0"/>
  </r>
  <r>
    <x v="0"/>
    <x v="0"/>
    <x v="9"/>
    <x v="0"/>
    <x v="10"/>
    <x v="0"/>
    <x v="1"/>
    <x v="4"/>
    <x v="0"/>
    <x v="0"/>
    <n v="119463.681"/>
    <n v="-1147"/>
    <n v="118316.681"/>
    <x v="0"/>
    <n v="118316.681"/>
    <n v="78651.585686000006"/>
    <n v="92777.403548000002"/>
    <n v="0"/>
  </r>
  <r>
    <x v="0"/>
    <x v="0"/>
    <x v="9"/>
    <x v="0"/>
    <x v="10"/>
    <x v="0"/>
    <x v="1"/>
    <x v="4"/>
    <x v="1"/>
    <x v="1"/>
    <n v="81463.481"/>
    <n v="-1156.7338050000001"/>
    <n v="80306.747195000004"/>
    <x v="0"/>
    <n v="80306.747195000004"/>
    <n v="56959.097922000001"/>
    <n v="58411.590606999998"/>
    <n v="0"/>
  </r>
  <r>
    <x v="0"/>
    <x v="0"/>
    <x v="9"/>
    <x v="0"/>
    <x v="10"/>
    <x v="0"/>
    <x v="1"/>
    <x v="4"/>
    <x v="2"/>
    <x v="2"/>
    <n v="37996.199999999997"/>
    <n v="0"/>
    <n v="37996.199999999997"/>
    <x v="0"/>
    <n v="37996.199999999997"/>
    <n v="21681.753959000001"/>
    <n v="34355.079136"/>
    <n v="0"/>
  </r>
  <r>
    <x v="0"/>
    <x v="0"/>
    <x v="9"/>
    <x v="0"/>
    <x v="10"/>
    <x v="0"/>
    <x v="1"/>
    <x v="4"/>
    <x v="16"/>
    <x v="15"/>
    <n v="4"/>
    <n v="0"/>
    <n v="4"/>
    <x v="0"/>
    <n v="4"/>
    <n v="1"/>
    <n v="1"/>
    <n v="0"/>
  </r>
  <r>
    <x v="0"/>
    <x v="0"/>
    <x v="9"/>
    <x v="0"/>
    <x v="10"/>
    <x v="0"/>
    <x v="1"/>
    <x v="4"/>
    <x v="15"/>
    <x v="14"/>
    <n v="0"/>
    <n v="9.7338050000000003"/>
    <n v="9.7338050000000003"/>
    <x v="0"/>
    <n v="9.7338050000000003"/>
    <n v="9.7338050000000003"/>
    <n v="9.7338050000000003"/>
    <n v="0"/>
  </r>
  <r>
    <x v="0"/>
    <x v="0"/>
    <x v="9"/>
    <x v="0"/>
    <x v="10"/>
    <x v="0"/>
    <x v="1"/>
    <x v="4"/>
    <x v="4"/>
    <x v="4"/>
    <n v="4688886.5329999998"/>
    <n v="104813.643635"/>
    <n v="4793700.1766349999"/>
    <x v="0"/>
    <n v="4793700.1766349999"/>
    <n v="2889120.8865919998"/>
    <n v="3664833.8396299998"/>
    <n v="0"/>
  </r>
  <r>
    <x v="0"/>
    <x v="0"/>
    <x v="9"/>
    <x v="0"/>
    <x v="10"/>
    <x v="0"/>
    <x v="1"/>
    <x v="4"/>
    <x v="5"/>
    <x v="5"/>
    <n v="4688886.5329999998"/>
    <n v="104813.643635"/>
    <n v="4793700.1766349999"/>
    <x v="0"/>
    <n v="4793700.1766349999"/>
    <n v="2889120.8865919998"/>
    <n v="3664833.8396299998"/>
    <n v="0"/>
  </r>
  <r>
    <x v="0"/>
    <x v="0"/>
    <x v="9"/>
    <x v="0"/>
    <x v="10"/>
    <x v="0"/>
    <x v="1"/>
    <x v="4"/>
    <x v="6"/>
    <x v="6"/>
    <n v="4688886.5329999998"/>
    <n v="104813.643635"/>
    <n v="4793700.1766349999"/>
    <x v="0"/>
    <n v="4793700.1766349999"/>
    <n v="2889120.8865919998"/>
    <n v="3664833.8396299998"/>
    <n v="0"/>
  </r>
  <r>
    <x v="0"/>
    <x v="0"/>
    <x v="9"/>
    <x v="0"/>
    <x v="10"/>
    <x v="0"/>
    <x v="1"/>
    <x v="4"/>
    <x v="7"/>
    <x v="7"/>
    <n v="4669941.5530000003"/>
    <n v="108050.942683"/>
    <n v="4777992.4956830004"/>
    <x v="0"/>
    <n v="4777992.4956830004"/>
    <n v="2881855.009116"/>
    <n v="3652788.9618230001"/>
    <n v="0"/>
  </r>
  <r>
    <x v="0"/>
    <x v="0"/>
    <x v="9"/>
    <x v="0"/>
    <x v="10"/>
    <x v="0"/>
    <x v="1"/>
    <x v="4"/>
    <x v="8"/>
    <x v="8"/>
    <n v="600"/>
    <n v="0"/>
    <n v="600"/>
    <x v="0"/>
    <n v="600"/>
    <n v="426.53619900000001"/>
    <n v="594.83086700000001"/>
    <n v="0"/>
  </r>
  <r>
    <x v="0"/>
    <x v="0"/>
    <x v="9"/>
    <x v="0"/>
    <x v="10"/>
    <x v="0"/>
    <x v="1"/>
    <x v="4"/>
    <x v="9"/>
    <x v="9"/>
    <n v="17739.317999999999"/>
    <n v="-3501.2876820000001"/>
    <n v="14238.030317999999"/>
    <x v="0"/>
    <n v="14238.030317999999"/>
    <n v="6568.1203450000003"/>
    <n v="11024.050407999999"/>
    <n v="0"/>
  </r>
  <r>
    <x v="0"/>
    <x v="0"/>
    <x v="9"/>
    <x v="0"/>
    <x v="10"/>
    <x v="0"/>
    <x v="1"/>
    <x v="4"/>
    <x v="11"/>
    <x v="11"/>
    <n v="605.66200000000003"/>
    <n v="263.98863399999999"/>
    <n v="869.65063399999997"/>
    <x v="0"/>
    <n v="869.65063399999997"/>
    <n v="271.220932"/>
    <n v="425.996532"/>
    <n v="0"/>
  </r>
  <r>
    <x v="0"/>
    <x v="0"/>
    <x v="9"/>
    <x v="0"/>
    <x v="10"/>
    <x v="0"/>
    <x v="1"/>
    <x v="4"/>
    <x v="14"/>
    <x v="13"/>
    <n v="4808350.2139999997"/>
    <n v="103666.643635"/>
    <n v="4912016.8576349998"/>
    <x v="0"/>
    <n v="4912016.8576349998"/>
    <n v="2967772.4722779999"/>
    <n v="3757611.2431780002"/>
    <n v="0"/>
  </r>
  <r>
    <x v="0"/>
    <x v="0"/>
    <x v="10"/>
    <x v="0"/>
    <x v="10"/>
    <x v="0"/>
    <x v="1"/>
    <x v="5"/>
    <x v="0"/>
    <x v="0"/>
    <n v="73006.976999999999"/>
    <n v="-1388"/>
    <n v="71618.976999999999"/>
    <x v="0"/>
    <n v="71618.976999999999"/>
    <n v="50347.744357000003"/>
    <n v="55996.207829999999"/>
    <n v="0"/>
  </r>
  <r>
    <x v="0"/>
    <x v="0"/>
    <x v="10"/>
    <x v="0"/>
    <x v="10"/>
    <x v="0"/>
    <x v="1"/>
    <x v="5"/>
    <x v="1"/>
    <x v="1"/>
    <n v="56370.677000000003"/>
    <n v="-1454.4562370000001"/>
    <n v="54916.220762999998"/>
    <x v="0"/>
    <n v="54916.220762999998"/>
    <n v="39876.785266999999"/>
    <n v="40104.877292999998"/>
    <n v="0"/>
  </r>
  <r>
    <x v="0"/>
    <x v="0"/>
    <x v="10"/>
    <x v="0"/>
    <x v="10"/>
    <x v="0"/>
    <x v="1"/>
    <x v="5"/>
    <x v="2"/>
    <x v="2"/>
    <n v="11736.3"/>
    <n v="0"/>
    <n v="11736.3"/>
    <x v="0"/>
    <n v="11736.3"/>
    <n v="6962.8617050000003"/>
    <n v="11124.874299999999"/>
    <n v="0"/>
  </r>
  <r>
    <x v="0"/>
    <x v="0"/>
    <x v="10"/>
    <x v="0"/>
    <x v="10"/>
    <x v="0"/>
    <x v="1"/>
    <x v="5"/>
    <x v="16"/>
    <x v="15"/>
    <n v="2400"/>
    <n v="0"/>
    <n v="2400"/>
    <x v="0"/>
    <n v="2400"/>
    <n v="1441.1863089999999"/>
    <n v="2400"/>
    <n v="0"/>
  </r>
  <r>
    <x v="0"/>
    <x v="0"/>
    <x v="10"/>
    <x v="0"/>
    <x v="10"/>
    <x v="0"/>
    <x v="1"/>
    <x v="5"/>
    <x v="15"/>
    <x v="14"/>
    <n v="2500"/>
    <n v="66.456237000000002"/>
    <n v="2566.4562369999999"/>
    <x v="0"/>
    <n v="2566.4562369999999"/>
    <n v="2066.9110759999999"/>
    <n v="2366.4562369999999"/>
    <n v="0"/>
  </r>
  <r>
    <x v="0"/>
    <x v="0"/>
    <x v="10"/>
    <x v="0"/>
    <x v="10"/>
    <x v="0"/>
    <x v="1"/>
    <x v="5"/>
    <x v="4"/>
    <x v="4"/>
    <n v="430877.239"/>
    <n v="-3013"/>
    <n v="427864.239"/>
    <x v="0"/>
    <n v="427864.239"/>
    <n v="147728.00527699999"/>
    <n v="305627.629869"/>
    <n v="0"/>
  </r>
  <r>
    <x v="0"/>
    <x v="0"/>
    <x v="10"/>
    <x v="0"/>
    <x v="10"/>
    <x v="0"/>
    <x v="1"/>
    <x v="5"/>
    <x v="5"/>
    <x v="5"/>
    <n v="430877.239"/>
    <n v="-3013"/>
    <n v="427864.239"/>
    <x v="0"/>
    <n v="427864.239"/>
    <n v="147728.00527699999"/>
    <n v="305627.629869"/>
    <n v="0"/>
  </r>
  <r>
    <x v="0"/>
    <x v="0"/>
    <x v="10"/>
    <x v="0"/>
    <x v="10"/>
    <x v="0"/>
    <x v="1"/>
    <x v="5"/>
    <x v="6"/>
    <x v="6"/>
    <n v="430877.239"/>
    <n v="-3013"/>
    <n v="427864.239"/>
    <x v="0"/>
    <n v="427864.239"/>
    <n v="147728.00527699999"/>
    <n v="305627.629869"/>
    <n v="0"/>
  </r>
  <r>
    <x v="0"/>
    <x v="0"/>
    <x v="10"/>
    <x v="0"/>
    <x v="10"/>
    <x v="0"/>
    <x v="1"/>
    <x v="5"/>
    <x v="7"/>
    <x v="7"/>
    <n v="9368.8430000000008"/>
    <n v="0"/>
    <n v="9368.8430000000008"/>
    <x v="0"/>
    <n v="9368.8430000000008"/>
    <n v="2496.246588"/>
    <n v="4676.6755620000004"/>
    <n v="0"/>
  </r>
  <r>
    <x v="0"/>
    <x v="0"/>
    <x v="10"/>
    <x v="0"/>
    <x v="10"/>
    <x v="0"/>
    <x v="1"/>
    <x v="5"/>
    <x v="8"/>
    <x v="8"/>
    <n v="5664.55"/>
    <n v="0"/>
    <n v="5664.55"/>
    <x v="0"/>
    <n v="5664.55"/>
    <n v="1953.5073930000001"/>
    <n v="4704.0497910000004"/>
    <n v="0"/>
  </r>
  <r>
    <x v="0"/>
    <x v="0"/>
    <x v="10"/>
    <x v="0"/>
    <x v="10"/>
    <x v="0"/>
    <x v="1"/>
    <x v="5"/>
    <x v="10"/>
    <x v="10"/>
    <n v="300970.27600000001"/>
    <n v="-1099.4363900000001"/>
    <n v="299870.83961000002"/>
    <x v="0"/>
    <n v="299870.83961000002"/>
    <n v="94371.367692"/>
    <n v="203146.76451800001"/>
    <n v="0"/>
  </r>
  <r>
    <x v="0"/>
    <x v="0"/>
    <x v="10"/>
    <x v="0"/>
    <x v="10"/>
    <x v="0"/>
    <x v="1"/>
    <x v="5"/>
    <x v="11"/>
    <x v="11"/>
    <n v="114873.57"/>
    <n v="-1913.5636099999999"/>
    <n v="112960.00639"/>
    <x v="0"/>
    <n v="112960.00639"/>
    <n v="48906.883604000002"/>
    <n v="93100.139997999999"/>
    <n v="0"/>
  </r>
  <r>
    <x v="0"/>
    <x v="0"/>
    <x v="10"/>
    <x v="0"/>
    <x v="10"/>
    <x v="0"/>
    <x v="1"/>
    <x v="5"/>
    <x v="14"/>
    <x v="13"/>
    <n v="503884.21600000001"/>
    <n v="-4401"/>
    <n v="499483.21600000001"/>
    <x v="0"/>
    <n v="499483.21600000001"/>
    <n v="198075.74963400001"/>
    <n v="361623.83769900003"/>
    <n v="0"/>
  </r>
  <r>
    <x v="0"/>
    <x v="0"/>
    <x v="11"/>
    <x v="0"/>
    <x v="10"/>
    <x v="0"/>
    <x v="1"/>
    <x v="6"/>
    <x v="0"/>
    <x v="0"/>
    <n v="73605.456999999995"/>
    <n v="0"/>
    <n v="73605.456999999995"/>
    <x v="0"/>
    <n v="73605.456999999995"/>
    <n v="49155.193277999999"/>
    <n v="49923.605369999997"/>
    <n v="0"/>
  </r>
  <r>
    <x v="0"/>
    <x v="0"/>
    <x v="11"/>
    <x v="0"/>
    <x v="10"/>
    <x v="0"/>
    <x v="1"/>
    <x v="6"/>
    <x v="1"/>
    <x v="1"/>
    <n v="72376.192999999999"/>
    <n v="-77.8"/>
    <n v="72298.392999999996"/>
    <x v="0"/>
    <n v="72298.392999999996"/>
    <n v="48297.004806999998"/>
    <n v="48630.926639999998"/>
    <n v="0"/>
  </r>
  <r>
    <x v="0"/>
    <x v="0"/>
    <x v="11"/>
    <x v="0"/>
    <x v="10"/>
    <x v="0"/>
    <x v="1"/>
    <x v="6"/>
    <x v="2"/>
    <x v="2"/>
    <n v="1229.2639999999999"/>
    <n v="77.8"/>
    <n v="1307.0640000000001"/>
    <x v="0"/>
    <n v="1307.0640000000001"/>
    <n v="858.18847100000005"/>
    <n v="1292.6787300000001"/>
    <n v="0"/>
  </r>
  <r>
    <x v="0"/>
    <x v="0"/>
    <x v="11"/>
    <x v="0"/>
    <x v="10"/>
    <x v="0"/>
    <x v="1"/>
    <x v="6"/>
    <x v="14"/>
    <x v="13"/>
    <n v="73605.456999999995"/>
    <n v="0"/>
    <n v="73605.456999999995"/>
    <x v="0"/>
    <n v="73605.456999999995"/>
    <n v="49155.193277999999"/>
    <n v="49923.605369999997"/>
    <n v="0"/>
  </r>
  <r>
    <x v="0"/>
    <x v="0"/>
    <x v="12"/>
    <x v="0"/>
    <x v="10"/>
    <x v="0"/>
    <x v="1"/>
    <x v="7"/>
    <x v="0"/>
    <x v="0"/>
    <n v="32477.255000000001"/>
    <n v="-4826.0710570000001"/>
    <n v="27651.183943"/>
    <x v="0"/>
    <n v="27651.183943"/>
    <n v="17435.739142999999"/>
    <n v="19019.624879999999"/>
    <n v="0"/>
  </r>
  <r>
    <x v="0"/>
    <x v="0"/>
    <x v="12"/>
    <x v="0"/>
    <x v="10"/>
    <x v="0"/>
    <x v="1"/>
    <x v="7"/>
    <x v="1"/>
    <x v="1"/>
    <n v="23571.222000000002"/>
    <n v="0"/>
    <n v="23571.222000000002"/>
    <x v="0"/>
    <n v="23571.222000000002"/>
    <n v="15975.200247000001"/>
    <n v="16277.702955999999"/>
    <n v="0"/>
  </r>
  <r>
    <x v="0"/>
    <x v="0"/>
    <x v="12"/>
    <x v="0"/>
    <x v="10"/>
    <x v="0"/>
    <x v="1"/>
    <x v="7"/>
    <x v="2"/>
    <x v="2"/>
    <n v="8905.2330000000002"/>
    <n v="-4826.0710570000001"/>
    <n v="4079.1619430000001"/>
    <x v="0"/>
    <n v="4079.1619430000001"/>
    <n v="1460.338896"/>
    <n v="2741.7219239999999"/>
    <n v="0"/>
  </r>
  <r>
    <x v="0"/>
    <x v="0"/>
    <x v="12"/>
    <x v="0"/>
    <x v="10"/>
    <x v="0"/>
    <x v="1"/>
    <x v="7"/>
    <x v="16"/>
    <x v="15"/>
    <n v="0.8"/>
    <n v="0"/>
    <n v="0.8"/>
    <x v="0"/>
    <n v="0.8"/>
    <n v="0.2"/>
    <n v="0.2"/>
    <n v="0"/>
  </r>
  <r>
    <x v="0"/>
    <x v="0"/>
    <x v="12"/>
    <x v="0"/>
    <x v="10"/>
    <x v="0"/>
    <x v="1"/>
    <x v="7"/>
    <x v="4"/>
    <x v="4"/>
    <n v="164619.095"/>
    <n v="31320"/>
    <n v="195939.095"/>
    <x v="0"/>
    <n v="195939.095"/>
    <n v="56731.762220999997"/>
    <n v="86301.092019999996"/>
    <n v="0"/>
  </r>
  <r>
    <x v="0"/>
    <x v="0"/>
    <x v="12"/>
    <x v="0"/>
    <x v="10"/>
    <x v="0"/>
    <x v="1"/>
    <x v="7"/>
    <x v="5"/>
    <x v="5"/>
    <n v="164619.095"/>
    <n v="31320"/>
    <n v="195939.095"/>
    <x v="0"/>
    <n v="195939.095"/>
    <n v="56731.762220999997"/>
    <n v="86301.092019999996"/>
    <n v="0"/>
  </r>
  <r>
    <x v="0"/>
    <x v="0"/>
    <x v="12"/>
    <x v="0"/>
    <x v="10"/>
    <x v="0"/>
    <x v="1"/>
    <x v="7"/>
    <x v="6"/>
    <x v="6"/>
    <n v="164619.095"/>
    <n v="31320"/>
    <n v="195939.095"/>
    <x v="0"/>
    <n v="195939.095"/>
    <n v="56731.762220999997"/>
    <n v="86301.092019999996"/>
    <n v="0"/>
  </r>
  <r>
    <x v="0"/>
    <x v="0"/>
    <x v="12"/>
    <x v="0"/>
    <x v="10"/>
    <x v="0"/>
    <x v="1"/>
    <x v="7"/>
    <x v="7"/>
    <x v="7"/>
    <n v="148580.726"/>
    <n v="31320"/>
    <n v="179900.726"/>
    <x v="0"/>
    <n v="179900.726"/>
    <n v="50041.901980000002"/>
    <n v="73059.529162000006"/>
    <n v="0"/>
  </r>
  <r>
    <x v="0"/>
    <x v="0"/>
    <x v="12"/>
    <x v="0"/>
    <x v="10"/>
    <x v="0"/>
    <x v="1"/>
    <x v="7"/>
    <x v="11"/>
    <x v="11"/>
    <n v="16038.369000000001"/>
    <n v="0"/>
    <n v="16038.369000000001"/>
    <x v="0"/>
    <n v="16038.369000000001"/>
    <n v="6689.8602410000003"/>
    <n v="13241.562857999999"/>
    <n v="0"/>
  </r>
  <r>
    <x v="0"/>
    <x v="0"/>
    <x v="12"/>
    <x v="0"/>
    <x v="10"/>
    <x v="0"/>
    <x v="1"/>
    <x v="7"/>
    <x v="14"/>
    <x v="13"/>
    <n v="197096.35"/>
    <n v="26493.928942999999"/>
    <n v="223590.27894300001"/>
    <x v="0"/>
    <n v="223590.27894300001"/>
    <n v="74167.501363999996"/>
    <n v="105320.7169"/>
    <n v="0"/>
  </r>
  <r>
    <x v="0"/>
    <x v="0"/>
    <x v="13"/>
    <x v="0"/>
    <x v="10"/>
    <x v="0"/>
    <x v="1"/>
    <x v="8"/>
    <x v="0"/>
    <x v="0"/>
    <n v="21194.508999999998"/>
    <n v="0"/>
    <n v="21194.508999999998"/>
    <x v="0"/>
    <n v="21194.508999999998"/>
    <n v="14633.597594999999"/>
    <n v="15911.974386"/>
    <n v="0"/>
  </r>
  <r>
    <x v="0"/>
    <x v="0"/>
    <x v="13"/>
    <x v="0"/>
    <x v="10"/>
    <x v="0"/>
    <x v="1"/>
    <x v="8"/>
    <x v="1"/>
    <x v="1"/>
    <n v="15494.224"/>
    <n v="-0.39825700000000003"/>
    <n v="15493.825742999999"/>
    <x v="0"/>
    <n v="15493.825742999999"/>
    <n v="11171.843097999999"/>
    <n v="11275.061213999999"/>
    <n v="0"/>
  </r>
  <r>
    <x v="0"/>
    <x v="0"/>
    <x v="13"/>
    <x v="0"/>
    <x v="10"/>
    <x v="0"/>
    <x v="1"/>
    <x v="8"/>
    <x v="2"/>
    <x v="2"/>
    <n v="5700"/>
    <n v="-4.164873"/>
    <n v="5695.8351270000003"/>
    <x v="0"/>
    <n v="5695.8351270000003"/>
    <n v="3456.906367"/>
    <n v="4632.0650420000002"/>
    <n v="0"/>
  </r>
  <r>
    <x v="0"/>
    <x v="0"/>
    <x v="13"/>
    <x v="0"/>
    <x v="10"/>
    <x v="0"/>
    <x v="1"/>
    <x v="8"/>
    <x v="16"/>
    <x v="15"/>
    <n v="0.28499999999999998"/>
    <n v="2.0500000000000001E-2"/>
    <n v="0.30549999999999999"/>
    <x v="0"/>
    <n v="0.30549999999999999"/>
    <n v="0.30549999999999999"/>
    <n v="0.30549999999999999"/>
    <n v="0"/>
  </r>
  <r>
    <x v="0"/>
    <x v="0"/>
    <x v="13"/>
    <x v="0"/>
    <x v="10"/>
    <x v="0"/>
    <x v="1"/>
    <x v="8"/>
    <x v="15"/>
    <x v="14"/>
    <n v="0"/>
    <n v="4.5426299999999999"/>
    <n v="4.5426299999999999"/>
    <x v="0"/>
    <n v="4.5426299999999999"/>
    <n v="4.5426299999999999"/>
    <n v="4.5426299999999999"/>
    <n v="0"/>
  </r>
  <r>
    <x v="0"/>
    <x v="0"/>
    <x v="13"/>
    <x v="0"/>
    <x v="10"/>
    <x v="0"/>
    <x v="1"/>
    <x v="8"/>
    <x v="4"/>
    <x v="4"/>
    <n v="331816.15299999999"/>
    <n v="108982"/>
    <n v="440798.15299999999"/>
    <x v="0"/>
    <n v="440798.15299999999"/>
    <n v="274060.03547800001"/>
    <n v="330842.92435699998"/>
    <n v="0"/>
  </r>
  <r>
    <x v="0"/>
    <x v="0"/>
    <x v="13"/>
    <x v="0"/>
    <x v="10"/>
    <x v="0"/>
    <x v="1"/>
    <x v="8"/>
    <x v="5"/>
    <x v="5"/>
    <n v="152661"/>
    <n v="108982"/>
    <n v="261643"/>
    <x v="0"/>
    <n v="261643"/>
    <n v="149636.74995"/>
    <n v="206418.71733700001"/>
    <n v="0"/>
  </r>
  <r>
    <x v="0"/>
    <x v="0"/>
    <x v="13"/>
    <x v="0"/>
    <x v="10"/>
    <x v="0"/>
    <x v="1"/>
    <x v="8"/>
    <x v="6"/>
    <x v="6"/>
    <n v="152661"/>
    <n v="108982"/>
    <n v="261643"/>
    <x v="0"/>
    <n v="261643"/>
    <n v="149636.74995"/>
    <n v="206418.71733700001"/>
    <n v="0"/>
  </r>
  <r>
    <x v="0"/>
    <x v="0"/>
    <x v="13"/>
    <x v="0"/>
    <x v="10"/>
    <x v="0"/>
    <x v="1"/>
    <x v="8"/>
    <x v="7"/>
    <x v="7"/>
    <n v="114817.60000000001"/>
    <n v="104718.584801"/>
    <n v="219536.184801"/>
    <x v="0"/>
    <n v="219536.184801"/>
    <n v="129841.257495"/>
    <n v="175092.25870499999"/>
    <n v="0"/>
  </r>
  <r>
    <x v="0"/>
    <x v="0"/>
    <x v="13"/>
    <x v="0"/>
    <x v="10"/>
    <x v="0"/>
    <x v="1"/>
    <x v="8"/>
    <x v="8"/>
    <x v="8"/>
    <n v="9734.89"/>
    <n v="3424.5583000000001"/>
    <n v="13159.4483"/>
    <x v="0"/>
    <n v="13159.4483"/>
    <n v="3297.6826430000001"/>
    <n v="6369.7894800000004"/>
    <n v="0"/>
  </r>
  <r>
    <x v="0"/>
    <x v="0"/>
    <x v="13"/>
    <x v="0"/>
    <x v="10"/>
    <x v="0"/>
    <x v="1"/>
    <x v="8"/>
    <x v="9"/>
    <x v="9"/>
    <n v="8140.85"/>
    <n v="1464.9449999999999"/>
    <n v="9605.7950000000001"/>
    <x v="0"/>
    <n v="9605.7950000000001"/>
    <n v="5146.8295630000002"/>
    <n v="7930.7631430000001"/>
    <n v="0"/>
  </r>
  <r>
    <x v="0"/>
    <x v="0"/>
    <x v="13"/>
    <x v="0"/>
    <x v="10"/>
    <x v="0"/>
    <x v="1"/>
    <x v="8"/>
    <x v="11"/>
    <x v="11"/>
    <n v="19967.66"/>
    <n v="-626.08810100000005"/>
    <n v="19341.571898999999"/>
    <x v="0"/>
    <n v="19341.571898999999"/>
    <n v="11350.980249"/>
    <n v="17025.906008999998"/>
    <n v="0"/>
  </r>
  <r>
    <x v="0"/>
    <x v="0"/>
    <x v="13"/>
    <x v="0"/>
    <x v="10"/>
    <x v="0"/>
    <x v="1"/>
    <x v="8"/>
    <x v="26"/>
    <x v="25"/>
    <n v="179155.15299999999"/>
    <n v="0"/>
    <n v="179155.15299999999"/>
    <x v="0"/>
    <n v="179155.15299999999"/>
    <n v="124423.28552799999"/>
    <n v="124424.20702"/>
    <n v="0"/>
  </r>
  <r>
    <x v="0"/>
    <x v="0"/>
    <x v="13"/>
    <x v="0"/>
    <x v="10"/>
    <x v="0"/>
    <x v="1"/>
    <x v="8"/>
    <x v="14"/>
    <x v="13"/>
    <n v="353010.66200000001"/>
    <n v="108982"/>
    <n v="461992.66200000001"/>
    <x v="0"/>
    <n v="461992.66200000001"/>
    <n v="288693.633073"/>
    <n v="346754.898743"/>
    <n v="0"/>
  </r>
  <r>
    <x v="0"/>
    <x v="0"/>
    <x v="14"/>
    <x v="0"/>
    <x v="10"/>
    <x v="0"/>
    <x v="1"/>
    <x v="9"/>
    <x v="0"/>
    <x v="0"/>
    <n v="24140.798999999999"/>
    <n v="-12"/>
    <n v="24128.798999999999"/>
    <x v="0"/>
    <n v="24128.798999999999"/>
    <n v="15786.841682"/>
    <n v="17006.160449999999"/>
    <n v="0"/>
  </r>
  <r>
    <x v="0"/>
    <x v="0"/>
    <x v="14"/>
    <x v="0"/>
    <x v="10"/>
    <x v="0"/>
    <x v="1"/>
    <x v="9"/>
    <x v="1"/>
    <x v="1"/>
    <n v="20448.746999999999"/>
    <n v="-12.851000000000001"/>
    <n v="20435.896000000001"/>
    <x v="0"/>
    <n v="20435.896000000001"/>
    <n v="14141.129835"/>
    <n v="14227.792094"/>
    <n v="0"/>
  </r>
  <r>
    <x v="0"/>
    <x v="0"/>
    <x v="14"/>
    <x v="0"/>
    <x v="10"/>
    <x v="0"/>
    <x v="1"/>
    <x v="9"/>
    <x v="2"/>
    <x v="2"/>
    <n v="3691.5239999999999"/>
    <n v="0.85099999999999998"/>
    <n v="3692.375"/>
    <x v="0"/>
    <n v="3692.375"/>
    <n v="1645.183847"/>
    <n v="2777.8403560000002"/>
    <n v="0"/>
  </r>
  <r>
    <x v="0"/>
    <x v="0"/>
    <x v="14"/>
    <x v="0"/>
    <x v="10"/>
    <x v="0"/>
    <x v="1"/>
    <x v="9"/>
    <x v="16"/>
    <x v="15"/>
    <n v="0.52800000000000002"/>
    <n v="0"/>
    <n v="0.52800000000000002"/>
    <x v="0"/>
    <n v="0.52800000000000002"/>
    <n v="0.52800000000000002"/>
    <n v="0.52800000000000002"/>
    <n v="0"/>
  </r>
  <r>
    <x v="0"/>
    <x v="0"/>
    <x v="14"/>
    <x v="0"/>
    <x v="10"/>
    <x v="0"/>
    <x v="1"/>
    <x v="9"/>
    <x v="4"/>
    <x v="4"/>
    <n v="123851.856"/>
    <n v="19238.727895"/>
    <n v="143090.58389499999"/>
    <x v="0"/>
    <n v="143090.58389499999"/>
    <n v="68029.124660000001"/>
    <n v="95842.494831999997"/>
    <n v="0"/>
  </r>
  <r>
    <x v="0"/>
    <x v="0"/>
    <x v="14"/>
    <x v="0"/>
    <x v="10"/>
    <x v="0"/>
    <x v="1"/>
    <x v="9"/>
    <x v="5"/>
    <x v="5"/>
    <n v="123851.856"/>
    <n v="19238.727895"/>
    <n v="143090.58389499999"/>
    <x v="0"/>
    <n v="143090.58389499999"/>
    <n v="68029.124660000001"/>
    <n v="95842.494831999997"/>
    <n v="0"/>
  </r>
  <r>
    <x v="0"/>
    <x v="0"/>
    <x v="14"/>
    <x v="0"/>
    <x v="10"/>
    <x v="0"/>
    <x v="1"/>
    <x v="9"/>
    <x v="6"/>
    <x v="6"/>
    <n v="123851.856"/>
    <n v="19238.727895"/>
    <n v="143090.58389499999"/>
    <x v="0"/>
    <n v="143090.58389499999"/>
    <n v="68029.124660000001"/>
    <n v="95842.494831999997"/>
    <n v="0"/>
  </r>
  <r>
    <x v="0"/>
    <x v="0"/>
    <x v="14"/>
    <x v="0"/>
    <x v="10"/>
    <x v="0"/>
    <x v="1"/>
    <x v="9"/>
    <x v="7"/>
    <x v="7"/>
    <n v="108489.124"/>
    <n v="18945.135894999999"/>
    <n v="127434.259895"/>
    <x v="0"/>
    <n v="127434.259895"/>
    <n v="60443.683616000002"/>
    <n v="82011.745878000002"/>
    <n v="0"/>
  </r>
  <r>
    <x v="0"/>
    <x v="0"/>
    <x v="14"/>
    <x v="0"/>
    <x v="10"/>
    <x v="0"/>
    <x v="1"/>
    <x v="9"/>
    <x v="9"/>
    <x v="9"/>
    <n v="503"/>
    <n v="100"/>
    <n v="603"/>
    <x v="0"/>
    <n v="603"/>
    <n v="230.839403"/>
    <n v="560.48509999999999"/>
    <n v="0"/>
  </r>
  <r>
    <x v="0"/>
    <x v="0"/>
    <x v="14"/>
    <x v="0"/>
    <x v="10"/>
    <x v="0"/>
    <x v="1"/>
    <x v="9"/>
    <x v="11"/>
    <x v="11"/>
    <n v="14859.732"/>
    <n v="193.59200000000001"/>
    <n v="15053.324000000001"/>
    <x v="0"/>
    <n v="15053.324000000001"/>
    <n v="7354.6016410000002"/>
    <n v="13270.263854000001"/>
    <n v="0"/>
  </r>
  <r>
    <x v="0"/>
    <x v="0"/>
    <x v="14"/>
    <x v="0"/>
    <x v="10"/>
    <x v="0"/>
    <x v="1"/>
    <x v="9"/>
    <x v="14"/>
    <x v="13"/>
    <n v="147992.655"/>
    <n v="19226.727895"/>
    <n v="167219.38289499999"/>
    <x v="0"/>
    <n v="167219.38289499999"/>
    <n v="83815.966342"/>
    <n v="112848.65528200001"/>
    <n v="0"/>
  </r>
  <r>
    <x v="0"/>
    <x v="0"/>
    <x v="15"/>
    <x v="0"/>
    <x v="10"/>
    <x v="0"/>
    <x v="0"/>
    <x v="0"/>
    <x v="0"/>
    <x v="0"/>
    <n v="2966.9830000000002"/>
    <n v="-356.47033199999998"/>
    <n v="2610.5126679999998"/>
    <x v="0"/>
    <n v="2610.5126679999998"/>
    <n v="1556.101823"/>
    <n v="2187.5684670000001"/>
    <n v="0"/>
  </r>
  <r>
    <x v="0"/>
    <x v="0"/>
    <x v="15"/>
    <x v="0"/>
    <x v="10"/>
    <x v="0"/>
    <x v="0"/>
    <x v="0"/>
    <x v="1"/>
    <x v="1"/>
    <n v="823.29600000000005"/>
    <n v="2.8400639999999999"/>
    <n v="826.13606400000003"/>
    <x v="0"/>
    <n v="826.13606400000003"/>
    <n v="619.60204799999997"/>
    <n v="823.29600000000005"/>
    <n v="0"/>
  </r>
  <r>
    <x v="0"/>
    <x v="0"/>
    <x v="15"/>
    <x v="0"/>
    <x v="10"/>
    <x v="0"/>
    <x v="0"/>
    <x v="0"/>
    <x v="2"/>
    <x v="2"/>
    <n v="1317.704"/>
    <n v="-2.8400639999999999"/>
    <n v="1314.863936"/>
    <x v="0"/>
    <n v="1314.863936"/>
    <n v="526.73210200000005"/>
    <n v="921.84773099999995"/>
    <n v="0"/>
  </r>
  <r>
    <x v="0"/>
    <x v="0"/>
    <x v="15"/>
    <x v="0"/>
    <x v="10"/>
    <x v="0"/>
    <x v="0"/>
    <x v="0"/>
    <x v="3"/>
    <x v="3"/>
    <n v="825.98299999999995"/>
    <n v="-356.47033199999998"/>
    <n v="469.51266800000002"/>
    <x v="0"/>
    <n v="469.51266800000002"/>
    <n v="409.767673"/>
    <n v="442.424736"/>
    <n v="0"/>
  </r>
  <r>
    <x v="0"/>
    <x v="0"/>
    <x v="15"/>
    <x v="0"/>
    <x v="10"/>
    <x v="0"/>
    <x v="0"/>
    <x v="0"/>
    <x v="4"/>
    <x v="4"/>
    <n v="46052.788999999997"/>
    <n v="-9984.1147889999993"/>
    <n v="36068.674210999998"/>
    <x v="0"/>
    <n v="36068.674210999998"/>
    <n v="20185.554096"/>
    <n v="29901.370025"/>
    <n v="0"/>
  </r>
  <r>
    <x v="0"/>
    <x v="0"/>
    <x v="15"/>
    <x v="0"/>
    <x v="10"/>
    <x v="0"/>
    <x v="0"/>
    <x v="0"/>
    <x v="5"/>
    <x v="5"/>
    <n v="22394.137999999999"/>
    <n v="0"/>
    <n v="22394.137999999999"/>
    <x v="0"/>
    <n v="22394.137999999999"/>
    <n v="11530.109264999999"/>
    <n v="16414.321126999999"/>
    <n v="0"/>
  </r>
  <r>
    <x v="0"/>
    <x v="0"/>
    <x v="15"/>
    <x v="0"/>
    <x v="10"/>
    <x v="0"/>
    <x v="0"/>
    <x v="0"/>
    <x v="6"/>
    <x v="6"/>
    <n v="22394.137999999999"/>
    <n v="0"/>
    <n v="22394.137999999999"/>
    <x v="0"/>
    <n v="22394.137999999999"/>
    <n v="11530.109264999999"/>
    <n v="16414.321126999999"/>
    <n v="0"/>
  </r>
  <r>
    <x v="0"/>
    <x v="0"/>
    <x v="15"/>
    <x v="0"/>
    <x v="10"/>
    <x v="0"/>
    <x v="0"/>
    <x v="0"/>
    <x v="7"/>
    <x v="7"/>
    <n v="12722.623"/>
    <n v="0"/>
    <n v="12722.623"/>
    <x v="0"/>
    <n v="12722.623"/>
    <n v="7952.3707610000001"/>
    <n v="9494.1116000000002"/>
    <n v="0"/>
  </r>
  <r>
    <x v="0"/>
    <x v="0"/>
    <x v="15"/>
    <x v="0"/>
    <x v="10"/>
    <x v="0"/>
    <x v="0"/>
    <x v="0"/>
    <x v="8"/>
    <x v="8"/>
    <n v="1912.462"/>
    <n v="0"/>
    <n v="1912.462"/>
    <x v="0"/>
    <n v="1912.462"/>
    <n v="192.59049999999999"/>
    <n v="632.56569999999999"/>
    <n v="0"/>
  </r>
  <r>
    <x v="0"/>
    <x v="0"/>
    <x v="15"/>
    <x v="0"/>
    <x v="10"/>
    <x v="0"/>
    <x v="0"/>
    <x v="0"/>
    <x v="9"/>
    <x v="9"/>
    <n v="1843.596"/>
    <n v="0"/>
    <n v="1843.596"/>
    <x v="0"/>
    <n v="1843.596"/>
    <n v="858.40534600000001"/>
    <n v="1476.040246"/>
    <n v="0"/>
  </r>
  <r>
    <x v="0"/>
    <x v="0"/>
    <x v="15"/>
    <x v="0"/>
    <x v="10"/>
    <x v="0"/>
    <x v="0"/>
    <x v="0"/>
    <x v="10"/>
    <x v="10"/>
    <n v="1111.8920000000001"/>
    <n v="0"/>
    <n v="1111.8920000000001"/>
    <x v="0"/>
    <n v="1111.8920000000001"/>
    <n v="164.08716799999999"/>
    <n v="271.36970200000002"/>
    <n v="0"/>
  </r>
  <r>
    <x v="0"/>
    <x v="0"/>
    <x v="15"/>
    <x v="0"/>
    <x v="10"/>
    <x v="0"/>
    <x v="0"/>
    <x v="0"/>
    <x v="11"/>
    <x v="11"/>
    <n v="4803.5649999999996"/>
    <n v="0"/>
    <n v="4803.5649999999996"/>
    <x v="0"/>
    <n v="4803.5649999999996"/>
    <n v="2362.6554900000001"/>
    <n v="4540.2338790000003"/>
    <n v="0"/>
  </r>
  <r>
    <x v="0"/>
    <x v="0"/>
    <x v="15"/>
    <x v="0"/>
    <x v="10"/>
    <x v="0"/>
    <x v="0"/>
    <x v="0"/>
    <x v="12"/>
    <x v="3"/>
    <n v="23658.651000000002"/>
    <n v="-9984.1147889999993"/>
    <n v="13674.536211000001"/>
    <x v="0"/>
    <n v="13674.536211000001"/>
    <n v="8655.4448310000007"/>
    <n v="13487.048897999999"/>
    <n v="0"/>
  </r>
  <r>
    <x v="0"/>
    <x v="0"/>
    <x v="15"/>
    <x v="0"/>
    <x v="10"/>
    <x v="0"/>
    <x v="0"/>
    <x v="0"/>
    <x v="13"/>
    <x v="12"/>
    <n v="0"/>
    <n v="0"/>
    <n v="0"/>
    <x v="0"/>
    <n v="0"/>
    <n v="0"/>
    <n v="0"/>
    <n v="0"/>
  </r>
  <r>
    <x v="0"/>
    <x v="0"/>
    <x v="15"/>
    <x v="0"/>
    <x v="10"/>
    <x v="0"/>
    <x v="0"/>
    <x v="0"/>
    <x v="14"/>
    <x v="13"/>
    <n v="49019.771999999997"/>
    <n v="-10340.585121"/>
    <n v="38679.186879000001"/>
    <x v="0"/>
    <n v="38679.186879000001"/>
    <n v="21741.655919000001"/>
    <n v="32088.938492000001"/>
    <n v="0"/>
  </r>
  <r>
    <x v="0"/>
    <x v="0"/>
    <x v="16"/>
    <x v="0"/>
    <x v="10"/>
    <x v="0"/>
    <x v="1"/>
    <x v="10"/>
    <x v="0"/>
    <x v="0"/>
    <n v="79294.842000000004"/>
    <n v="0"/>
    <n v="79294.842000000004"/>
    <x v="0"/>
    <n v="79294.842000000004"/>
    <n v="54837.910557000003"/>
    <n v="58018.761598999998"/>
    <n v="0"/>
  </r>
  <r>
    <x v="0"/>
    <x v="0"/>
    <x v="16"/>
    <x v="0"/>
    <x v="10"/>
    <x v="0"/>
    <x v="1"/>
    <x v="10"/>
    <x v="1"/>
    <x v="1"/>
    <n v="70203.342000000004"/>
    <n v="-831.47652000000005"/>
    <n v="69371.865479999993"/>
    <x v="0"/>
    <n v="69371.865479999993"/>
    <n v="49244.631109000002"/>
    <n v="49555.468665"/>
    <n v="0"/>
  </r>
  <r>
    <x v="0"/>
    <x v="0"/>
    <x v="16"/>
    <x v="0"/>
    <x v="10"/>
    <x v="0"/>
    <x v="1"/>
    <x v="10"/>
    <x v="2"/>
    <x v="2"/>
    <n v="8996.5"/>
    <n v="8"/>
    <n v="9004.5"/>
    <x v="0"/>
    <n v="9004.5"/>
    <n v="4792.4770930000004"/>
    <n v="7662.4905790000003"/>
    <n v="0"/>
  </r>
  <r>
    <x v="0"/>
    <x v="0"/>
    <x v="16"/>
    <x v="0"/>
    <x v="10"/>
    <x v="0"/>
    <x v="1"/>
    <x v="10"/>
    <x v="16"/>
    <x v="15"/>
    <n v="0.95"/>
    <n v="0.3"/>
    <n v="1.25"/>
    <x v="0"/>
    <n v="1.25"/>
    <n v="1.0369999999999999"/>
    <n v="1.0369999999999999"/>
    <n v="0"/>
  </r>
  <r>
    <x v="0"/>
    <x v="0"/>
    <x v="16"/>
    <x v="0"/>
    <x v="10"/>
    <x v="0"/>
    <x v="1"/>
    <x v="10"/>
    <x v="15"/>
    <x v="14"/>
    <n v="94.05"/>
    <n v="823.17651999999998"/>
    <n v="917.22652000000005"/>
    <x v="0"/>
    <n v="917.22652000000005"/>
    <n v="799.765355"/>
    <n v="799.765355"/>
    <n v="0"/>
  </r>
  <r>
    <x v="0"/>
    <x v="0"/>
    <x v="16"/>
    <x v="0"/>
    <x v="10"/>
    <x v="0"/>
    <x v="1"/>
    <x v="10"/>
    <x v="4"/>
    <x v="4"/>
    <n v="42985.779000000002"/>
    <n v="0"/>
    <n v="42985.779000000002"/>
    <x v="0"/>
    <n v="42985.779000000002"/>
    <n v="19255.700862000002"/>
    <n v="33821.148818000001"/>
    <n v="0"/>
  </r>
  <r>
    <x v="0"/>
    <x v="0"/>
    <x v="16"/>
    <x v="0"/>
    <x v="10"/>
    <x v="0"/>
    <x v="1"/>
    <x v="10"/>
    <x v="5"/>
    <x v="5"/>
    <n v="42985.779000000002"/>
    <n v="0"/>
    <n v="42985.779000000002"/>
    <x v="0"/>
    <n v="42985.779000000002"/>
    <n v="19255.700862000002"/>
    <n v="33821.148818000001"/>
    <n v="0"/>
  </r>
  <r>
    <x v="0"/>
    <x v="0"/>
    <x v="16"/>
    <x v="0"/>
    <x v="10"/>
    <x v="0"/>
    <x v="1"/>
    <x v="10"/>
    <x v="6"/>
    <x v="6"/>
    <n v="42985.779000000002"/>
    <n v="0"/>
    <n v="42985.779000000002"/>
    <x v="0"/>
    <n v="42985.779000000002"/>
    <n v="19255.700862000002"/>
    <n v="33821.148818000001"/>
    <n v="0"/>
  </r>
  <r>
    <x v="0"/>
    <x v="0"/>
    <x v="16"/>
    <x v="0"/>
    <x v="10"/>
    <x v="0"/>
    <x v="1"/>
    <x v="10"/>
    <x v="7"/>
    <x v="7"/>
    <n v="2499.25"/>
    <n v="6.4"/>
    <n v="2505.65"/>
    <x v="0"/>
    <n v="2505.65"/>
    <n v="877.27230999999995"/>
    <n v="1898.9431059999999"/>
    <n v="0"/>
  </r>
  <r>
    <x v="0"/>
    <x v="0"/>
    <x v="16"/>
    <x v="0"/>
    <x v="10"/>
    <x v="0"/>
    <x v="1"/>
    <x v="10"/>
    <x v="11"/>
    <x v="11"/>
    <n v="40486.529000000002"/>
    <n v="-6.4"/>
    <n v="40480.129000000001"/>
    <x v="0"/>
    <n v="40480.129000000001"/>
    <n v="18378.428552000001"/>
    <n v="31922.205711999999"/>
    <n v="0"/>
  </r>
  <r>
    <x v="0"/>
    <x v="0"/>
    <x v="16"/>
    <x v="0"/>
    <x v="10"/>
    <x v="0"/>
    <x v="1"/>
    <x v="10"/>
    <x v="14"/>
    <x v="13"/>
    <n v="122280.621"/>
    <n v="0"/>
    <n v="122280.621"/>
    <x v="0"/>
    <n v="122280.621"/>
    <n v="74093.611418999993"/>
    <n v="91839.910417000006"/>
    <n v="0"/>
  </r>
  <r>
    <x v="0"/>
    <x v="0"/>
    <x v="17"/>
    <x v="0"/>
    <x v="10"/>
    <x v="0"/>
    <x v="1"/>
    <x v="11"/>
    <x v="0"/>
    <x v="0"/>
    <n v="16842.133999999998"/>
    <n v="3538.3448920000001"/>
    <n v="20380.478891999999"/>
    <x v="0"/>
    <n v="20380.478891999999"/>
    <n v="13139.970777"/>
    <n v="14480.240959999999"/>
    <n v="0"/>
  </r>
  <r>
    <x v="0"/>
    <x v="0"/>
    <x v="17"/>
    <x v="0"/>
    <x v="10"/>
    <x v="0"/>
    <x v="1"/>
    <x v="11"/>
    <x v="1"/>
    <x v="1"/>
    <n v="12879.717000000001"/>
    <n v="3682.3448920000001"/>
    <n v="16562.061892000002"/>
    <x v="0"/>
    <n v="16562.061892000002"/>
    <n v="10930.315489000001"/>
    <n v="11173.923709999999"/>
    <n v="0"/>
  </r>
  <r>
    <x v="0"/>
    <x v="0"/>
    <x v="17"/>
    <x v="0"/>
    <x v="10"/>
    <x v="0"/>
    <x v="1"/>
    <x v="11"/>
    <x v="2"/>
    <x v="2"/>
    <n v="3962.069"/>
    <n v="-144"/>
    <n v="3818.069"/>
    <x v="0"/>
    <n v="3818.069"/>
    <n v="2209.4112879999998"/>
    <n v="3306.0732499999999"/>
    <n v="0"/>
  </r>
  <r>
    <x v="0"/>
    <x v="0"/>
    <x v="17"/>
    <x v="0"/>
    <x v="10"/>
    <x v="0"/>
    <x v="1"/>
    <x v="11"/>
    <x v="16"/>
    <x v="15"/>
    <n v="0.34799999999999998"/>
    <n v="0"/>
    <n v="0.34799999999999998"/>
    <x v="0"/>
    <n v="0.34799999999999998"/>
    <n v="0.24399999999999999"/>
    <n v="0.24399999999999999"/>
    <n v="0"/>
  </r>
  <r>
    <x v="0"/>
    <x v="0"/>
    <x v="17"/>
    <x v="0"/>
    <x v="10"/>
    <x v="0"/>
    <x v="1"/>
    <x v="11"/>
    <x v="4"/>
    <x v="4"/>
    <n v="96766.077999999994"/>
    <n v="-3682.3448920000001"/>
    <n v="93083.733108"/>
    <x v="0"/>
    <n v="93083.733108"/>
    <n v="39825.170038999997"/>
    <n v="77311.981474"/>
    <n v="0"/>
  </r>
  <r>
    <x v="0"/>
    <x v="0"/>
    <x v="17"/>
    <x v="0"/>
    <x v="10"/>
    <x v="0"/>
    <x v="1"/>
    <x v="11"/>
    <x v="5"/>
    <x v="5"/>
    <n v="96766.077999999994"/>
    <n v="-3682.3448920000001"/>
    <n v="93083.733108"/>
    <x v="0"/>
    <n v="93083.733108"/>
    <n v="39825.170038999997"/>
    <n v="77311.981474"/>
    <n v="0"/>
  </r>
  <r>
    <x v="0"/>
    <x v="0"/>
    <x v="17"/>
    <x v="0"/>
    <x v="10"/>
    <x v="0"/>
    <x v="1"/>
    <x v="11"/>
    <x v="6"/>
    <x v="6"/>
    <n v="96766.077999999994"/>
    <n v="-3682.3448920000001"/>
    <n v="93083.733108"/>
    <x v="0"/>
    <n v="93083.733108"/>
    <n v="39825.170038999997"/>
    <n v="77311.981474"/>
    <n v="0"/>
  </r>
  <r>
    <x v="0"/>
    <x v="0"/>
    <x v="17"/>
    <x v="0"/>
    <x v="10"/>
    <x v="0"/>
    <x v="1"/>
    <x v="11"/>
    <x v="7"/>
    <x v="7"/>
    <n v="41558.692999999999"/>
    <n v="-3682.3448920000001"/>
    <n v="37876.348107999998"/>
    <x v="0"/>
    <n v="37876.348107999998"/>
    <n v="16654.231696999999"/>
    <n v="31432.387862"/>
    <n v="0"/>
  </r>
  <r>
    <x v="0"/>
    <x v="0"/>
    <x v="17"/>
    <x v="0"/>
    <x v="10"/>
    <x v="0"/>
    <x v="1"/>
    <x v="11"/>
    <x v="9"/>
    <x v="9"/>
    <n v="36724.754999999997"/>
    <n v="0"/>
    <n v="36724.754999999997"/>
    <x v="0"/>
    <n v="36724.754999999997"/>
    <n v="16239.605960000001"/>
    <n v="32173.462880999999"/>
    <n v="0"/>
  </r>
  <r>
    <x v="0"/>
    <x v="0"/>
    <x v="17"/>
    <x v="0"/>
    <x v="10"/>
    <x v="0"/>
    <x v="1"/>
    <x v="11"/>
    <x v="11"/>
    <x v="11"/>
    <n v="18482.63"/>
    <n v="0"/>
    <n v="18482.63"/>
    <x v="0"/>
    <n v="18482.63"/>
    <n v="6931.3323819999996"/>
    <n v="13706.130730999999"/>
    <n v="0"/>
  </r>
  <r>
    <x v="0"/>
    <x v="0"/>
    <x v="17"/>
    <x v="0"/>
    <x v="10"/>
    <x v="0"/>
    <x v="1"/>
    <x v="11"/>
    <x v="14"/>
    <x v="13"/>
    <n v="113608.212"/>
    <n v="-144"/>
    <n v="113464.212"/>
    <x v="0"/>
    <n v="113464.212"/>
    <n v="52965.140815999999"/>
    <n v="91792.222433999996"/>
    <n v="0"/>
  </r>
  <r>
    <x v="0"/>
    <x v="0"/>
    <x v="18"/>
    <x v="0"/>
    <x v="10"/>
    <x v="0"/>
    <x v="1"/>
    <x v="12"/>
    <x v="0"/>
    <x v="0"/>
    <n v="29719.731"/>
    <n v="-2175"/>
    <n v="27544.731"/>
    <x v="0"/>
    <n v="27544.731"/>
    <n v="16841.617666999999"/>
    <n v="20397.540323000001"/>
    <n v="0"/>
  </r>
  <r>
    <x v="0"/>
    <x v="0"/>
    <x v="18"/>
    <x v="0"/>
    <x v="10"/>
    <x v="0"/>
    <x v="1"/>
    <x v="12"/>
    <x v="1"/>
    <x v="1"/>
    <n v="8726.2510000000002"/>
    <n v="0"/>
    <n v="8726.2510000000002"/>
    <x v="0"/>
    <n v="8726.2510000000002"/>
    <n v="5469.2064620000001"/>
    <n v="5520.4986040000003"/>
    <n v="0"/>
  </r>
  <r>
    <x v="0"/>
    <x v="0"/>
    <x v="18"/>
    <x v="0"/>
    <x v="10"/>
    <x v="0"/>
    <x v="1"/>
    <x v="12"/>
    <x v="2"/>
    <x v="2"/>
    <n v="20993.48"/>
    <n v="-2175"/>
    <n v="18818.48"/>
    <x v="0"/>
    <n v="18818.48"/>
    <n v="11372.411205"/>
    <n v="14877.041719000001"/>
    <n v="0"/>
  </r>
  <r>
    <x v="0"/>
    <x v="0"/>
    <x v="18"/>
    <x v="0"/>
    <x v="10"/>
    <x v="0"/>
    <x v="1"/>
    <x v="12"/>
    <x v="4"/>
    <x v="4"/>
    <n v="1096605.7039999999"/>
    <n v="167753.18634700001"/>
    <n v="1264358.890347"/>
    <x v="0"/>
    <n v="1264358.890347"/>
    <n v="585490.59876800003"/>
    <n v="967360.12711"/>
    <n v="0"/>
  </r>
  <r>
    <x v="0"/>
    <x v="0"/>
    <x v="18"/>
    <x v="0"/>
    <x v="10"/>
    <x v="0"/>
    <x v="1"/>
    <x v="12"/>
    <x v="5"/>
    <x v="5"/>
    <n v="1096605.7039999999"/>
    <n v="167753.18634700001"/>
    <n v="1264358.890347"/>
    <x v="0"/>
    <n v="1264358.890347"/>
    <n v="585490.59876800003"/>
    <n v="967360.12711"/>
    <n v="0"/>
  </r>
  <r>
    <x v="0"/>
    <x v="0"/>
    <x v="18"/>
    <x v="0"/>
    <x v="10"/>
    <x v="0"/>
    <x v="1"/>
    <x v="12"/>
    <x v="6"/>
    <x v="6"/>
    <n v="1096605.7039999999"/>
    <n v="167753.18634700001"/>
    <n v="1264358.890347"/>
    <x v="0"/>
    <n v="1264358.890347"/>
    <n v="585490.59876800003"/>
    <n v="967360.12711"/>
    <n v="0"/>
  </r>
  <r>
    <x v="0"/>
    <x v="0"/>
    <x v="18"/>
    <x v="0"/>
    <x v="10"/>
    <x v="0"/>
    <x v="1"/>
    <x v="12"/>
    <x v="7"/>
    <x v="7"/>
    <n v="792947.62800000003"/>
    <n v="178067.481936"/>
    <n v="971015.10993599996"/>
    <x v="0"/>
    <n v="971015.10993599996"/>
    <n v="413275.287633"/>
    <n v="734128.394722"/>
    <n v="0"/>
  </r>
  <r>
    <x v="0"/>
    <x v="0"/>
    <x v="18"/>
    <x v="0"/>
    <x v="10"/>
    <x v="0"/>
    <x v="1"/>
    <x v="12"/>
    <x v="9"/>
    <x v="9"/>
    <n v="22428.627"/>
    <n v="-7125.8601159999998"/>
    <n v="15302.766884000001"/>
    <x v="0"/>
    <n v="15302.766884000001"/>
    <n v="8192.8972659999999"/>
    <n v="12911.403592999999"/>
    <n v="0"/>
  </r>
  <r>
    <x v="0"/>
    <x v="0"/>
    <x v="18"/>
    <x v="0"/>
    <x v="10"/>
    <x v="0"/>
    <x v="1"/>
    <x v="12"/>
    <x v="11"/>
    <x v="11"/>
    <n v="281229.44900000002"/>
    <n v="-3188.435473"/>
    <n v="278041.01352699997"/>
    <x v="0"/>
    <n v="278041.01352699997"/>
    <n v="164022.41386900001"/>
    <n v="220320.32879500001"/>
    <n v="0"/>
  </r>
  <r>
    <x v="0"/>
    <x v="0"/>
    <x v="18"/>
    <x v="0"/>
    <x v="10"/>
    <x v="0"/>
    <x v="1"/>
    <x v="12"/>
    <x v="14"/>
    <x v="13"/>
    <n v="1126325.4350000001"/>
    <n v="165578.18634700001"/>
    <n v="1291903.6213469999"/>
    <x v="0"/>
    <n v="1291903.6213469999"/>
    <n v="602332.21643499995"/>
    <n v="987757.66743300005"/>
    <n v="0"/>
  </r>
  <r>
    <x v="0"/>
    <x v="0"/>
    <x v="19"/>
    <x v="0"/>
    <x v="10"/>
    <x v="0"/>
    <x v="1"/>
    <x v="2"/>
    <x v="0"/>
    <x v="0"/>
    <n v="10747.217000000001"/>
    <n v="770"/>
    <n v="11517.217000000001"/>
    <x v="0"/>
    <n v="11517.217000000001"/>
    <n v="7906.1990189999997"/>
    <n v="8991.2594800000006"/>
    <n v="0"/>
  </r>
  <r>
    <x v="0"/>
    <x v="0"/>
    <x v="19"/>
    <x v="0"/>
    <x v="10"/>
    <x v="0"/>
    <x v="1"/>
    <x v="2"/>
    <x v="1"/>
    <x v="1"/>
    <n v="7697.9989999999998"/>
    <n v="-5.0000000000000001E-3"/>
    <n v="7697.9939999999997"/>
    <x v="0"/>
    <n v="7697.9939999999997"/>
    <n v="5290.0174909999996"/>
    <n v="5322.2513129999998"/>
    <n v="0"/>
  </r>
  <r>
    <x v="0"/>
    <x v="0"/>
    <x v="19"/>
    <x v="0"/>
    <x v="10"/>
    <x v="0"/>
    <x v="1"/>
    <x v="2"/>
    <x v="2"/>
    <x v="2"/>
    <n v="3049.018"/>
    <n v="770.005"/>
    <n v="3819.0230000000001"/>
    <x v="0"/>
    <n v="3819.0230000000001"/>
    <n v="2615.9985280000001"/>
    <n v="3668.825167"/>
    <n v="0"/>
  </r>
  <r>
    <x v="0"/>
    <x v="0"/>
    <x v="19"/>
    <x v="0"/>
    <x v="10"/>
    <x v="0"/>
    <x v="1"/>
    <x v="2"/>
    <x v="16"/>
    <x v="15"/>
    <n v="0.2"/>
    <n v="0"/>
    <n v="0.2"/>
    <x v="0"/>
    <n v="0.2"/>
    <n v="0.183"/>
    <n v="0.183"/>
    <n v="0"/>
  </r>
  <r>
    <x v="0"/>
    <x v="0"/>
    <x v="19"/>
    <x v="0"/>
    <x v="10"/>
    <x v="0"/>
    <x v="1"/>
    <x v="2"/>
    <x v="4"/>
    <x v="4"/>
    <n v="3799.703"/>
    <n v="0"/>
    <n v="3799.703"/>
    <x v="0"/>
    <n v="3799.703"/>
    <n v="2419.585857"/>
    <n v="3745.1102820000001"/>
    <n v="0"/>
  </r>
  <r>
    <x v="0"/>
    <x v="0"/>
    <x v="19"/>
    <x v="0"/>
    <x v="10"/>
    <x v="0"/>
    <x v="1"/>
    <x v="2"/>
    <x v="5"/>
    <x v="5"/>
    <n v="3799.703"/>
    <n v="0"/>
    <n v="3799.703"/>
    <x v="0"/>
    <n v="3799.703"/>
    <n v="2419.585857"/>
    <n v="3745.1102820000001"/>
    <n v="0"/>
  </r>
  <r>
    <x v="0"/>
    <x v="0"/>
    <x v="19"/>
    <x v="0"/>
    <x v="10"/>
    <x v="0"/>
    <x v="1"/>
    <x v="2"/>
    <x v="6"/>
    <x v="6"/>
    <n v="3799.703"/>
    <n v="0"/>
    <n v="3799.703"/>
    <x v="0"/>
    <n v="3799.703"/>
    <n v="2419.585857"/>
    <n v="3745.1102820000001"/>
    <n v="0"/>
  </r>
  <r>
    <x v="0"/>
    <x v="0"/>
    <x v="19"/>
    <x v="0"/>
    <x v="10"/>
    <x v="0"/>
    <x v="1"/>
    <x v="2"/>
    <x v="11"/>
    <x v="11"/>
    <n v="3799.703"/>
    <n v="0"/>
    <n v="3799.703"/>
    <x v="0"/>
    <n v="3799.703"/>
    <n v="2419.585857"/>
    <n v="3745.1102820000001"/>
    <n v="0"/>
  </r>
  <r>
    <x v="0"/>
    <x v="0"/>
    <x v="19"/>
    <x v="0"/>
    <x v="10"/>
    <x v="0"/>
    <x v="1"/>
    <x v="2"/>
    <x v="14"/>
    <x v="13"/>
    <n v="14546.92"/>
    <n v="770"/>
    <n v="15316.92"/>
    <x v="0"/>
    <n v="15316.92"/>
    <n v="10325.784876"/>
    <n v="12736.369762"/>
    <n v="0"/>
  </r>
  <r>
    <x v="0"/>
    <x v="0"/>
    <x v="20"/>
    <x v="0"/>
    <x v="10"/>
    <x v="0"/>
    <x v="1"/>
    <x v="13"/>
    <x v="0"/>
    <x v="0"/>
    <n v="28662.345000000001"/>
    <n v="0"/>
    <n v="28662.345000000001"/>
    <x v="0"/>
    <n v="28662.345000000001"/>
    <n v="16971.887454"/>
    <n v="21258.471518999999"/>
    <n v="0"/>
  </r>
  <r>
    <x v="0"/>
    <x v="0"/>
    <x v="20"/>
    <x v="0"/>
    <x v="10"/>
    <x v="0"/>
    <x v="1"/>
    <x v="13"/>
    <x v="1"/>
    <x v="1"/>
    <n v="17159.905999999999"/>
    <n v="-133"/>
    <n v="17026.905999999999"/>
    <x v="0"/>
    <n v="17026.905999999999"/>
    <n v="11857.186981999999"/>
    <n v="11932.011982"/>
    <n v="0"/>
  </r>
  <r>
    <x v="0"/>
    <x v="0"/>
    <x v="20"/>
    <x v="0"/>
    <x v="10"/>
    <x v="0"/>
    <x v="1"/>
    <x v="13"/>
    <x v="2"/>
    <x v="2"/>
    <n v="11501.23"/>
    <n v="132.989"/>
    <n v="11634.218999999999"/>
    <x v="0"/>
    <n v="11634.218999999999"/>
    <n v="5114.7004720000004"/>
    <n v="9326.4595370000006"/>
    <n v="0"/>
  </r>
  <r>
    <x v="0"/>
    <x v="0"/>
    <x v="20"/>
    <x v="0"/>
    <x v="10"/>
    <x v="0"/>
    <x v="1"/>
    <x v="13"/>
    <x v="16"/>
    <x v="15"/>
    <n v="1.2090000000000001"/>
    <n v="1.0999999999999999E-2"/>
    <n v="1.22"/>
    <x v="0"/>
    <n v="1.22"/>
    <n v="0"/>
    <n v="0"/>
    <n v="0"/>
  </r>
  <r>
    <x v="0"/>
    <x v="0"/>
    <x v="20"/>
    <x v="0"/>
    <x v="10"/>
    <x v="0"/>
    <x v="1"/>
    <x v="13"/>
    <x v="4"/>
    <x v="4"/>
    <n v="142714.81299999999"/>
    <n v="-172"/>
    <n v="142542.81299999999"/>
    <x v="0"/>
    <n v="142542.81299999999"/>
    <n v="55228.061874999999"/>
    <n v="86585.723450000005"/>
    <n v="0"/>
  </r>
  <r>
    <x v="0"/>
    <x v="0"/>
    <x v="20"/>
    <x v="0"/>
    <x v="10"/>
    <x v="0"/>
    <x v="1"/>
    <x v="13"/>
    <x v="5"/>
    <x v="5"/>
    <n v="142714.81299999999"/>
    <n v="-172"/>
    <n v="142542.81299999999"/>
    <x v="0"/>
    <n v="142542.81299999999"/>
    <n v="55228.061874999999"/>
    <n v="86585.723450000005"/>
    <n v="0"/>
  </r>
  <r>
    <x v="0"/>
    <x v="0"/>
    <x v="20"/>
    <x v="0"/>
    <x v="10"/>
    <x v="0"/>
    <x v="1"/>
    <x v="13"/>
    <x v="6"/>
    <x v="6"/>
    <n v="142714.81299999999"/>
    <n v="-172"/>
    <n v="142542.81299999999"/>
    <x v="0"/>
    <n v="142542.81299999999"/>
    <n v="55228.061874999999"/>
    <n v="86585.723450000005"/>
    <n v="0"/>
  </r>
  <r>
    <x v="0"/>
    <x v="0"/>
    <x v="20"/>
    <x v="0"/>
    <x v="10"/>
    <x v="0"/>
    <x v="1"/>
    <x v="13"/>
    <x v="7"/>
    <x v="7"/>
    <n v="10351"/>
    <n v="12837.245245"/>
    <n v="23188.245244999998"/>
    <x v="0"/>
    <n v="23188.245244999998"/>
    <n v="5917.1135320000003"/>
    <n v="8907.9316600000002"/>
    <n v="0"/>
  </r>
  <r>
    <x v="0"/>
    <x v="0"/>
    <x v="20"/>
    <x v="0"/>
    <x v="10"/>
    <x v="0"/>
    <x v="1"/>
    <x v="13"/>
    <x v="8"/>
    <x v="8"/>
    <n v="102404.129"/>
    <n v="-13037.409428999999"/>
    <n v="89366.719570999994"/>
    <x v="0"/>
    <n v="89366.719570999994"/>
    <n v="39509.762370999997"/>
    <n v="57254.688625000003"/>
    <n v="0"/>
  </r>
  <r>
    <x v="0"/>
    <x v="0"/>
    <x v="20"/>
    <x v="0"/>
    <x v="10"/>
    <x v="0"/>
    <x v="1"/>
    <x v="13"/>
    <x v="11"/>
    <x v="11"/>
    <n v="29959.684000000001"/>
    <n v="28.164183999999999"/>
    <n v="29987.848183999999"/>
    <x v="0"/>
    <n v="29987.848183999999"/>
    <n v="9801.1859719999993"/>
    <n v="20423.103165"/>
    <n v="0"/>
  </r>
  <r>
    <x v="0"/>
    <x v="0"/>
    <x v="20"/>
    <x v="0"/>
    <x v="10"/>
    <x v="0"/>
    <x v="1"/>
    <x v="13"/>
    <x v="14"/>
    <x v="13"/>
    <n v="171377.158"/>
    <n v="-172"/>
    <n v="171205.158"/>
    <x v="0"/>
    <n v="171205.158"/>
    <n v="72199.949328999995"/>
    <n v="107844.194969"/>
    <n v="0"/>
  </r>
  <r>
    <x v="0"/>
    <x v="0"/>
    <x v="21"/>
    <x v="0"/>
    <x v="10"/>
    <x v="0"/>
    <x v="1"/>
    <x v="0"/>
    <x v="0"/>
    <x v="0"/>
    <n v="11868.43"/>
    <n v="0"/>
    <n v="11868.43"/>
    <x v="0"/>
    <n v="11868.43"/>
    <n v="7761.107919"/>
    <n v="8249.8333540000003"/>
    <n v="0"/>
  </r>
  <r>
    <x v="0"/>
    <x v="0"/>
    <x v="21"/>
    <x v="0"/>
    <x v="10"/>
    <x v="0"/>
    <x v="1"/>
    <x v="0"/>
    <x v="1"/>
    <x v="1"/>
    <n v="10108.23"/>
    <n v="0"/>
    <n v="10108.23"/>
    <x v="0"/>
    <n v="10108.23"/>
    <n v="7247.2390619999996"/>
    <n v="7291.8431620000001"/>
    <n v="0"/>
  </r>
  <r>
    <x v="0"/>
    <x v="0"/>
    <x v="21"/>
    <x v="0"/>
    <x v="10"/>
    <x v="0"/>
    <x v="1"/>
    <x v="0"/>
    <x v="2"/>
    <x v="2"/>
    <n v="1710"/>
    <n v="0"/>
    <n v="1710"/>
    <x v="0"/>
    <n v="1710"/>
    <n v="508.00609800000001"/>
    <n v="952.127433"/>
    <n v="0"/>
  </r>
  <r>
    <x v="0"/>
    <x v="0"/>
    <x v="21"/>
    <x v="0"/>
    <x v="10"/>
    <x v="0"/>
    <x v="1"/>
    <x v="0"/>
    <x v="16"/>
    <x v="15"/>
    <n v="0.2"/>
    <n v="0"/>
    <n v="0.2"/>
    <x v="0"/>
    <n v="0.2"/>
    <n v="0.122"/>
    <n v="0.122"/>
    <n v="0"/>
  </r>
  <r>
    <x v="0"/>
    <x v="0"/>
    <x v="21"/>
    <x v="0"/>
    <x v="10"/>
    <x v="0"/>
    <x v="1"/>
    <x v="0"/>
    <x v="15"/>
    <x v="14"/>
    <n v="50"/>
    <n v="0"/>
    <n v="50"/>
    <x v="0"/>
    <n v="50"/>
    <n v="5.7407589999999997"/>
    <n v="5.7407589999999997"/>
    <n v="0"/>
  </r>
  <r>
    <x v="0"/>
    <x v="0"/>
    <x v="21"/>
    <x v="0"/>
    <x v="10"/>
    <x v="0"/>
    <x v="1"/>
    <x v="0"/>
    <x v="4"/>
    <x v="4"/>
    <n v="24677.62"/>
    <n v="-164"/>
    <n v="24513.62"/>
    <x v="0"/>
    <n v="24513.62"/>
    <n v="13213.155677000001"/>
    <n v="21410.309525000001"/>
    <n v="0"/>
  </r>
  <r>
    <x v="0"/>
    <x v="0"/>
    <x v="21"/>
    <x v="0"/>
    <x v="10"/>
    <x v="0"/>
    <x v="1"/>
    <x v="0"/>
    <x v="5"/>
    <x v="5"/>
    <n v="24677.62"/>
    <n v="-164"/>
    <n v="24513.62"/>
    <x v="0"/>
    <n v="24513.62"/>
    <n v="13213.155677000001"/>
    <n v="21410.309525000001"/>
    <n v="0"/>
  </r>
  <r>
    <x v="0"/>
    <x v="0"/>
    <x v="21"/>
    <x v="0"/>
    <x v="10"/>
    <x v="0"/>
    <x v="1"/>
    <x v="0"/>
    <x v="6"/>
    <x v="6"/>
    <n v="24677.62"/>
    <n v="-164"/>
    <n v="24513.62"/>
    <x v="0"/>
    <n v="24513.62"/>
    <n v="13213.155677000001"/>
    <n v="21410.309525000001"/>
    <n v="0"/>
  </r>
  <r>
    <x v="0"/>
    <x v="0"/>
    <x v="21"/>
    <x v="0"/>
    <x v="10"/>
    <x v="0"/>
    <x v="1"/>
    <x v="0"/>
    <x v="8"/>
    <x v="8"/>
    <n v="14321.22"/>
    <n v="-565"/>
    <n v="13756.22"/>
    <x v="0"/>
    <n v="13756.22"/>
    <n v="7782.830946"/>
    <n v="12874.423663"/>
    <n v="0"/>
  </r>
  <r>
    <x v="0"/>
    <x v="0"/>
    <x v="21"/>
    <x v="0"/>
    <x v="10"/>
    <x v="0"/>
    <x v="1"/>
    <x v="0"/>
    <x v="11"/>
    <x v="11"/>
    <n v="10356.4"/>
    <n v="401"/>
    <n v="10757.4"/>
    <x v="0"/>
    <n v="10757.4"/>
    <n v="5430.3247309999997"/>
    <n v="8535.8858619999992"/>
    <n v="0"/>
  </r>
  <r>
    <x v="0"/>
    <x v="0"/>
    <x v="21"/>
    <x v="0"/>
    <x v="10"/>
    <x v="0"/>
    <x v="1"/>
    <x v="0"/>
    <x v="14"/>
    <x v="13"/>
    <n v="36546.050000000003"/>
    <n v="-164"/>
    <n v="36382.050000000003"/>
    <x v="0"/>
    <n v="36382.050000000003"/>
    <n v="20974.263596000001"/>
    <n v="29660.142878999999"/>
    <n v="0"/>
  </r>
  <r>
    <x v="0"/>
    <x v="0"/>
    <x v="22"/>
    <x v="0"/>
    <x v="10"/>
    <x v="0"/>
    <x v="0"/>
    <x v="0"/>
    <x v="0"/>
    <x v="0"/>
    <n v="3108.42"/>
    <n v="-348.48744199999999"/>
    <n v="2759.932558"/>
    <x v="0"/>
    <n v="2759.932558"/>
    <n v="1527.47387"/>
    <n v="2517.8071409999998"/>
    <n v="0"/>
  </r>
  <r>
    <x v="0"/>
    <x v="0"/>
    <x v="22"/>
    <x v="0"/>
    <x v="10"/>
    <x v="0"/>
    <x v="0"/>
    <x v="0"/>
    <x v="1"/>
    <x v="1"/>
    <n v="855"/>
    <n v="0"/>
    <n v="855"/>
    <x v="0"/>
    <n v="855"/>
    <n v="614.62993500000005"/>
    <n v="842.4"/>
    <n v="0"/>
  </r>
  <r>
    <x v="0"/>
    <x v="0"/>
    <x v="22"/>
    <x v="0"/>
    <x v="10"/>
    <x v="0"/>
    <x v="0"/>
    <x v="0"/>
    <x v="2"/>
    <x v="2"/>
    <n v="1385"/>
    <n v="0"/>
    <n v="1385"/>
    <x v="0"/>
    <n v="1385"/>
    <n v="569.07628999999997"/>
    <n v="1174.978155"/>
    <n v="0"/>
  </r>
  <r>
    <x v="0"/>
    <x v="0"/>
    <x v="22"/>
    <x v="0"/>
    <x v="10"/>
    <x v="0"/>
    <x v="0"/>
    <x v="0"/>
    <x v="3"/>
    <x v="3"/>
    <n v="868.42"/>
    <n v="-348.48744199999999"/>
    <n v="519.93255799999997"/>
    <x v="0"/>
    <n v="519.93255799999997"/>
    <n v="343.76764500000002"/>
    <n v="500.42898600000001"/>
    <n v="0"/>
  </r>
  <r>
    <x v="0"/>
    <x v="0"/>
    <x v="22"/>
    <x v="0"/>
    <x v="10"/>
    <x v="0"/>
    <x v="0"/>
    <x v="0"/>
    <x v="4"/>
    <x v="4"/>
    <n v="39695.065999999999"/>
    <n v="-5769.2333140000001"/>
    <n v="33925.832686000002"/>
    <x v="0"/>
    <n v="33925.832686000002"/>
    <n v="10535.175287"/>
    <n v="29146.714486000001"/>
    <n v="0"/>
  </r>
  <r>
    <x v="0"/>
    <x v="0"/>
    <x v="22"/>
    <x v="0"/>
    <x v="10"/>
    <x v="0"/>
    <x v="0"/>
    <x v="0"/>
    <x v="5"/>
    <x v="5"/>
    <n v="13317.275"/>
    <n v="0"/>
    <n v="13317.275"/>
    <x v="0"/>
    <n v="13317.275"/>
    <n v="5529.9303600000003"/>
    <n v="8561.6036000000004"/>
    <n v="0"/>
  </r>
  <r>
    <x v="0"/>
    <x v="0"/>
    <x v="22"/>
    <x v="0"/>
    <x v="10"/>
    <x v="0"/>
    <x v="0"/>
    <x v="0"/>
    <x v="6"/>
    <x v="6"/>
    <n v="13317.275"/>
    <n v="0"/>
    <n v="13317.275"/>
    <x v="0"/>
    <n v="13317.275"/>
    <n v="5529.9303600000003"/>
    <n v="8561.6036000000004"/>
    <n v="0"/>
  </r>
  <r>
    <x v="0"/>
    <x v="0"/>
    <x v="22"/>
    <x v="0"/>
    <x v="10"/>
    <x v="0"/>
    <x v="0"/>
    <x v="0"/>
    <x v="7"/>
    <x v="7"/>
    <n v="5457.5590000000002"/>
    <n v="-666.94799999999998"/>
    <n v="4790.6109999999999"/>
    <x v="0"/>
    <n v="4790.6109999999999"/>
    <n v="3258.0004629999999"/>
    <n v="4225.9179720000002"/>
    <n v="0"/>
  </r>
  <r>
    <x v="0"/>
    <x v="0"/>
    <x v="22"/>
    <x v="0"/>
    <x v="10"/>
    <x v="0"/>
    <x v="0"/>
    <x v="0"/>
    <x v="8"/>
    <x v="8"/>
    <n v="2254.8739999999998"/>
    <n v="0"/>
    <n v="2254.8739999999998"/>
    <x v="0"/>
    <n v="2254.8739999999998"/>
    <n v="164.73163299999999"/>
    <n v="776.42905800000005"/>
    <n v="0"/>
  </r>
  <r>
    <x v="0"/>
    <x v="0"/>
    <x v="22"/>
    <x v="0"/>
    <x v="10"/>
    <x v="0"/>
    <x v="0"/>
    <x v="0"/>
    <x v="9"/>
    <x v="9"/>
    <n v="1766.6780000000001"/>
    <n v="151.22666699999999"/>
    <n v="1917.904667"/>
    <x v="0"/>
    <n v="1917.904667"/>
    <n v="305.33216599999997"/>
    <n v="548.53129899999999"/>
    <n v="0"/>
  </r>
  <r>
    <x v="0"/>
    <x v="0"/>
    <x v="22"/>
    <x v="0"/>
    <x v="10"/>
    <x v="0"/>
    <x v="0"/>
    <x v="0"/>
    <x v="10"/>
    <x v="10"/>
    <n v="1203.3389999999999"/>
    <n v="0"/>
    <n v="1203.3389999999999"/>
    <x v="0"/>
    <n v="1203.3389999999999"/>
    <n v="30.326667"/>
    <n v="71.486666"/>
    <n v="0"/>
  </r>
  <r>
    <x v="0"/>
    <x v="0"/>
    <x v="22"/>
    <x v="0"/>
    <x v="10"/>
    <x v="0"/>
    <x v="0"/>
    <x v="0"/>
    <x v="11"/>
    <x v="11"/>
    <n v="2634.8249999999998"/>
    <n v="515.72133299999996"/>
    <n v="3150.5463329999998"/>
    <x v="0"/>
    <n v="3150.5463329999998"/>
    <n v="1771.5394309999999"/>
    <n v="2939.238605"/>
    <n v="0"/>
  </r>
  <r>
    <x v="0"/>
    <x v="0"/>
    <x v="22"/>
    <x v="0"/>
    <x v="10"/>
    <x v="0"/>
    <x v="0"/>
    <x v="0"/>
    <x v="12"/>
    <x v="3"/>
    <n v="26377.791000000001"/>
    <n v="-5769.2333140000001"/>
    <n v="20608.557686"/>
    <x v="0"/>
    <n v="20608.557686"/>
    <n v="5005.2449269999997"/>
    <n v="20585.110885999999"/>
    <n v="0"/>
  </r>
  <r>
    <x v="0"/>
    <x v="0"/>
    <x v="22"/>
    <x v="0"/>
    <x v="10"/>
    <x v="0"/>
    <x v="0"/>
    <x v="0"/>
    <x v="13"/>
    <x v="12"/>
    <n v="0"/>
    <n v="0"/>
    <n v="0"/>
    <x v="0"/>
    <n v="0"/>
    <n v="0"/>
    <n v="0"/>
    <n v="0"/>
  </r>
  <r>
    <x v="0"/>
    <x v="0"/>
    <x v="22"/>
    <x v="0"/>
    <x v="10"/>
    <x v="0"/>
    <x v="0"/>
    <x v="0"/>
    <x v="14"/>
    <x v="13"/>
    <n v="42803.485999999997"/>
    <n v="-6117.7207559999997"/>
    <n v="36685.765244000002"/>
    <x v="0"/>
    <n v="36685.765244000002"/>
    <n v="12062.649157"/>
    <n v="31664.521626999998"/>
    <n v="0"/>
  </r>
  <r>
    <x v="0"/>
    <x v="0"/>
    <x v="23"/>
    <x v="0"/>
    <x v="10"/>
    <x v="0"/>
    <x v="1"/>
    <x v="14"/>
    <x v="0"/>
    <x v="0"/>
    <n v="72881.36"/>
    <n v="-557"/>
    <n v="72324.36"/>
    <x v="0"/>
    <n v="72324.36"/>
    <n v="54592.510396999998"/>
    <n v="59347.136968999999"/>
    <n v="0"/>
  </r>
  <r>
    <x v="0"/>
    <x v="0"/>
    <x v="23"/>
    <x v="0"/>
    <x v="10"/>
    <x v="0"/>
    <x v="1"/>
    <x v="14"/>
    <x v="1"/>
    <x v="1"/>
    <n v="59684.311000000002"/>
    <n v="0"/>
    <n v="59684.311000000002"/>
    <x v="0"/>
    <n v="59684.311000000002"/>
    <n v="47659.710250999997"/>
    <n v="47898.343987"/>
    <n v="0"/>
  </r>
  <r>
    <x v="0"/>
    <x v="0"/>
    <x v="23"/>
    <x v="0"/>
    <x v="10"/>
    <x v="0"/>
    <x v="1"/>
    <x v="14"/>
    <x v="2"/>
    <x v="2"/>
    <n v="9394.1990000000005"/>
    <n v="-557"/>
    <n v="8837.1990000000005"/>
    <x v="0"/>
    <n v="8837.1990000000005"/>
    <n v="3622.9683260000002"/>
    <n v="8130.3701719999999"/>
    <n v="0"/>
  </r>
  <r>
    <x v="0"/>
    <x v="0"/>
    <x v="23"/>
    <x v="0"/>
    <x v="10"/>
    <x v="0"/>
    <x v="1"/>
    <x v="14"/>
    <x v="16"/>
    <x v="15"/>
    <n v="2.85"/>
    <n v="0"/>
    <n v="2.85"/>
    <x v="0"/>
    <n v="2.85"/>
    <n v="0.68630800000000003"/>
    <n v="0.68630800000000003"/>
    <n v="0"/>
  </r>
  <r>
    <x v="0"/>
    <x v="0"/>
    <x v="23"/>
    <x v="0"/>
    <x v="10"/>
    <x v="0"/>
    <x v="1"/>
    <x v="14"/>
    <x v="15"/>
    <x v="14"/>
    <n v="3800"/>
    <n v="0"/>
    <n v="3800"/>
    <x v="0"/>
    <n v="3800"/>
    <n v="3309.1455120000001"/>
    <n v="3317.7365020000002"/>
    <n v="0"/>
  </r>
  <r>
    <x v="0"/>
    <x v="0"/>
    <x v="23"/>
    <x v="0"/>
    <x v="10"/>
    <x v="0"/>
    <x v="1"/>
    <x v="14"/>
    <x v="4"/>
    <x v="4"/>
    <n v="56000"/>
    <n v="-8043"/>
    <n v="47957"/>
    <x v="0"/>
    <n v="47957"/>
    <n v="18479.852541"/>
    <n v="31073.657432"/>
    <n v="0"/>
  </r>
  <r>
    <x v="0"/>
    <x v="0"/>
    <x v="23"/>
    <x v="0"/>
    <x v="10"/>
    <x v="0"/>
    <x v="1"/>
    <x v="14"/>
    <x v="5"/>
    <x v="5"/>
    <n v="56000"/>
    <n v="-8043"/>
    <n v="47957"/>
    <x v="0"/>
    <n v="47957"/>
    <n v="18479.852541"/>
    <n v="31073.657432"/>
    <n v="0"/>
  </r>
  <r>
    <x v="0"/>
    <x v="0"/>
    <x v="23"/>
    <x v="0"/>
    <x v="10"/>
    <x v="0"/>
    <x v="1"/>
    <x v="14"/>
    <x v="6"/>
    <x v="6"/>
    <n v="56000"/>
    <n v="-8043"/>
    <n v="47957"/>
    <x v="0"/>
    <n v="47957"/>
    <n v="18479.852541"/>
    <n v="31073.657432"/>
    <n v="0"/>
  </r>
  <r>
    <x v="0"/>
    <x v="0"/>
    <x v="23"/>
    <x v="0"/>
    <x v="10"/>
    <x v="0"/>
    <x v="1"/>
    <x v="14"/>
    <x v="8"/>
    <x v="8"/>
    <n v="39327"/>
    <n v="-5731"/>
    <n v="33596"/>
    <x v="0"/>
    <n v="33596"/>
    <n v="10944.309268999999"/>
    <n v="20590.095302000002"/>
    <n v="0"/>
  </r>
  <r>
    <x v="0"/>
    <x v="0"/>
    <x v="23"/>
    <x v="0"/>
    <x v="10"/>
    <x v="0"/>
    <x v="1"/>
    <x v="14"/>
    <x v="11"/>
    <x v="11"/>
    <n v="16673"/>
    <n v="-2312"/>
    <n v="14361"/>
    <x v="0"/>
    <n v="14361"/>
    <n v="7535.5432719999999"/>
    <n v="10483.56213"/>
    <n v="0"/>
  </r>
  <r>
    <x v="0"/>
    <x v="0"/>
    <x v="23"/>
    <x v="0"/>
    <x v="10"/>
    <x v="0"/>
    <x v="1"/>
    <x v="14"/>
    <x v="14"/>
    <x v="13"/>
    <n v="128881.36"/>
    <n v="-8600"/>
    <n v="120281.36"/>
    <x v="0"/>
    <n v="120281.36"/>
    <n v="73072.362938000006"/>
    <n v="90420.794401000006"/>
    <n v="0"/>
  </r>
  <r>
    <x v="0"/>
    <x v="0"/>
    <x v="24"/>
    <x v="0"/>
    <x v="10"/>
    <x v="0"/>
    <x v="1"/>
    <x v="15"/>
    <x v="0"/>
    <x v="0"/>
    <n v="23481.627"/>
    <n v="0"/>
    <n v="23481.627"/>
    <x v="0"/>
    <n v="23481.627"/>
    <n v="16204.432075999999"/>
    <n v="17459.467035999998"/>
    <n v="0"/>
  </r>
  <r>
    <x v="0"/>
    <x v="0"/>
    <x v="24"/>
    <x v="0"/>
    <x v="10"/>
    <x v="0"/>
    <x v="1"/>
    <x v="15"/>
    <x v="1"/>
    <x v="1"/>
    <n v="19223.187999999998"/>
    <n v="0"/>
    <n v="19223.187999999998"/>
    <x v="0"/>
    <n v="19223.187999999998"/>
    <n v="13828.195484"/>
    <n v="13931.603475"/>
    <n v="0"/>
  </r>
  <r>
    <x v="0"/>
    <x v="0"/>
    <x v="24"/>
    <x v="0"/>
    <x v="10"/>
    <x v="0"/>
    <x v="1"/>
    <x v="15"/>
    <x v="2"/>
    <x v="2"/>
    <n v="4258.2290000000003"/>
    <n v="0"/>
    <n v="4258.2290000000003"/>
    <x v="0"/>
    <n v="4258.2290000000003"/>
    <n v="2376.0535920000002"/>
    <n v="3527.6805610000001"/>
    <n v="0"/>
  </r>
  <r>
    <x v="0"/>
    <x v="0"/>
    <x v="24"/>
    <x v="0"/>
    <x v="10"/>
    <x v="0"/>
    <x v="1"/>
    <x v="15"/>
    <x v="16"/>
    <x v="15"/>
    <n v="0.21"/>
    <n v="0"/>
    <n v="0.21"/>
    <x v="0"/>
    <n v="0.21"/>
    <n v="0.183"/>
    <n v="0.183"/>
    <n v="0"/>
  </r>
  <r>
    <x v="0"/>
    <x v="0"/>
    <x v="24"/>
    <x v="0"/>
    <x v="10"/>
    <x v="0"/>
    <x v="1"/>
    <x v="15"/>
    <x v="4"/>
    <x v="4"/>
    <n v="9583.17"/>
    <n v="0"/>
    <n v="9583.17"/>
    <x v="0"/>
    <n v="9583.17"/>
    <n v="6865.2665500000003"/>
    <n v="8835.0324330000003"/>
    <n v="0"/>
  </r>
  <r>
    <x v="0"/>
    <x v="0"/>
    <x v="24"/>
    <x v="0"/>
    <x v="10"/>
    <x v="0"/>
    <x v="1"/>
    <x v="15"/>
    <x v="5"/>
    <x v="5"/>
    <n v="9583.17"/>
    <n v="0"/>
    <n v="9583.17"/>
    <x v="0"/>
    <n v="9583.17"/>
    <n v="6865.2665500000003"/>
    <n v="8835.0324330000003"/>
    <n v="0"/>
  </r>
  <r>
    <x v="0"/>
    <x v="0"/>
    <x v="24"/>
    <x v="0"/>
    <x v="10"/>
    <x v="0"/>
    <x v="1"/>
    <x v="15"/>
    <x v="6"/>
    <x v="6"/>
    <n v="9583.17"/>
    <n v="0"/>
    <n v="9583.17"/>
    <x v="0"/>
    <n v="9583.17"/>
    <n v="6865.2665500000003"/>
    <n v="8835.0324330000003"/>
    <n v="0"/>
  </r>
  <r>
    <x v="0"/>
    <x v="0"/>
    <x v="24"/>
    <x v="0"/>
    <x v="10"/>
    <x v="0"/>
    <x v="1"/>
    <x v="15"/>
    <x v="11"/>
    <x v="11"/>
    <n v="9583.17"/>
    <n v="0"/>
    <n v="9583.17"/>
    <x v="0"/>
    <n v="9583.17"/>
    <n v="6865.2665500000003"/>
    <n v="8835.0324330000003"/>
    <n v="0"/>
  </r>
  <r>
    <x v="0"/>
    <x v="0"/>
    <x v="24"/>
    <x v="0"/>
    <x v="10"/>
    <x v="0"/>
    <x v="1"/>
    <x v="15"/>
    <x v="14"/>
    <x v="13"/>
    <n v="33064.796999999999"/>
    <n v="0"/>
    <n v="33064.796999999999"/>
    <x v="0"/>
    <n v="33064.796999999999"/>
    <n v="23069.698626000001"/>
    <n v="26294.499468999998"/>
    <n v="0"/>
  </r>
  <r>
    <x v="0"/>
    <x v="0"/>
    <x v="25"/>
    <x v="0"/>
    <x v="10"/>
    <x v="0"/>
    <x v="1"/>
    <x v="14"/>
    <x v="0"/>
    <x v="0"/>
    <n v="81994.327999999994"/>
    <n v="-2200"/>
    <n v="79794.327999999994"/>
    <x v="0"/>
    <n v="79794.327999999994"/>
    <n v="52839.562037000003"/>
    <n v="59512.296696999998"/>
    <n v="0"/>
  </r>
  <r>
    <x v="0"/>
    <x v="0"/>
    <x v="25"/>
    <x v="0"/>
    <x v="10"/>
    <x v="0"/>
    <x v="1"/>
    <x v="14"/>
    <x v="1"/>
    <x v="1"/>
    <n v="67324.634999999995"/>
    <n v="-2443.2542319999998"/>
    <n v="64881.380768000003"/>
    <x v="0"/>
    <n v="64881.380768000003"/>
    <n v="45999.064569000002"/>
    <n v="46250.477849000003"/>
    <n v="0"/>
  </r>
  <r>
    <x v="0"/>
    <x v="0"/>
    <x v="25"/>
    <x v="0"/>
    <x v="10"/>
    <x v="0"/>
    <x v="1"/>
    <x v="14"/>
    <x v="2"/>
    <x v="2"/>
    <n v="14663.465"/>
    <n v="0"/>
    <n v="14663.465"/>
    <x v="0"/>
    <n v="14663.465"/>
    <n v="6597.2432360000003"/>
    <n v="13018.564616"/>
    <n v="0"/>
  </r>
  <r>
    <x v="0"/>
    <x v="0"/>
    <x v="25"/>
    <x v="0"/>
    <x v="10"/>
    <x v="0"/>
    <x v="1"/>
    <x v="14"/>
    <x v="16"/>
    <x v="15"/>
    <n v="6.2279999999999998"/>
    <n v="0"/>
    <n v="6.2279999999999998"/>
    <x v="0"/>
    <n v="6.2279999999999998"/>
    <n v="0"/>
    <n v="0"/>
    <n v="0"/>
  </r>
  <r>
    <x v="0"/>
    <x v="0"/>
    <x v="25"/>
    <x v="0"/>
    <x v="10"/>
    <x v="0"/>
    <x v="1"/>
    <x v="14"/>
    <x v="15"/>
    <x v="14"/>
    <n v="0"/>
    <n v="243.254232"/>
    <n v="243.254232"/>
    <x v="0"/>
    <n v="243.254232"/>
    <n v="243.254232"/>
    <n v="243.254232"/>
    <n v="0"/>
  </r>
  <r>
    <x v="0"/>
    <x v="0"/>
    <x v="25"/>
    <x v="0"/>
    <x v="10"/>
    <x v="0"/>
    <x v="1"/>
    <x v="14"/>
    <x v="4"/>
    <x v="4"/>
    <n v="505548.86900000001"/>
    <n v="-5163"/>
    <n v="500385.86900000001"/>
    <x v="0"/>
    <n v="500385.86900000001"/>
    <n v="150309.70195399999"/>
    <n v="318843.06134499999"/>
    <n v="0"/>
  </r>
  <r>
    <x v="0"/>
    <x v="0"/>
    <x v="25"/>
    <x v="0"/>
    <x v="10"/>
    <x v="0"/>
    <x v="1"/>
    <x v="14"/>
    <x v="5"/>
    <x v="5"/>
    <n v="505548.86900000001"/>
    <n v="-5163"/>
    <n v="500385.86900000001"/>
    <x v="0"/>
    <n v="500385.86900000001"/>
    <n v="150309.70195399999"/>
    <n v="318843.06134499999"/>
    <n v="0"/>
  </r>
  <r>
    <x v="0"/>
    <x v="0"/>
    <x v="25"/>
    <x v="0"/>
    <x v="10"/>
    <x v="0"/>
    <x v="1"/>
    <x v="14"/>
    <x v="6"/>
    <x v="6"/>
    <n v="505548.86900000001"/>
    <n v="-5163"/>
    <n v="500385.86900000001"/>
    <x v="0"/>
    <n v="500385.86900000001"/>
    <n v="150309.70195399999"/>
    <n v="318843.06134499999"/>
    <n v="0"/>
  </r>
  <r>
    <x v="0"/>
    <x v="0"/>
    <x v="25"/>
    <x v="0"/>
    <x v="10"/>
    <x v="0"/>
    <x v="1"/>
    <x v="14"/>
    <x v="9"/>
    <x v="9"/>
    <n v="480646.29200000002"/>
    <n v="-5163"/>
    <n v="475483.29200000002"/>
    <x v="0"/>
    <n v="475483.29200000002"/>
    <n v="137325.88515799999"/>
    <n v="297273.89798200002"/>
    <n v="0"/>
  </r>
  <r>
    <x v="0"/>
    <x v="0"/>
    <x v="25"/>
    <x v="0"/>
    <x v="10"/>
    <x v="0"/>
    <x v="1"/>
    <x v="14"/>
    <x v="11"/>
    <x v="11"/>
    <n v="24902.577000000001"/>
    <n v="0"/>
    <n v="24902.577000000001"/>
    <x v="0"/>
    <n v="24902.577000000001"/>
    <n v="12983.816795999999"/>
    <n v="21569.163363"/>
    <n v="0"/>
  </r>
  <r>
    <x v="0"/>
    <x v="0"/>
    <x v="25"/>
    <x v="0"/>
    <x v="10"/>
    <x v="0"/>
    <x v="1"/>
    <x v="14"/>
    <x v="14"/>
    <x v="13"/>
    <n v="587543.19700000004"/>
    <n v="-7363"/>
    <n v="580180.19700000004"/>
    <x v="0"/>
    <n v="580180.19700000004"/>
    <n v="203149.26399100001"/>
    <n v="378355.35804199998"/>
    <n v="0"/>
  </r>
  <r>
    <x v="0"/>
    <x v="0"/>
    <x v="26"/>
    <x v="0"/>
    <x v="10"/>
    <x v="0"/>
    <x v="0"/>
    <x v="0"/>
    <x v="0"/>
    <x v="0"/>
    <n v="3441.8919999999998"/>
    <n v="-387.95516600000002"/>
    <n v="3053.9368340000001"/>
    <x v="0"/>
    <n v="3053.9368340000001"/>
    <n v="1551.9683230000001"/>
    <n v="2293.316824"/>
    <n v="0"/>
  </r>
  <r>
    <x v="0"/>
    <x v="0"/>
    <x v="26"/>
    <x v="0"/>
    <x v="10"/>
    <x v="0"/>
    <x v="0"/>
    <x v="0"/>
    <x v="1"/>
    <x v="1"/>
    <n v="700"/>
    <n v="0"/>
    <n v="700"/>
    <x v="0"/>
    <n v="700"/>
    <n v="481.91270400000002"/>
    <n v="700"/>
    <n v="0"/>
  </r>
  <r>
    <x v="0"/>
    <x v="0"/>
    <x v="26"/>
    <x v="0"/>
    <x v="10"/>
    <x v="0"/>
    <x v="0"/>
    <x v="0"/>
    <x v="2"/>
    <x v="2"/>
    <n v="1876"/>
    <n v="0"/>
    <n v="1876"/>
    <x v="0"/>
    <n v="1876"/>
    <n v="702.21478500000001"/>
    <n v="1116.270538"/>
    <n v="0"/>
  </r>
  <r>
    <x v="0"/>
    <x v="0"/>
    <x v="26"/>
    <x v="0"/>
    <x v="10"/>
    <x v="0"/>
    <x v="0"/>
    <x v="0"/>
    <x v="3"/>
    <x v="3"/>
    <n v="865.89200000000005"/>
    <n v="-387.95516600000002"/>
    <n v="477.93683399999998"/>
    <x v="0"/>
    <n v="477.93683399999998"/>
    <n v="367.84083399999997"/>
    <n v="477.04628600000001"/>
    <n v="0"/>
  </r>
  <r>
    <x v="0"/>
    <x v="0"/>
    <x v="26"/>
    <x v="0"/>
    <x v="10"/>
    <x v="0"/>
    <x v="0"/>
    <x v="0"/>
    <x v="4"/>
    <x v="4"/>
    <n v="33198.624000000003"/>
    <n v="5927.5088999999998"/>
    <n v="39126.132899999997"/>
    <x v="0"/>
    <n v="39126.132899999997"/>
    <n v="23948.810845"/>
    <n v="33608.807545999996"/>
    <n v="0"/>
  </r>
  <r>
    <x v="0"/>
    <x v="0"/>
    <x v="26"/>
    <x v="0"/>
    <x v="10"/>
    <x v="0"/>
    <x v="0"/>
    <x v="0"/>
    <x v="5"/>
    <x v="5"/>
    <n v="15716.297"/>
    <n v="10693.690676"/>
    <n v="26409.987676000001"/>
    <x v="0"/>
    <n v="26409.987676000001"/>
    <n v="16978.782026000001"/>
    <n v="20892.662332"/>
    <n v="0"/>
  </r>
  <r>
    <x v="0"/>
    <x v="0"/>
    <x v="26"/>
    <x v="0"/>
    <x v="10"/>
    <x v="0"/>
    <x v="0"/>
    <x v="0"/>
    <x v="6"/>
    <x v="6"/>
    <n v="15716.297"/>
    <n v="10693.690676"/>
    <n v="26409.987676000001"/>
    <x v="0"/>
    <n v="26409.987676000001"/>
    <n v="16978.782026000001"/>
    <n v="20892.662332"/>
    <n v="0"/>
  </r>
  <r>
    <x v="0"/>
    <x v="0"/>
    <x v="26"/>
    <x v="0"/>
    <x v="10"/>
    <x v="0"/>
    <x v="0"/>
    <x v="0"/>
    <x v="7"/>
    <x v="7"/>
    <n v="9802.4220000000005"/>
    <n v="-207.228126"/>
    <n v="9595.1938740000005"/>
    <x v="0"/>
    <n v="9595.1938740000005"/>
    <n v="3945.8994710000002"/>
    <n v="5936.8517460000003"/>
    <n v="0"/>
  </r>
  <r>
    <x v="0"/>
    <x v="0"/>
    <x v="26"/>
    <x v="0"/>
    <x v="10"/>
    <x v="0"/>
    <x v="0"/>
    <x v="0"/>
    <x v="8"/>
    <x v="8"/>
    <n v="1212.8320000000001"/>
    <n v="0"/>
    <n v="1212.8320000000001"/>
    <x v="0"/>
    <n v="1212.8320000000001"/>
    <n v="92.142701000000002"/>
    <n v="866.95264299999997"/>
    <n v="0"/>
  </r>
  <r>
    <x v="0"/>
    <x v="0"/>
    <x v="26"/>
    <x v="0"/>
    <x v="10"/>
    <x v="0"/>
    <x v="0"/>
    <x v="0"/>
    <x v="9"/>
    <x v="9"/>
    <n v="1248.5070000000001"/>
    <n v="0"/>
    <n v="1248.5070000000001"/>
    <x v="0"/>
    <n v="1248.5070000000001"/>
    <n v="254.03293099999999"/>
    <n v="992.47201800000005"/>
    <n v="0"/>
  </r>
  <r>
    <x v="0"/>
    <x v="0"/>
    <x v="26"/>
    <x v="0"/>
    <x v="10"/>
    <x v="0"/>
    <x v="0"/>
    <x v="0"/>
    <x v="10"/>
    <x v="10"/>
    <n v="793.14200000000005"/>
    <n v="0"/>
    <n v="793.14200000000005"/>
    <x v="0"/>
    <n v="793.14200000000005"/>
    <n v="56.696832999999998"/>
    <n v="63.88"/>
    <n v="0"/>
  </r>
  <r>
    <x v="0"/>
    <x v="0"/>
    <x v="26"/>
    <x v="0"/>
    <x v="10"/>
    <x v="0"/>
    <x v="0"/>
    <x v="0"/>
    <x v="11"/>
    <x v="11"/>
    <n v="2659.3939999999998"/>
    <n v="10900.918802"/>
    <n v="13560.312802"/>
    <x v="0"/>
    <n v="13560.312802"/>
    <n v="12630.01009"/>
    <n v="13032.505924999999"/>
    <n v="0"/>
  </r>
  <r>
    <x v="0"/>
    <x v="0"/>
    <x v="26"/>
    <x v="0"/>
    <x v="10"/>
    <x v="0"/>
    <x v="0"/>
    <x v="0"/>
    <x v="12"/>
    <x v="3"/>
    <n v="17482.327000000001"/>
    <n v="-4766.1817760000004"/>
    <n v="12716.145224"/>
    <x v="0"/>
    <n v="12716.145224"/>
    <n v="6970.0288190000001"/>
    <n v="12716.145214"/>
    <n v="0"/>
  </r>
  <r>
    <x v="0"/>
    <x v="0"/>
    <x v="26"/>
    <x v="0"/>
    <x v="10"/>
    <x v="0"/>
    <x v="0"/>
    <x v="0"/>
    <x v="13"/>
    <x v="12"/>
    <n v="0"/>
    <n v="0"/>
    <n v="0"/>
    <x v="0"/>
    <n v="0"/>
    <n v="0"/>
    <n v="0"/>
    <n v="0"/>
  </r>
  <r>
    <x v="0"/>
    <x v="0"/>
    <x v="26"/>
    <x v="0"/>
    <x v="10"/>
    <x v="0"/>
    <x v="0"/>
    <x v="0"/>
    <x v="14"/>
    <x v="13"/>
    <n v="36640.516000000003"/>
    <n v="5539.5537340000001"/>
    <n v="42180.069733999997"/>
    <x v="0"/>
    <n v="42180.069733999997"/>
    <n v="25500.779168000001"/>
    <n v="35902.124369999998"/>
    <n v="0"/>
  </r>
  <r>
    <x v="0"/>
    <x v="0"/>
    <x v="27"/>
    <x v="0"/>
    <x v="10"/>
    <x v="0"/>
    <x v="0"/>
    <x v="0"/>
    <x v="0"/>
    <x v="0"/>
    <n v="2144.473"/>
    <n v="0"/>
    <n v="2144.473"/>
    <x v="0"/>
    <n v="2144.473"/>
    <n v="1444.9627620000001"/>
    <n v="1880.5195639999999"/>
    <n v="0"/>
  </r>
  <r>
    <x v="0"/>
    <x v="0"/>
    <x v="27"/>
    <x v="0"/>
    <x v="10"/>
    <x v="0"/>
    <x v="0"/>
    <x v="0"/>
    <x v="1"/>
    <x v="1"/>
    <n v="700"/>
    <n v="0"/>
    <n v="700"/>
    <x v="0"/>
    <n v="700"/>
    <n v="489.40477099999998"/>
    <n v="650.99999500000001"/>
    <n v="0"/>
  </r>
  <r>
    <x v="0"/>
    <x v="0"/>
    <x v="27"/>
    <x v="0"/>
    <x v="10"/>
    <x v="0"/>
    <x v="0"/>
    <x v="0"/>
    <x v="2"/>
    <x v="2"/>
    <n v="912"/>
    <n v="25.631864"/>
    <n v="937.63186399999995"/>
    <x v="0"/>
    <n v="937.63186399999995"/>
    <n v="490.881303"/>
    <n v="727.67843300000004"/>
    <n v="0"/>
  </r>
  <r>
    <x v="0"/>
    <x v="0"/>
    <x v="27"/>
    <x v="0"/>
    <x v="10"/>
    <x v="0"/>
    <x v="0"/>
    <x v="0"/>
    <x v="3"/>
    <x v="3"/>
    <n v="532.47299999999996"/>
    <n v="-25.631864"/>
    <n v="506.84113600000001"/>
    <x v="0"/>
    <n v="506.84113600000001"/>
    <n v="464.67668800000001"/>
    <n v="501.84113600000001"/>
    <n v="0"/>
  </r>
  <r>
    <x v="0"/>
    <x v="0"/>
    <x v="27"/>
    <x v="0"/>
    <x v="10"/>
    <x v="0"/>
    <x v="0"/>
    <x v="0"/>
    <x v="4"/>
    <x v="4"/>
    <n v="30394.475999999999"/>
    <n v="0"/>
    <n v="30394.475999999999"/>
    <x v="0"/>
    <n v="30394.475999999999"/>
    <n v="14708.230592"/>
    <n v="23856.286273999998"/>
    <n v="0"/>
  </r>
  <r>
    <x v="0"/>
    <x v="0"/>
    <x v="27"/>
    <x v="0"/>
    <x v="10"/>
    <x v="0"/>
    <x v="0"/>
    <x v="0"/>
    <x v="5"/>
    <x v="5"/>
    <n v="14703.072"/>
    <n v="0"/>
    <n v="14703.072"/>
    <x v="0"/>
    <n v="14703.072"/>
    <n v="6629.1780769999996"/>
    <n v="8495.8242559999999"/>
    <n v="0"/>
  </r>
  <r>
    <x v="0"/>
    <x v="0"/>
    <x v="27"/>
    <x v="0"/>
    <x v="10"/>
    <x v="0"/>
    <x v="0"/>
    <x v="0"/>
    <x v="6"/>
    <x v="6"/>
    <n v="14703.072"/>
    <n v="0"/>
    <n v="14703.072"/>
    <x v="0"/>
    <n v="14703.072"/>
    <n v="6629.1780769999996"/>
    <n v="8495.8242559999999"/>
    <n v="0"/>
  </r>
  <r>
    <x v="0"/>
    <x v="0"/>
    <x v="27"/>
    <x v="0"/>
    <x v="10"/>
    <x v="0"/>
    <x v="0"/>
    <x v="0"/>
    <x v="7"/>
    <x v="7"/>
    <n v="8794.1039999999994"/>
    <n v="0"/>
    <n v="8794.1039999999994"/>
    <x v="0"/>
    <n v="8794.1039999999994"/>
    <n v="4455.4441889999998"/>
    <n v="5487.7625939999998"/>
    <n v="0"/>
  </r>
  <r>
    <x v="0"/>
    <x v="0"/>
    <x v="27"/>
    <x v="0"/>
    <x v="10"/>
    <x v="0"/>
    <x v="0"/>
    <x v="0"/>
    <x v="8"/>
    <x v="8"/>
    <n v="784"/>
    <n v="0"/>
    <n v="784"/>
    <x v="0"/>
    <n v="784"/>
    <n v="134.01068000000001"/>
    <n v="191.6738"/>
    <n v="0"/>
  </r>
  <r>
    <x v="0"/>
    <x v="0"/>
    <x v="27"/>
    <x v="0"/>
    <x v="10"/>
    <x v="0"/>
    <x v="0"/>
    <x v="0"/>
    <x v="9"/>
    <x v="9"/>
    <n v="667.86800000000005"/>
    <n v="0"/>
    <n v="667.86800000000005"/>
    <x v="0"/>
    <n v="667.86800000000005"/>
    <n v="81.490200000000002"/>
    <n v="137.31399999999999"/>
    <n v="0"/>
  </r>
  <r>
    <x v="0"/>
    <x v="0"/>
    <x v="27"/>
    <x v="0"/>
    <x v="10"/>
    <x v="0"/>
    <x v="0"/>
    <x v="0"/>
    <x v="10"/>
    <x v="10"/>
    <n v="1777.3"/>
    <n v="0"/>
    <n v="1777.3"/>
    <x v="0"/>
    <n v="1777.3"/>
    <n v="247.70339999999999"/>
    <n v="357.1884"/>
    <n v="0"/>
  </r>
  <r>
    <x v="0"/>
    <x v="0"/>
    <x v="27"/>
    <x v="0"/>
    <x v="10"/>
    <x v="0"/>
    <x v="0"/>
    <x v="0"/>
    <x v="11"/>
    <x v="11"/>
    <n v="2679.8"/>
    <n v="0"/>
    <n v="2679.8"/>
    <x v="0"/>
    <n v="2679.8"/>
    <n v="1710.5296080000001"/>
    <n v="2321.8854620000002"/>
    <n v="0"/>
  </r>
  <r>
    <x v="0"/>
    <x v="0"/>
    <x v="27"/>
    <x v="0"/>
    <x v="10"/>
    <x v="0"/>
    <x v="0"/>
    <x v="0"/>
    <x v="12"/>
    <x v="3"/>
    <n v="15691.404"/>
    <n v="0"/>
    <n v="15691.404"/>
    <x v="0"/>
    <n v="15691.404"/>
    <n v="8079.0525150000003"/>
    <n v="15360.462018"/>
    <n v="0"/>
  </r>
  <r>
    <x v="0"/>
    <x v="0"/>
    <x v="27"/>
    <x v="0"/>
    <x v="10"/>
    <x v="0"/>
    <x v="0"/>
    <x v="0"/>
    <x v="13"/>
    <x v="12"/>
    <n v="0"/>
    <n v="0"/>
    <n v="0"/>
    <x v="0"/>
    <n v="0"/>
    <n v="0"/>
    <n v="0"/>
    <n v="0"/>
  </r>
  <r>
    <x v="0"/>
    <x v="0"/>
    <x v="27"/>
    <x v="0"/>
    <x v="10"/>
    <x v="0"/>
    <x v="0"/>
    <x v="0"/>
    <x v="14"/>
    <x v="13"/>
    <n v="32538.949000000001"/>
    <n v="0"/>
    <n v="32538.949000000001"/>
    <x v="0"/>
    <n v="32538.949000000001"/>
    <n v="16153.193354000001"/>
    <n v="25736.805838"/>
    <n v="0"/>
  </r>
  <r>
    <x v="0"/>
    <x v="0"/>
    <x v="28"/>
    <x v="0"/>
    <x v="10"/>
    <x v="0"/>
    <x v="0"/>
    <x v="0"/>
    <x v="0"/>
    <x v="0"/>
    <n v="2651.6080000000002"/>
    <n v="-121.034018"/>
    <n v="2530.5739819999999"/>
    <x v="0"/>
    <n v="2530.5739819999999"/>
    <n v="1696.7010769999999"/>
    <n v="2362.4280290000002"/>
    <n v="0"/>
  </r>
  <r>
    <x v="0"/>
    <x v="0"/>
    <x v="28"/>
    <x v="0"/>
    <x v="10"/>
    <x v="0"/>
    <x v="0"/>
    <x v="0"/>
    <x v="1"/>
    <x v="1"/>
    <n v="1050"/>
    <n v="-40"/>
    <n v="1010"/>
    <x v="0"/>
    <n v="1010"/>
    <n v="757.29139199999997"/>
    <n v="1009.721856"/>
    <n v="0"/>
  </r>
  <r>
    <x v="0"/>
    <x v="0"/>
    <x v="28"/>
    <x v="0"/>
    <x v="10"/>
    <x v="0"/>
    <x v="0"/>
    <x v="0"/>
    <x v="2"/>
    <x v="2"/>
    <n v="1150.923"/>
    <n v="40"/>
    <n v="1190.923"/>
    <x v="0"/>
    <n v="1190.923"/>
    <n v="634.03533900000002"/>
    <n v="1044.384503"/>
    <n v="0"/>
  </r>
  <r>
    <x v="0"/>
    <x v="0"/>
    <x v="28"/>
    <x v="0"/>
    <x v="10"/>
    <x v="0"/>
    <x v="0"/>
    <x v="0"/>
    <x v="16"/>
    <x v="15"/>
    <n v="6.077"/>
    <n v="0"/>
    <n v="6.077"/>
    <x v="0"/>
    <n v="6.077"/>
    <n v="0"/>
    <n v="0"/>
    <n v="0"/>
  </r>
  <r>
    <x v="0"/>
    <x v="0"/>
    <x v="28"/>
    <x v="0"/>
    <x v="10"/>
    <x v="0"/>
    <x v="0"/>
    <x v="0"/>
    <x v="3"/>
    <x v="3"/>
    <n v="444.608"/>
    <n v="-121.034018"/>
    <n v="323.573982"/>
    <x v="0"/>
    <n v="323.573982"/>
    <n v="305.374346"/>
    <n v="308.32166999999998"/>
    <n v="0"/>
  </r>
  <r>
    <x v="0"/>
    <x v="0"/>
    <x v="28"/>
    <x v="0"/>
    <x v="10"/>
    <x v="0"/>
    <x v="0"/>
    <x v="0"/>
    <x v="4"/>
    <x v="4"/>
    <n v="60254.838000000003"/>
    <n v="-6586.0828680000004"/>
    <n v="53668.755131999998"/>
    <x v="0"/>
    <n v="53668.755131999998"/>
    <n v="32535.450132000002"/>
    <n v="46472.391677"/>
    <n v="0"/>
  </r>
  <r>
    <x v="0"/>
    <x v="0"/>
    <x v="28"/>
    <x v="0"/>
    <x v="10"/>
    <x v="0"/>
    <x v="0"/>
    <x v="0"/>
    <x v="5"/>
    <x v="5"/>
    <n v="26255.236000000001"/>
    <n v="481.282172"/>
    <n v="26736.518172"/>
    <x v="0"/>
    <n v="26736.518172"/>
    <n v="13867.427338"/>
    <n v="19540.221986"/>
    <n v="0"/>
  </r>
  <r>
    <x v="0"/>
    <x v="0"/>
    <x v="28"/>
    <x v="0"/>
    <x v="10"/>
    <x v="0"/>
    <x v="0"/>
    <x v="0"/>
    <x v="6"/>
    <x v="6"/>
    <n v="26255.236000000001"/>
    <n v="481.282172"/>
    <n v="26736.518172"/>
    <x v="0"/>
    <n v="26736.518172"/>
    <n v="13867.427338"/>
    <n v="19540.221986"/>
    <n v="0"/>
  </r>
  <r>
    <x v="0"/>
    <x v="0"/>
    <x v="28"/>
    <x v="0"/>
    <x v="10"/>
    <x v="0"/>
    <x v="0"/>
    <x v="0"/>
    <x v="7"/>
    <x v="7"/>
    <n v="15223.026"/>
    <n v="-81.857083000000003"/>
    <n v="15141.168917000001"/>
    <x v="0"/>
    <n v="15141.168917000001"/>
    <n v="9692.3802880000003"/>
    <n v="12323.490411999999"/>
    <n v="0"/>
  </r>
  <r>
    <x v="0"/>
    <x v="0"/>
    <x v="28"/>
    <x v="0"/>
    <x v="10"/>
    <x v="0"/>
    <x v="0"/>
    <x v="0"/>
    <x v="8"/>
    <x v="8"/>
    <n v="1292.2560000000001"/>
    <n v="0"/>
    <n v="1292.2560000000001"/>
    <x v="0"/>
    <n v="1292.2560000000001"/>
    <n v="118.89626199999999"/>
    <n v="444.147402"/>
    <n v="0"/>
  </r>
  <r>
    <x v="0"/>
    <x v="0"/>
    <x v="28"/>
    <x v="0"/>
    <x v="10"/>
    <x v="0"/>
    <x v="0"/>
    <x v="0"/>
    <x v="9"/>
    <x v="9"/>
    <n v="1838.047"/>
    <n v="0"/>
    <n v="1838.047"/>
    <x v="0"/>
    <n v="1838.047"/>
    <n v="489.52143899999999"/>
    <n v="1366.970705"/>
    <n v="0"/>
  </r>
  <r>
    <x v="0"/>
    <x v="0"/>
    <x v="28"/>
    <x v="0"/>
    <x v="10"/>
    <x v="0"/>
    <x v="0"/>
    <x v="0"/>
    <x v="10"/>
    <x v="10"/>
    <n v="1989.279"/>
    <n v="0"/>
    <n v="1989.279"/>
    <x v="0"/>
    <n v="1989.279"/>
    <n v="164.79839899999999"/>
    <n v="228.57466700000001"/>
    <n v="0"/>
  </r>
  <r>
    <x v="0"/>
    <x v="0"/>
    <x v="28"/>
    <x v="0"/>
    <x v="10"/>
    <x v="0"/>
    <x v="0"/>
    <x v="0"/>
    <x v="11"/>
    <x v="11"/>
    <n v="5912.6279999999997"/>
    <n v="563.13925500000005"/>
    <n v="6475.7672549999997"/>
    <x v="0"/>
    <n v="6475.7672549999997"/>
    <n v="3401.83095"/>
    <n v="5177.0388000000003"/>
    <n v="0"/>
  </r>
  <r>
    <x v="0"/>
    <x v="0"/>
    <x v="28"/>
    <x v="0"/>
    <x v="10"/>
    <x v="0"/>
    <x v="0"/>
    <x v="0"/>
    <x v="12"/>
    <x v="3"/>
    <n v="33999.601999999999"/>
    <n v="-7067.3650399999997"/>
    <n v="26932.236959999998"/>
    <x v="0"/>
    <n v="26932.236959999998"/>
    <n v="18668.022794"/>
    <n v="26932.169690999999"/>
    <n v="0"/>
  </r>
  <r>
    <x v="0"/>
    <x v="0"/>
    <x v="28"/>
    <x v="0"/>
    <x v="10"/>
    <x v="0"/>
    <x v="0"/>
    <x v="0"/>
    <x v="13"/>
    <x v="12"/>
    <n v="0"/>
    <n v="0"/>
    <n v="0"/>
    <x v="0"/>
    <n v="0"/>
    <n v="0"/>
    <n v="0"/>
    <n v="0"/>
  </r>
  <r>
    <x v="0"/>
    <x v="0"/>
    <x v="28"/>
    <x v="0"/>
    <x v="10"/>
    <x v="0"/>
    <x v="0"/>
    <x v="0"/>
    <x v="14"/>
    <x v="13"/>
    <n v="62906.446000000004"/>
    <n v="-6707.1168859999998"/>
    <n v="56199.329114"/>
    <x v="0"/>
    <n v="56199.329114"/>
    <n v="34232.151209000003"/>
    <n v="48834.819706000002"/>
    <n v="0"/>
  </r>
  <r>
    <x v="0"/>
    <x v="0"/>
    <x v="29"/>
    <x v="0"/>
    <x v="10"/>
    <x v="0"/>
    <x v="0"/>
    <x v="0"/>
    <x v="0"/>
    <x v="0"/>
    <n v="3224.1570000000002"/>
    <n v="-699.86745099999996"/>
    <n v="2524.2895490000001"/>
    <x v="0"/>
    <n v="2524.2895490000001"/>
    <n v="1732.2711340000001"/>
    <n v="2005.664372"/>
    <n v="0"/>
  </r>
  <r>
    <x v="0"/>
    <x v="0"/>
    <x v="29"/>
    <x v="0"/>
    <x v="10"/>
    <x v="0"/>
    <x v="0"/>
    <x v="0"/>
    <x v="1"/>
    <x v="1"/>
    <n v="679"/>
    <n v="0"/>
    <n v="679"/>
    <x v="0"/>
    <n v="679"/>
    <n v="481.907916"/>
    <n v="481.907916"/>
    <n v="0"/>
  </r>
  <r>
    <x v="0"/>
    <x v="0"/>
    <x v="29"/>
    <x v="0"/>
    <x v="10"/>
    <x v="0"/>
    <x v="0"/>
    <x v="0"/>
    <x v="2"/>
    <x v="2"/>
    <n v="1485"/>
    <n v="20.038052"/>
    <n v="1505.0380520000001"/>
    <x v="0"/>
    <n v="1505.0380520000001"/>
    <n v="925.89315199999999"/>
    <n v="1191.4529640000001"/>
    <n v="0"/>
  </r>
  <r>
    <x v="0"/>
    <x v="0"/>
    <x v="29"/>
    <x v="0"/>
    <x v="10"/>
    <x v="0"/>
    <x v="0"/>
    <x v="0"/>
    <x v="3"/>
    <x v="3"/>
    <n v="1060.1569999999999"/>
    <n v="-719.90550299999995"/>
    <n v="340.25149699999997"/>
    <x v="0"/>
    <n v="340.25149699999997"/>
    <n v="324.47006599999997"/>
    <n v="332.30349200000001"/>
    <n v="0"/>
  </r>
  <r>
    <x v="0"/>
    <x v="0"/>
    <x v="29"/>
    <x v="0"/>
    <x v="10"/>
    <x v="0"/>
    <x v="0"/>
    <x v="0"/>
    <x v="4"/>
    <x v="4"/>
    <n v="26676.312999999998"/>
    <n v="-5985.0547589999996"/>
    <n v="20691.258241"/>
    <x v="0"/>
    <n v="20691.258241"/>
    <n v="12797.984629"/>
    <n v="18078.713801999998"/>
    <n v="0"/>
  </r>
  <r>
    <x v="0"/>
    <x v="0"/>
    <x v="29"/>
    <x v="0"/>
    <x v="10"/>
    <x v="0"/>
    <x v="0"/>
    <x v="0"/>
    <x v="5"/>
    <x v="5"/>
    <n v="10711.313"/>
    <n v="106.326756"/>
    <n v="10817.639756"/>
    <x v="0"/>
    <n v="10817.639756"/>
    <n v="5843.313932"/>
    <n v="8260.0534439999992"/>
    <n v="0"/>
  </r>
  <r>
    <x v="0"/>
    <x v="0"/>
    <x v="29"/>
    <x v="0"/>
    <x v="10"/>
    <x v="0"/>
    <x v="0"/>
    <x v="0"/>
    <x v="6"/>
    <x v="6"/>
    <n v="10711.313"/>
    <n v="106.326756"/>
    <n v="10817.639756"/>
    <x v="0"/>
    <n v="10817.639756"/>
    <n v="5843.313932"/>
    <n v="8260.0534439999992"/>
    <n v="0"/>
  </r>
  <r>
    <x v="0"/>
    <x v="0"/>
    <x v="29"/>
    <x v="0"/>
    <x v="10"/>
    <x v="0"/>
    <x v="0"/>
    <x v="0"/>
    <x v="7"/>
    <x v="7"/>
    <n v="7332.0140000000001"/>
    <n v="106.326756"/>
    <n v="7438.3407559999996"/>
    <x v="0"/>
    <n v="7438.3407559999996"/>
    <n v="4268.6519559999997"/>
    <n v="5744.8386119999996"/>
    <n v="0"/>
  </r>
  <r>
    <x v="0"/>
    <x v="0"/>
    <x v="29"/>
    <x v="0"/>
    <x v="10"/>
    <x v="0"/>
    <x v="0"/>
    <x v="0"/>
    <x v="8"/>
    <x v="8"/>
    <n v="182.97200000000001"/>
    <n v="0"/>
    <n v="182.97200000000001"/>
    <x v="0"/>
    <n v="182.97200000000001"/>
    <n v="72.648252999999997"/>
    <n v="145.81110000000001"/>
    <n v="0"/>
  </r>
  <r>
    <x v="0"/>
    <x v="0"/>
    <x v="29"/>
    <x v="0"/>
    <x v="10"/>
    <x v="0"/>
    <x v="0"/>
    <x v="0"/>
    <x v="9"/>
    <x v="9"/>
    <n v="892.1"/>
    <n v="0"/>
    <n v="892.1"/>
    <x v="0"/>
    <n v="892.1"/>
    <n v="230.45573400000001"/>
    <n v="446.00506999999999"/>
    <n v="0"/>
  </r>
  <r>
    <x v="0"/>
    <x v="0"/>
    <x v="29"/>
    <x v="0"/>
    <x v="10"/>
    <x v="0"/>
    <x v="0"/>
    <x v="0"/>
    <x v="10"/>
    <x v="10"/>
    <n v="506.11200000000002"/>
    <n v="0"/>
    <n v="506.11200000000002"/>
    <x v="0"/>
    <n v="506.11200000000002"/>
    <n v="131.44039799999999"/>
    <n v="211.66033300000001"/>
    <n v="0"/>
  </r>
  <r>
    <x v="0"/>
    <x v="0"/>
    <x v="29"/>
    <x v="0"/>
    <x v="10"/>
    <x v="0"/>
    <x v="0"/>
    <x v="0"/>
    <x v="11"/>
    <x v="11"/>
    <n v="1798.115"/>
    <n v="0"/>
    <n v="1798.115"/>
    <x v="0"/>
    <n v="1798.115"/>
    <n v="1140.1175909999999"/>
    <n v="1711.738329"/>
    <n v="0"/>
  </r>
  <r>
    <x v="0"/>
    <x v="0"/>
    <x v="29"/>
    <x v="0"/>
    <x v="10"/>
    <x v="0"/>
    <x v="0"/>
    <x v="0"/>
    <x v="12"/>
    <x v="3"/>
    <n v="15965"/>
    <n v="-6091.381515"/>
    <n v="9873.6184850000009"/>
    <x v="0"/>
    <n v="9873.6184850000009"/>
    <n v="6954.6706969999996"/>
    <n v="9818.6603579999992"/>
    <n v="0"/>
  </r>
  <r>
    <x v="0"/>
    <x v="0"/>
    <x v="29"/>
    <x v="0"/>
    <x v="10"/>
    <x v="0"/>
    <x v="0"/>
    <x v="0"/>
    <x v="13"/>
    <x v="12"/>
    <n v="0"/>
    <n v="0"/>
    <n v="0"/>
    <x v="0"/>
    <n v="0"/>
    <n v="0"/>
    <n v="0"/>
    <n v="0"/>
  </r>
  <r>
    <x v="0"/>
    <x v="0"/>
    <x v="29"/>
    <x v="0"/>
    <x v="10"/>
    <x v="0"/>
    <x v="0"/>
    <x v="0"/>
    <x v="14"/>
    <x v="13"/>
    <n v="29900.47"/>
    <n v="-6684.9222099999997"/>
    <n v="23215.547790000001"/>
    <x v="0"/>
    <n v="23215.547790000001"/>
    <n v="14530.255762999999"/>
    <n v="20084.378174000001"/>
    <n v="0"/>
  </r>
  <r>
    <x v="0"/>
    <x v="0"/>
    <x v="30"/>
    <x v="0"/>
    <x v="10"/>
    <x v="0"/>
    <x v="0"/>
    <x v="0"/>
    <x v="0"/>
    <x v="0"/>
    <n v="3927.413"/>
    <n v="-463.305407"/>
    <n v="3464.1075930000002"/>
    <x v="0"/>
    <n v="3464.1075930000002"/>
    <n v="2089.4999779999998"/>
    <n v="2936.1362690000001"/>
    <n v="0"/>
  </r>
  <r>
    <x v="0"/>
    <x v="0"/>
    <x v="30"/>
    <x v="0"/>
    <x v="10"/>
    <x v="0"/>
    <x v="0"/>
    <x v="0"/>
    <x v="1"/>
    <x v="1"/>
    <n v="1044.45"/>
    <n v="0"/>
    <n v="1044.45"/>
    <x v="0"/>
    <n v="1044.45"/>
    <n v="804.84618"/>
    <n v="1044.45"/>
    <n v="0"/>
  </r>
  <r>
    <x v="0"/>
    <x v="0"/>
    <x v="30"/>
    <x v="0"/>
    <x v="10"/>
    <x v="0"/>
    <x v="0"/>
    <x v="0"/>
    <x v="2"/>
    <x v="2"/>
    <n v="1703.55"/>
    <n v="0"/>
    <n v="1703.55"/>
    <x v="0"/>
    <n v="1703.55"/>
    <n v="685.18769799999995"/>
    <n v="1205.333292"/>
    <n v="0"/>
  </r>
  <r>
    <x v="0"/>
    <x v="0"/>
    <x v="30"/>
    <x v="0"/>
    <x v="10"/>
    <x v="0"/>
    <x v="0"/>
    <x v="0"/>
    <x v="3"/>
    <x v="3"/>
    <n v="1179.413"/>
    <n v="-463.305407"/>
    <n v="716.10759299999995"/>
    <x v="0"/>
    <n v="716.10759299999995"/>
    <n v="599.46609999999998"/>
    <n v="686.35297700000001"/>
    <n v="0"/>
  </r>
  <r>
    <x v="0"/>
    <x v="0"/>
    <x v="30"/>
    <x v="0"/>
    <x v="10"/>
    <x v="0"/>
    <x v="0"/>
    <x v="0"/>
    <x v="4"/>
    <x v="4"/>
    <n v="105732.492"/>
    <n v="-6334.4276799999998"/>
    <n v="99398.064320000005"/>
    <x v="0"/>
    <n v="99398.064320000005"/>
    <n v="57551.192662000001"/>
    <n v="83084.685230000003"/>
    <n v="0"/>
  </r>
  <r>
    <x v="0"/>
    <x v="0"/>
    <x v="30"/>
    <x v="0"/>
    <x v="10"/>
    <x v="0"/>
    <x v="0"/>
    <x v="0"/>
    <x v="5"/>
    <x v="5"/>
    <n v="54032.771999999997"/>
    <n v="10005.278807000001"/>
    <n v="64038.050807"/>
    <x v="0"/>
    <n v="64038.050807"/>
    <n v="32099.857069000002"/>
    <n v="47901.023294999999"/>
    <n v="0"/>
  </r>
  <r>
    <x v="0"/>
    <x v="0"/>
    <x v="30"/>
    <x v="0"/>
    <x v="10"/>
    <x v="0"/>
    <x v="0"/>
    <x v="0"/>
    <x v="6"/>
    <x v="6"/>
    <n v="54032.771999999997"/>
    <n v="10005.278807000001"/>
    <n v="64038.050807"/>
    <x v="0"/>
    <n v="64038.050807"/>
    <n v="32099.857069000002"/>
    <n v="47901.023294999999"/>
    <n v="0"/>
  </r>
  <r>
    <x v="0"/>
    <x v="0"/>
    <x v="30"/>
    <x v="0"/>
    <x v="10"/>
    <x v="0"/>
    <x v="0"/>
    <x v="0"/>
    <x v="7"/>
    <x v="7"/>
    <n v="28302.777999999998"/>
    <n v="10005.278807000001"/>
    <n v="38308.056807000001"/>
    <x v="0"/>
    <n v="38308.056807000001"/>
    <n v="25071.148926000002"/>
    <n v="31789.857577999999"/>
    <n v="0"/>
  </r>
  <r>
    <x v="0"/>
    <x v="0"/>
    <x v="30"/>
    <x v="0"/>
    <x v="10"/>
    <x v="0"/>
    <x v="0"/>
    <x v="0"/>
    <x v="8"/>
    <x v="8"/>
    <n v="7572.43"/>
    <n v="0"/>
    <n v="7572.43"/>
    <x v="0"/>
    <n v="7572.43"/>
    <n v="47.853332999999999"/>
    <n v="2011.3866390000001"/>
    <n v="0"/>
  </r>
  <r>
    <x v="0"/>
    <x v="0"/>
    <x v="30"/>
    <x v="0"/>
    <x v="10"/>
    <x v="0"/>
    <x v="0"/>
    <x v="0"/>
    <x v="9"/>
    <x v="9"/>
    <n v="3444.7939999999999"/>
    <n v="0"/>
    <n v="3444.7939999999999"/>
    <x v="0"/>
    <n v="3444.7939999999999"/>
    <n v="1249.562439"/>
    <n v="2997.9981440000001"/>
    <n v="0"/>
  </r>
  <r>
    <x v="0"/>
    <x v="0"/>
    <x v="30"/>
    <x v="0"/>
    <x v="10"/>
    <x v="0"/>
    <x v="0"/>
    <x v="0"/>
    <x v="10"/>
    <x v="10"/>
    <n v="3044.2130000000002"/>
    <n v="0"/>
    <n v="3044.2130000000002"/>
    <x v="0"/>
    <n v="3044.2130000000002"/>
    <n v="165.01341600000001"/>
    <n v="3044.2130000000002"/>
    <n v="0"/>
  </r>
  <r>
    <x v="0"/>
    <x v="0"/>
    <x v="30"/>
    <x v="0"/>
    <x v="10"/>
    <x v="0"/>
    <x v="0"/>
    <x v="0"/>
    <x v="11"/>
    <x v="11"/>
    <n v="11668.557000000001"/>
    <n v="0"/>
    <n v="11668.557000000001"/>
    <x v="0"/>
    <n v="11668.557000000001"/>
    <n v="5566.2789549999998"/>
    <n v="8057.5679339999997"/>
    <n v="0"/>
  </r>
  <r>
    <x v="0"/>
    <x v="0"/>
    <x v="30"/>
    <x v="0"/>
    <x v="10"/>
    <x v="0"/>
    <x v="0"/>
    <x v="0"/>
    <x v="12"/>
    <x v="3"/>
    <n v="51699.72"/>
    <n v="-16339.706486999999"/>
    <n v="35360.013512999998"/>
    <x v="0"/>
    <n v="35360.013512999998"/>
    <n v="25451.335593"/>
    <n v="35183.661934999996"/>
    <n v="0"/>
  </r>
  <r>
    <x v="0"/>
    <x v="0"/>
    <x v="30"/>
    <x v="0"/>
    <x v="10"/>
    <x v="0"/>
    <x v="0"/>
    <x v="0"/>
    <x v="13"/>
    <x v="12"/>
    <n v="0"/>
    <n v="0"/>
    <n v="0"/>
    <x v="0"/>
    <n v="0"/>
    <n v="0"/>
    <n v="0"/>
    <n v="0"/>
  </r>
  <r>
    <x v="0"/>
    <x v="0"/>
    <x v="30"/>
    <x v="0"/>
    <x v="10"/>
    <x v="0"/>
    <x v="0"/>
    <x v="0"/>
    <x v="14"/>
    <x v="13"/>
    <n v="109659.905"/>
    <n v="-6797.7330869999996"/>
    <n v="102862.171913"/>
    <x v="0"/>
    <n v="102862.171913"/>
    <n v="59640.692640000001"/>
    <n v="86020.821498999998"/>
    <n v="0"/>
  </r>
  <r>
    <x v="0"/>
    <x v="0"/>
    <x v="31"/>
    <x v="0"/>
    <x v="10"/>
    <x v="0"/>
    <x v="0"/>
    <x v="0"/>
    <x v="0"/>
    <x v="0"/>
    <n v="6379.0169999999998"/>
    <n v="-1355.0546429999999"/>
    <n v="5023.9623570000003"/>
    <x v="0"/>
    <n v="5023.9623570000003"/>
    <n v="3041.1217649999999"/>
    <n v="4653.5804340000004"/>
    <n v="0"/>
  </r>
  <r>
    <x v="0"/>
    <x v="0"/>
    <x v="31"/>
    <x v="0"/>
    <x v="10"/>
    <x v="0"/>
    <x v="0"/>
    <x v="0"/>
    <x v="1"/>
    <x v="1"/>
    <n v="1048.2909999999999"/>
    <n v="0"/>
    <n v="1048.2909999999999"/>
    <x v="0"/>
    <n v="1048.2909999999999"/>
    <n v="746.96391400000005"/>
    <n v="1048.2909999999999"/>
    <n v="0"/>
  </r>
  <r>
    <x v="0"/>
    <x v="0"/>
    <x v="31"/>
    <x v="0"/>
    <x v="10"/>
    <x v="0"/>
    <x v="0"/>
    <x v="0"/>
    <x v="2"/>
    <x v="2"/>
    <n v="3078.7089999999998"/>
    <n v="0"/>
    <n v="3078.7089999999998"/>
    <x v="0"/>
    <n v="3078.7089999999998"/>
    <n v="1593.2722429999999"/>
    <n v="2708.458439"/>
    <n v="0"/>
  </r>
  <r>
    <x v="0"/>
    <x v="0"/>
    <x v="31"/>
    <x v="0"/>
    <x v="10"/>
    <x v="0"/>
    <x v="0"/>
    <x v="0"/>
    <x v="3"/>
    <x v="3"/>
    <n v="2252.0169999999998"/>
    <n v="-1355.0546429999999"/>
    <n v="896.962357"/>
    <x v="0"/>
    <n v="896.962357"/>
    <n v="700.88560800000005"/>
    <n v="896.83099500000003"/>
    <n v="0"/>
  </r>
  <r>
    <x v="0"/>
    <x v="0"/>
    <x v="31"/>
    <x v="0"/>
    <x v="10"/>
    <x v="0"/>
    <x v="0"/>
    <x v="0"/>
    <x v="4"/>
    <x v="4"/>
    <n v="219080.329"/>
    <n v="-28542.333803000001"/>
    <n v="190537.99519700001"/>
    <x v="0"/>
    <n v="190537.99519700001"/>
    <n v="96023.839884000001"/>
    <n v="150664.52360399999"/>
    <n v="0"/>
  </r>
  <r>
    <x v="0"/>
    <x v="0"/>
    <x v="31"/>
    <x v="0"/>
    <x v="10"/>
    <x v="0"/>
    <x v="0"/>
    <x v="0"/>
    <x v="5"/>
    <x v="5"/>
    <n v="98962.426999999996"/>
    <n v="12107.323184000001"/>
    <n v="111069.750184"/>
    <x v="0"/>
    <n v="111069.750184"/>
    <n v="52461.451410000001"/>
    <n v="71394.12977"/>
    <n v="0"/>
  </r>
  <r>
    <x v="0"/>
    <x v="0"/>
    <x v="31"/>
    <x v="0"/>
    <x v="10"/>
    <x v="0"/>
    <x v="0"/>
    <x v="0"/>
    <x v="6"/>
    <x v="6"/>
    <n v="98962.426999999996"/>
    <n v="12107.323184000001"/>
    <n v="111069.750184"/>
    <x v="0"/>
    <n v="111069.750184"/>
    <n v="52461.451410000001"/>
    <n v="71394.12977"/>
    <n v="0"/>
  </r>
  <r>
    <x v="0"/>
    <x v="0"/>
    <x v="31"/>
    <x v="0"/>
    <x v="10"/>
    <x v="0"/>
    <x v="0"/>
    <x v="0"/>
    <x v="7"/>
    <x v="7"/>
    <n v="54371.345999999998"/>
    <n v="7515.8966950000004"/>
    <n v="61887.242695000001"/>
    <x v="0"/>
    <n v="61887.242695000001"/>
    <n v="42289.961062000002"/>
    <n v="50621.133782999997"/>
    <n v="0"/>
  </r>
  <r>
    <x v="0"/>
    <x v="0"/>
    <x v="31"/>
    <x v="0"/>
    <x v="10"/>
    <x v="0"/>
    <x v="0"/>
    <x v="0"/>
    <x v="8"/>
    <x v="8"/>
    <n v="8291.768"/>
    <n v="2121.6697180000001"/>
    <n v="10413.437717999999"/>
    <x v="0"/>
    <n v="10413.437717999999"/>
    <n v="125.28"/>
    <n v="3168.4840939999999"/>
    <n v="0"/>
  </r>
  <r>
    <x v="0"/>
    <x v="0"/>
    <x v="31"/>
    <x v="0"/>
    <x v="10"/>
    <x v="0"/>
    <x v="0"/>
    <x v="0"/>
    <x v="9"/>
    <x v="9"/>
    <n v="4220.9690000000001"/>
    <n v="1800"/>
    <n v="6020.9690000000001"/>
    <x v="0"/>
    <n v="6020.9690000000001"/>
    <n v="92.01"/>
    <n v="1428.1087809999999"/>
    <n v="0"/>
  </r>
  <r>
    <x v="0"/>
    <x v="0"/>
    <x v="31"/>
    <x v="0"/>
    <x v="10"/>
    <x v="0"/>
    <x v="0"/>
    <x v="0"/>
    <x v="10"/>
    <x v="10"/>
    <n v="12585.790999999999"/>
    <n v="0"/>
    <n v="12585.790999999999"/>
    <x v="0"/>
    <n v="12585.790999999999"/>
    <n v="286.43759999999997"/>
    <n v="1955.1503339999999"/>
    <n v="0"/>
  </r>
  <r>
    <x v="0"/>
    <x v="0"/>
    <x v="31"/>
    <x v="0"/>
    <x v="10"/>
    <x v="0"/>
    <x v="0"/>
    <x v="0"/>
    <x v="11"/>
    <x v="11"/>
    <n v="19492.553"/>
    <n v="669.75677099999996"/>
    <n v="20162.309771"/>
    <x v="0"/>
    <n v="20162.309771"/>
    <n v="9667.7627479999992"/>
    <n v="14221.252778"/>
    <n v="0"/>
  </r>
  <r>
    <x v="0"/>
    <x v="0"/>
    <x v="31"/>
    <x v="0"/>
    <x v="10"/>
    <x v="0"/>
    <x v="0"/>
    <x v="0"/>
    <x v="12"/>
    <x v="3"/>
    <n v="120117.902"/>
    <n v="-40649.656987000002"/>
    <n v="79468.245013000007"/>
    <x v="0"/>
    <n v="79468.245013000007"/>
    <n v="43562.388473999999"/>
    <n v="79270.393834000002"/>
    <n v="0"/>
  </r>
  <r>
    <x v="0"/>
    <x v="0"/>
    <x v="31"/>
    <x v="0"/>
    <x v="10"/>
    <x v="0"/>
    <x v="0"/>
    <x v="0"/>
    <x v="13"/>
    <x v="12"/>
    <n v="0"/>
    <n v="0"/>
    <n v="0"/>
    <x v="0"/>
    <n v="0"/>
    <n v="0"/>
    <n v="0"/>
    <n v="0"/>
  </r>
  <r>
    <x v="0"/>
    <x v="0"/>
    <x v="31"/>
    <x v="0"/>
    <x v="10"/>
    <x v="0"/>
    <x v="0"/>
    <x v="0"/>
    <x v="14"/>
    <x v="13"/>
    <n v="225459.34599999999"/>
    <n v="-29897.388446000001"/>
    <n v="195561.95755399999"/>
    <x v="0"/>
    <n v="195561.95755399999"/>
    <n v="99064.961649000004"/>
    <n v="155318.10403799999"/>
    <n v="0"/>
  </r>
  <r>
    <x v="0"/>
    <x v="0"/>
    <x v="32"/>
    <x v="0"/>
    <x v="10"/>
    <x v="0"/>
    <x v="0"/>
    <x v="0"/>
    <x v="0"/>
    <x v="0"/>
    <n v="3559.7379999999998"/>
    <n v="-662.37218099999996"/>
    <n v="2897.3658190000001"/>
    <x v="0"/>
    <n v="2897.3658190000001"/>
    <n v="1537.762919"/>
    <n v="2336.9236930000002"/>
    <n v="0"/>
  </r>
  <r>
    <x v="0"/>
    <x v="0"/>
    <x v="32"/>
    <x v="0"/>
    <x v="10"/>
    <x v="0"/>
    <x v="0"/>
    <x v="0"/>
    <x v="1"/>
    <x v="1"/>
    <n v="673.79200000000003"/>
    <n v="0"/>
    <n v="673.79200000000003"/>
    <x v="0"/>
    <n v="673.79200000000003"/>
    <n v="481.91270400000002"/>
    <n v="642.55027199999995"/>
    <n v="0"/>
  </r>
  <r>
    <x v="0"/>
    <x v="0"/>
    <x v="32"/>
    <x v="0"/>
    <x v="10"/>
    <x v="0"/>
    <x v="0"/>
    <x v="0"/>
    <x v="2"/>
    <x v="2"/>
    <n v="1544.2080000000001"/>
    <n v="-22.625824000000001"/>
    <n v="1521.5821759999999"/>
    <x v="0"/>
    <n v="1521.5821759999999"/>
    <n v="516.95900200000005"/>
    <n v="1031.7165950000001"/>
    <n v="0"/>
  </r>
  <r>
    <x v="0"/>
    <x v="0"/>
    <x v="32"/>
    <x v="0"/>
    <x v="10"/>
    <x v="0"/>
    <x v="0"/>
    <x v="0"/>
    <x v="16"/>
    <x v="15"/>
    <n v="0"/>
    <n v="0.90365099999999998"/>
    <n v="0.90365099999999998"/>
    <x v="0"/>
    <n v="0.90365099999999998"/>
    <n v="0"/>
    <n v="0"/>
    <n v="0"/>
  </r>
  <r>
    <x v="0"/>
    <x v="0"/>
    <x v="32"/>
    <x v="0"/>
    <x v="10"/>
    <x v="0"/>
    <x v="0"/>
    <x v="0"/>
    <x v="15"/>
    <x v="14"/>
    <n v="0"/>
    <n v="21.722173000000002"/>
    <n v="21.722173000000002"/>
    <x v="0"/>
    <n v="21.722173000000002"/>
    <n v="21.548137000000001"/>
    <n v="21.548137000000001"/>
    <n v="0"/>
  </r>
  <r>
    <x v="0"/>
    <x v="0"/>
    <x v="32"/>
    <x v="0"/>
    <x v="10"/>
    <x v="0"/>
    <x v="0"/>
    <x v="0"/>
    <x v="3"/>
    <x v="3"/>
    <n v="1341.7380000000001"/>
    <n v="-662.37218099999996"/>
    <n v="679.36581899999999"/>
    <x v="0"/>
    <n v="679.36581899999999"/>
    <n v="517.343076"/>
    <n v="641.10868900000003"/>
    <n v="0"/>
  </r>
  <r>
    <x v="0"/>
    <x v="0"/>
    <x v="32"/>
    <x v="0"/>
    <x v="10"/>
    <x v="0"/>
    <x v="0"/>
    <x v="0"/>
    <x v="4"/>
    <x v="4"/>
    <n v="42547.175999999999"/>
    <n v="-3953.2214269999999"/>
    <n v="38593.954573000003"/>
    <x v="0"/>
    <n v="38593.954573000003"/>
    <n v="22073.690267999998"/>
    <n v="32595.690578999998"/>
    <n v="0"/>
  </r>
  <r>
    <x v="0"/>
    <x v="0"/>
    <x v="32"/>
    <x v="0"/>
    <x v="10"/>
    <x v="0"/>
    <x v="0"/>
    <x v="0"/>
    <x v="5"/>
    <x v="5"/>
    <n v="15888.914000000001"/>
    <n v="923"/>
    <n v="16811.914000000001"/>
    <x v="0"/>
    <n v="16811.914000000001"/>
    <n v="7414.9098270000004"/>
    <n v="10891.793471000001"/>
    <n v="0"/>
  </r>
  <r>
    <x v="0"/>
    <x v="0"/>
    <x v="32"/>
    <x v="0"/>
    <x v="10"/>
    <x v="0"/>
    <x v="0"/>
    <x v="0"/>
    <x v="6"/>
    <x v="6"/>
    <n v="15888.914000000001"/>
    <n v="923"/>
    <n v="16811.914000000001"/>
    <x v="0"/>
    <n v="16811.914000000001"/>
    <n v="7414.9098270000004"/>
    <n v="10891.793471000001"/>
    <n v="0"/>
  </r>
  <r>
    <x v="0"/>
    <x v="0"/>
    <x v="32"/>
    <x v="0"/>
    <x v="10"/>
    <x v="0"/>
    <x v="0"/>
    <x v="0"/>
    <x v="7"/>
    <x v="7"/>
    <n v="7710.66"/>
    <n v="-300.25419599999998"/>
    <n v="7410.405804"/>
    <x v="0"/>
    <n v="7410.405804"/>
    <n v="5062.5453040000002"/>
    <n v="6478.1467990000001"/>
    <n v="0"/>
  </r>
  <r>
    <x v="0"/>
    <x v="0"/>
    <x v="32"/>
    <x v="0"/>
    <x v="10"/>
    <x v="0"/>
    <x v="0"/>
    <x v="0"/>
    <x v="8"/>
    <x v="8"/>
    <n v="1944.925"/>
    <n v="300.25419599999998"/>
    <n v="2245.179196"/>
    <x v="0"/>
    <n v="2245.179196"/>
    <n v="143.99"/>
    <n v="542.60287200000005"/>
    <n v="0"/>
  </r>
  <r>
    <x v="0"/>
    <x v="0"/>
    <x v="32"/>
    <x v="0"/>
    <x v="10"/>
    <x v="0"/>
    <x v="0"/>
    <x v="0"/>
    <x v="9"/>
    <x v="9"/>
    <n v="1453.4"/>
    <n v="200"/>
    <n v="1653.4"/>
    <x v="0"/>
    <n v="1653.4"/>
    <n v="300.59566599999999"/>
    <n v="851.31899699999997"/>
    <n v="0"/>
  </r>
  <r>
    <x v="0"/>
    <x v="0"/>
    <x v="32"/>
    <x v="0"/>
    <x v="10"/>
    <x v="0"/>
    <x v="0"/>
    <x v="0"/>
    <x v="10"/>
    <x v="10"/>
    <n v="1840.912"/>
    <n v="723"/>
    <n v="2563.9119999999998"/>
    <x v="0"/>
    <n v="2563.9119999999998"/>
    <n v="181.69382300000001"/>
    <n v="279.56259899999998"/>
    <n v="0"/>
  </r>
  <r>
    <x v="0"/>
    <x v="0"/>
    <x v="32"/>
    <x v="0"/>
    <x v="10"/>
    <x v="0"/>
    <x v="0"/>
    <x v="0"/>
    <x v="11"/>
    <x v="11"/>
    <n v="2939.0169999999998"/>
    <n v="0"/>
    <n v="2939.0169999999998"/>
    <x v="0"/>
    <n v="2939.0169999999998"/>
    <n v="1726.085034"/>
    <n v="2740.1622040000002"/>
    <n v="0"/>
  </r>
  <r>
    <x v="0"/>
    <x v="0"/>
    <x v="32"/>
    <x v="0"/>
    <x v="10"/>
    <x v="0"/>
    <x v="0"/>
    <x v="0"/>
    <x v="12"/>
    <x v="3"/>
    <n v="26658.261999999999"/>
    <n v="-4876.2214270000004"/>
    <n v="21782.040572999998"/>
    <x v="0"/>
    <n v="21782.040572999998"/>
    <n v="14658.780441000001"/>
    <n v="21703.897108000001"/>
    <n v="0"/>
  </r>
  <r>
    <x v="0"/>
    <x v="0"/>
    <x v="32"/>
    <x v="0"/>
    <x v="10"/>
    <x v="0"/>
    <x v="0"/>
    <x v="0"/>
    <x v="13"/>
    <x v="12"/>
    <n v="0"/>
    <n v="0"/>
    <n v="0"/>
    <x v="0"/>
    <n v="0"/>
    <n v="0"/>
    <n v="0"/>
    <n v="0"/>
  </r>
  <r>
    <x v="0"/>
    <x v="0"/>
    <x v="32"/>
    <x v="0"/>
    <x v="10"/>
    <x v="0"/>
    <x v="0"/>
    <x v="0"/>
    <x v="14"/>
    <x v="13"/>
    <n v="46106.913999999997"/>
    <n v="-4615.5936080000001"/>
    <n v="41491.320392000001"/>
    <x v="0"/>
    <n v="41491.320392000001"/>
    <n v="23611.453186999999"/>
    <n v="34932.614271999999"/>
    <n v="0"/>
  </r>
  <r>
    <x v="0"/>
    <x v="0"/>
    <x v="33"/>
    <x v="0"/>
    <x v="10"/>
    <x v="0"/>
    <x v="0"/>
    <x v="0"/>
    <x v="0"/>
    <x v="0"/>
    <n v="2789.9560000000001"/>
    <n v="0"/>
    <n v="2789.9560000000001"/>
    <x v="0"/>
    <n v="2789.9560000000001"/>
    <n v="1716.1522869999999"/>
    <n v="2494.7467630000001"/>
    <n v="0"/>
  </r>
  <r>
    <x v="0"/>
    <x v="0"/>
    <x v="33"/>
    <x v="0"/>
    <x v="10"/>
    <x v="0"/>
    <x v="0"/>
    <x v="0"/>
    <x v="1"/>
    <x v="1"/>
    <n v="644"/>
    <n v="0"/>
    <n v="644"/>
    <x v="0"/>
    <n v="644"/>
    <n v="534.00413100000003"/>
    <n v="534.00413100000003"/>
    <n v="0"/>
  </r>
  <r>
    <x v="0"/>
    <x v="0"/>
    <x v="33"/>
    <x v="0"/>
    <x v="10"/>
    <x v="0"/>
    <x v="0"/>
    <x v="0"/>
    <x v="2"/>
    <x v="2"/>
    <n v="1549"/>
    <n v="-160"/>
    <n v="1389"/>
    <x v="0"/>
    <n v="1389"/>
    <n v="703.70869700000003"/>
    <n v="1220.3687580000001"/>
    <n v="0"/>
  </r>
  <r>
    <x v="0"/>
    <x v="0"/>
    <x v="33"/>
    <x v="0"/>
    <x v="10"/>
    <x v="0"/>
    <x v="0"/>
    <x v="0"/>
    <x v="3"/>
    <x v="3"/>
    <n v="596.95600000000002"/>
    <n v="160"/>
    <n v="756.95600000000002"/>
    <x v="0"/>
    <n v="756.95600000000002"/>
    <n v="478.439459"/>
    <n v="740.373874"/>
    <n v="0"/>
  </r>
  <r>
    <x v="0"/>
    <x v="0"/>
    <x v="33"/>
    <x v="0"/>
    <x v="10"/>
    <x v="0"/>
    <x v="0"/>
    <x v="0"/>
    <x v="4"/>
    <x v="4"/>
    <n v="71077.486000000004"/>
    <n v="-10939.581901"/>
    <n v="60137.904098999999"/>
    <x v="0"/>
    <n v="60137.904098999999"/>
    <n v="19257.148155999999"/>
    <n v="49016.829997000001"/>
    <n v="0"/>
  </r>
  <r>
    <x v="0"/>
    <x v="0"/>
    <x v="33"/>
    <x v="0"/>
    <x v="10"/>
    <x v="0"/>
    <x v="0"/>
    <x v="0"/>
    <x v="5"/>
    <x v="5"/>
    <n v="31207.766"/>
    <n v="0"/>
    <n v="31207.766"/>
    <x v="0"/>
    <n v="31207.766"/>
    <n v="7518.5622819999999"/>
    <n v="20298.28112"/>
    <n v="0"/>
  </r>
  <r>
    <x v="0"/>
    <x v="0"/>
    <x v="33"/>
    <x v="0"/>
    <x v="10"/>
    <x v="0"/>
    <x v="0"/>
    <x v="0"/>
    <x v="6"/>
    <x v="6"/>
    <n v="31207.766"/>
    <n v="0"/>
    <n v="31207.766"/>
    <x v="0"/>
    <n v="31207.766"/>
    <n v="7518.5622819999999"/>
    <n v="20298.28112"/>
    <n v="0"/>
  </r>
  <r>
    <x v="0"/>
    <x v="0"/>
    <x v="33"/>
    <x v="0"/>
    <x v="10"/>
    <x v="0"/>
    <x v="0"/>
    <x v="0"/>
    <x v="7"/>
    <x v="7"/>
    <n v="15682.288"/>
    <n v="0"/>
    <n v="15682.288"/>
    <x v="0"/>
    <n v="15682.288"/>
    <n v="3930.049892"/>
    <n v="11792.89608"/>
    <n v="0"/>
  </r>
  <r>
    <x v="0"/>
    <x v="0"/>
    <x v="33"/>
    <x v="0"/>
    <x v="10"/>
    <x v="0"/>
    <x v="0"/>
    <x v="0"/>
    <x v="8"/>
    <x v="8"/>
    <n v="3994.8150000000001"/>
    <n v="0"/>
    <n v="3994.8150000000001"/>
    <x v="0"/>
    <n v="3994.8150000000001"/>
    <n v="230.932616"/>
    <n v="898.41368499999999"/>
    <n v="0"/>
  </r>
  <r>
    <x v="0"/>
    <x v="0"/>
    <x v="33"/>
    <x v="0"/>
    <x v="10"/>
    <x v="0"/>
    <x v="0"/>
    <x v="0"/>
    <x v="9"/>
    <x v="9"/>
    <n v="1992.5060000000001"/>
    <n v="0"/>
    <n v="1992.5060000000001"/>
    <x v="0"/>
    <n v="1992.5060000000001"/>
    <n v="172.24782999999999"/>
    <n v="397.42833300000001"/>
    <n v="0"/>
  </r>
  <r>
    <x v="0"/>
    <x v="0"/>
    <x v="33"/>
    <x v="0"/>
    <x v="10"/>
    <x v="0"/>
    <x v="0"/>
    <x v="0"/>
    <x v="10"/>
    <x v="10"/>
    <n v="2610.9380000000001"/>
    <n v="0"/>
    <n v="2610.9380000000001"/>
    <x v="0"/>
    <n v="2610.9380000000001"/>
    <n v="173.42555300000001"/>
    <n v="1724.5673790000001"/>
    <n v="0"/>
  </r>
  <r>
    <x v="0"/>
    <x v="0"/>
    <x v="33"/>
    <x v="0"/>
    <x v="10"/>
    <x v="0"/>
    <x v="0"/>
    <x v="0"/>
    <x v="11"/>
    <x v="11"/>
    <n v="6927.2190000000001"/>
    <n v="0"/>
    <n v="6927.2190000000001"/>
    <x v="0"/>
    <n v="6927.2190000000001"/>
    <n v="3011.906391"/>
    <n v="5484.9756429999998"/>
    <n v="0"/>
  </r>
  <r>
    <x v="0"/>
    <x v="0"/>
    <x v="33"/>
    <x v="0"/>
    <x v="10"/>
    <x v="0"/>
    <x v="0"/>
    <x v="0"/>
    <x v="12"/>
    <x v="3"/>
    <n v="39869.72"/>
    <n v="-10939.581901"/>
    <n v="28930.138099"/>
    <x v="0"/>
    <n v="28930.138099"/>
    <n v="11738.585874"/>
    <n v="28718.548877000001"/>
    <n v="0"/>
  </r>
  <r>
    <x v="0"/>
    <x v="0"/>
    <x v="33"/>
    <x v="0"/>
    <x v="10"/>
    <x v="0"/>
    <x v="0"/>
    <x v="0"/>
    <x v="13"/>
    <x v="12"/>
    <n v="0"/>
    <n v="0"/>
    <n v="0"/>
    <x v="0"/>
    <n v="0"/>
    <n v="0"/>
    <n v="0"/>
    <n v="0"/>
  </r>
  <r>
    <x v="0"/>
    <x v="0"/>
    <x v="33"/>
    <x v="0"/>
    <x v="10"/>
    <x v="0"/>
    <x v="0"/>
    <x v="0"/>
    <x v="14"/>
    <x v="13"/>
    <n v="73867.441999999995"/>
    <n v="-10939.581901"/>
    <n v="62927.860098999998"/>
    <x v="0"/>
    <n v="62927.860098999998"/>
    <n v="20973.300443"/>
    <n v="51511.576760000004"/>
    <n v="0"/>
  </r>
  <r>
    <x v="0"/>
    <x v="0"/>
    <x v="34"/>
    <x v="0"/>
    <x v="10"/>
    <x v="0"/>
    <x v="2"/>
    <x v="7"/>
    <x v="0"/>
    <x v="0"/>
    <n v="14337.097"/>
    <n v="0"/>
    <n v="14337.097"/>
    <x v="0"/>
    <n v="14337.097"/>
    <n v="9434.5333549999996"/>
    <n v="10434.158772999999"/>
    <n v="0"/>
  </r>
  <r>
    <x v="0"/>
    <x v="0"/>
    <x v="34"/>
    <x v="0"/>
    <x v="10"/>
    <x v="0"/>
    <x v="2"/>
    <x v="7"/>
    <x v="1"/>
    <x v="1"/>
    <n v="11154.591"/>
    <n v="-30.597746000000001"/>
    <n v="11123.993254000001"/>
    <x v="0"/>
    <n v="11123.993254000001"/>
    <n v="7518.4031180000002"/>
    <n v="7518.4031180000002"/>
    <n v="0"/>
  </r>
  <r>
    <x v="0"/>
    <x v="0"/>
    <x v="34"/>
    <x v="0"/>
    <x v="10"/>
    <x v="0"/>
    <x v="2"/>
    <x v="7"/>
    <x v="2"/>
    <x v="2"/>
    <n v="3182.3760000000002"/>
    <n v="0"/>
    <n v="3182.3760000000002"/>
    <x v="0"/>
    <n v="3182.3760000000002"/>
    <n v="1885.5324909999999"/>
    <n v="2885.157909"/>
    <n v="0"/>
  </r>
  <r>
    <x v="0"/>
    <x v="0"/>
    <x v="34"/>
    <x v="0"/>
    <x v="10"/>
    <x v="0"/>
    <x v="2"/>
    <x v="7"/>
    <x v="16"/>
    <x v="15"/>
    <n v="0.13"/>
    <n v="0"/>
    <n v="0.13"/>
    <x v="0"/>
    <n v="0.13"/>
    <n v="0"/>
    <n v="0"/>
    <n v="0"/>
  </r>
  <r>
    <x v="0"/>
    <x v="0"/>
    <x v="34"/>
    <x v="0"/>
    <x v="10"/>
    <x v="0"/>
    <x v="2"/>
    <x v="7"/>
    <x v="15"/>
    <x v="14"/>
    <n v="0"/>
    <n v="30.597746000000001"/>
    <n v="30.597746000000001"/>
    <x v="0"/>
    <n v="30.597746000000001"/>
    <n v="30.597746000000001"/>
    <n v="30.597746000000001"/>
    <n v="0"/>
  </r>
  <r>
    <x v="0"/>
    <x v="0"/>
    <x v="34"/>
    <x v="0"/>
    <x v="10"/>
    <x v="0"/>
    <x v="2"/>
    <x v="7"/>
    <x v="4"/>
    <x v="4"/>
    <n v="48550.09"/>
    <n v="-2209"/>
    <n v="46341.09"/>
    <x v="0"/>
    <n v="46341.09"/>
    <n v="27138.222358999999"/>
    <n v="40035.873013999997"/>
    <n v="0"/>
  </r>
  <r>
    <x v="0"/>
    <x v="0"/>
    <x v="34"/>
    <x v="0"/>
    <x v="10"/>
    <x v="0"/>
    <x v="2"/>
    <x v="7"/>
    <x v="5"/>
    <x v="5"/>
    <n v="48550.09"/>
    <n v="-2209"/>
    <n v="46341.09"/>
    <x v="0"/>
    <n v="46341.09"/>
    <n v="27138.222358999999"/>
    <n v="40035.873013999997"/>
    <n v="0"/>
  </r>
  <r>
    <x v="0"/>
    <x v="0"/>
    <x v="34"/>
    <x v="0"/>
    <x v="10"/>
    <x v="0"/>
    <x v="2"/>
    <x v="7"/>
    <x v="6"/>
    <x v="6"/>
    <n v="48550.09"/>
    <n v="-2209"/>
    <n v="46341.09"/>
    <x v="0"/>
    <n v="46341.09"/>
    <n v="27138.222358999999"/>
    <n v="40035.873013999997"/>
    <n v="0"/>
  </r>
  <r>
    <x v="0"/>
    <x v="0"/>
    <x v="34"/>
    <x v="0"/>
    <x v="10"/>
    <x v="0"/>
    <x v="2"/>
    <x v="7"/>
    <x v="7"/>
    <x v="7"/>
    <n v="26456.850999999999"/>
    <n v="-968.75300000000004"/>
    <n v="25488.098000000002"/>
    <x v="0"/>
    <n v="25488.098000000002"/>
    <n v="13729.395001000001"/>
    <n v="20360.507449000001"/>
    <n v="0"/>
  </r>
  <r>
    <x v="0"/>
    <x v="0"/>
    <x v="34"/>
    <x v="0"/>
    <x v="10"/>
    <x v="0"/>
    <x v="2"/>
    <x v="7"/>
    <x v="9"/>
    <x v="9"/>
    <n v="9794.67"/>
    <n v="-319"/>
    <n v="9475.67"/>
    <x v="0"/>
    <n v="9475.67"/>
    <n v="5822.164933"/>
    <n v="8787.9278030000005"/>
    <n v="0"/>
  </r>
  <r>
    <x v="0"/>
    <x v="0"/>
    <x v="34"/>
    <x v="0"/>
    <x v="10"/>
    <x v="0"/>
    <x v="2"/>
    <x v="7"/>
    <x v="11"/>
    <x v="11"/>
    <n v="12298.569"/>
    <n v="-921.24699999999996"/>
    <n v="11377.322"/>
    <x v="0"/>
    <n v="11377.322"/>
    <n v="7586.6624250000004"/>
    <n v="10887.437762"/>
    <n v="0"/>
  </r>
  <r>
    <x v="0"/>
    <x v="0"/>
    <x v="34"/>
    <x v="0"/>
    <x v="10"/>
    <x v="0"/>
    <x v="2"/>
    <x v="7"/>
    <x v="14"/>
    <x v="13"/>
    <n v="62887.186999999998"/>
    <n v="-2209"/>
    <n v="60678.186999999998"/>
    <x v="0"/>
    <n v="60678.186999999998"/>
    <n v="36572.755713999999"/>
    <n v="50470.031787"/>
    <n v="0"/>
  </r>
  <r>
    <x v="0"/>
    <x v="0"/>
    <x v="35"/>
    <x v="0"/>
    <x v="10"/>
    <x v="0"/>
    <x v="2"/>
    <x v="6"/>
    <x v="0"/>
    <x v="0"/>
    <n v="21272.260999999999"/>
    <n v="0"/>
    <n v="21272.260999999999"/>
    <x v="0"/>
    <n v="21272.260999999999"/>
    <n v="10531.294247"/>
    <n v="13702.214626999999"/>
    <n v="0"/>
  </r>
  <r>
    <x v="0"/>
    <x v="0"/>
    <x v="35"/>
    <x v="0"/>
    <x v="10"/>
    <x v="0"/>
    <x v="2"/>
    <x v="6"/>
    <x v="2"/>
    <x v="2"/>
    <n v="17197.994999999999"/>
    <n v="0"/>
    <n v="17197.994999999999"/>
    <x v="0"/>
    <n v="17197.994999999999"/>
    <n v="7923.4767030000003"/>
    <n v="11094.397083"/>
    <n v="0"/>
  </r>
  <r>
    <x v="0"/>
    <x v="0"/>
    <x v="35"/>
    <x v="0"/>
    <x v="10"/>
    <x v="0"/>
    <x v="2"/>
    <x v="6"/>
    <x v="16"/>
    <x v="15"/>
    <n v="1.266"/>
    <n v="0"/>
    <n v="1.266"/>
    <x v="0"/>
    <n v="1.266"/>
    <n v="1.0369999999999999"/>
    <n v="1.0369999999999999"/>
    <n v="0"/>
  </r>
  <r>
    <x v="0"/>
    <x v="0"/>
    <x v="35"/>
    <x v="0"/>
    <x v="10"/>
    <x v="0"/>
    <x v="2"/>
    <x v="6"/>
    <x v="15"/>
    <x v="14"/>
    <n v="4073"/>
    <n v="0"/>
    <n v="4073"/>
    <x v="0"/>
    <n v="4073"/>
    <n v="2606.7805440000002"/>
    <n v="2606.7805440000002"/>
    <n v="0"/>
  </r>
  <r>
    <x v="0"/>
    <x v="0"/>
    <x v="35"/>
    <x v="0"/>
    <x v="10"/>
    <x v="0"/>
    <x v="2"/>
    <x v="6"/>
    <x v="4"/>
    <x v="4"/>
    <n v="3387632.9130000002"/>
    <n v="100000"/>
    <n v="3487632.9130000002"/>
    <x v="0"/>
    <n v="3487632.9130000002"/>
    <n v="2288259.3793649999"/>
    <n v="2614021.9518550001"/>
    <n v="0"/>
  </r>
  <r>
    <x v="0"/>
    <x v="0"/>
    <x v="35"/>
    <x v="0"/>
    <x v="10"/>
    <x v="0"/>
    <x v="2"/>
    <x v="6"/>
    <x v="5"/>
    <x v="5"/>
    <n v="3385717.0440000002"/>
    <n v="98698"/>
    <n v="3484415.0440000002"/>
    <x v="0"/>
    <n v="3484415.0440000002"/>
    <n v="2286177.3093519998"/>
    <n v="2611939.8818419999"/>
    <n v="0"/>
  </r>
  <r>
    <x v="0"/>
    <x v="0"/>
    <x v="35"/>
    <x v="0"/>
    <x v="10"/>
    <x v="0"/>
    <x v="2"/>
    <x v="6"/>
    <x v="6"/>
    <x v="6"/>
    <n v="3385717.0440000002"/>
    <n v="98698"/>
    <n v="3484415.0440000002"/>
    <x v="0"/>
    <n v="3484415.0440000002"/>
    <n v="2286177.3093519998"/>
    <n v="2611939.8818419999"/>
    <n v="0"/>
  </r>
  <r>
    <x v="0"/>
    <x v="0"/>
    <x v="35"/>
    <x v="0"/>
    <x v="10"/>
    <x v="0"/>
    <x v="2"/>
    <x v="6"/>
    <x v="7"/>
    <x v="7"/>
    <n v="3248271.37"/>
    <n v="105343.638345"/>
    <n v="3353615.008345"/>
    <x v="0"/>
    <n v="3353615.008345"/>
    <n v="2239098.7633910002"/>
    <n v="2531831.5143249999"/>
    <n v="0"/>
  </r>
  <r>
    <x v="0"/>
    <x v="0"/>
    <x v="35"/>
    <x v="0"/>
    <x v="10"/>
    <x v="0"/>
    <x v="2"/>
    <x v="6"/>
    <x v="8"/>
    <x v="8"/>
    <n v="55774.896000000001"/>
    <n v="4491.5728609999996"/>
    <n v="60266.468861000001"/>
    <x v="0"/>
    <n v="60266.468861000001"/>
    <n v="25220.019978"/>
    <n v="36189.253305999999"/>
    <n v="0"/>
  </r>
  <r>
    <x v="0"/>
    <x v="0"/>
    <x v="35"/>
    <x v="0"/>
    <x v="10"/>
    <x v="0"/>
    <x v="2"/>
    <x v="6"/>
    <x v="9"/>
    <x v="9"/>
    <n v="27581.71"/>
    <n v="-15687.426743"/>
    <n v="11894.283256999999"/>
    <x v="0"/>
    <n v="11894.283256999999"/>
    <n v="4532.2023019999997"/>
    <n v="6050.7052999999996"/>
    <n v="0"/>
  </r>
  <r>
    <x v="0"/>
    <x v="0"/>
    <x v="35"/>
    <x v="0"/>
    <x v="10"/>
    <x v="0"/>
    <x v="2"/>
    <x v="6"/>
    <x v="11"/>
    <x v="11"/>
    <n v="54089.067999999999"/>
    <n v="4550.215537"/>
    <n v="58639.283537000003"/>
    <x v="0"/>
    <n v="58639.283537000003"/>
    <n v="17326.323681000002"/>
    <n v="37868.408910999999"/>
    <n v="0"/>
  </r>
  <r>
    <x v="0"/>
    <x v="0"/>
    <x v="35"/>
    <x v="0"/>
    <x v="10"/>
    <x v="0"/>
    <x v="2"/>
    <x v="6"/>
    <x v="26"/>
    <x v="25"/>
    <n v="1915.8689999999999"/>
    <n v="1302"/>
    <n v="3217.8690000000001"/>
    <x v="0"/>
    <n v="3217.8690000000001"/>
    <n v="2082.070013"/>
    <n v="2082.070013"/>
    <n v="0"/>
  </r>
  <r>
    <x v="0"/>
    <x v="0"/>
    <x v="35"/>
    <x v="0"/>
    <x v="10"/>
    <x v="0"/>
    <x v="2"/>
    <x v="6"/>
    <x v="14"/>
    <x v="13"/>
    <n v="3408905.1740000001"/>
    <n v="100000"/>
    <n v="3508905.1740000001"/>
    <x v="0"/>
    <n v="3508905.1740000001"/>
    <n v="2298790.673612"/>
    <n v="2627724.1664820001"/>
    <n v="0"/>
  </r>
  <r>
    <x v="0"/>
    <x v="0"/>
    <x v="36"/>
    <x v="0"/>
    <x v="10"/>
    <x v="0"/>
    <x v="2"/>
    <x v="13"/>
    <x v="0"/>
    <x v="0"/>
    <n v="19504.782999999999"/>
    <n v="0"/>
    <n v="19504.782999999999"/>
    <x v="0"/>
    <n v="19504.782999999999"/>
    <n v="13031.996703999999"/>
    <n v="13487.669779"/>
    <n v="0"/>
  </r>
  <r>
    <x v="0"/>
    <x v="0"/>
    <x v="36"/>
    <x v="0"/>
    <x v="10"/>
    <x v="0"/>
    <x v="2"/>
    <x v="13"/>
    <x v="1"/>
    <x v="1"/>
    <n v="17415.782999999999"/>
    <n v="0"/>
    <n v="17415.782999999999"/>
    <x v="0"/>
    <n v="17415.782999999999"/>
    <n v="12012.266992000001"/>
    <n v="12012.266992000001"/>
    <n v="0"/>
  </r>
  <r>
    <x v="0"/>
    <x v="0"/>
    <x v="36"/>
    <x v="0"/>
    <x v="10"/>
    <x v="0"/>
    <x v="2"/>
    <x v="13"/>
    <x v="2"/>
    <x v="2"/>
    <n v="2089"/>
    <n v="-1.159"/>
    <n v="2087.8409999999999"/>
    <x v="0"/>
    <n v="2087.8409999999999"/>
    <n v="1018.570712"/>
    <n v="1474.2437870000001"/>
    <n v="0"/>
  </r>
  <r>
    <x v="0"/>
    <x v="0"/>
    <x v="36"/>
    <x v="0"/>
    <x v="10"/>
    <x v="0"/>
    <x v="2"/>
    <x v="13"/>
    <x v="16"/>
    <x v="15"/>
    <n v="0"/>
    <n v="1.159"/>
    <n v="1.159"/>
    <x v="0"/>
    <n v="1.159"/>
    <n v="1.159"/>
    <n v="1.159"/>
    <n v="0"/>
  </r>
  <r>
    <x v="0"/>
    <x v="0"/>
    <x v="36"/>
    <x v="0"/>
    <x v="10"/>
    <x v="0"/>
    <x v="2"/>
    <x v="13"/>
    <x v="4"/>
    <x v="4"/>
    <n v="22286.937000000002"/>
    <n v="-1505"/>
    <n v="20781.937000000002"/>
    <x v="0"/>
    <n v="20781.937000000002"/>
    <n v="8384.0132890000004"/>
    <n v="14653.215990999999"/>
    <n v="0"/>
  </r>
  <r>
    <x v="0"/>
    <x v="0"/>
    <x v="36"/>
    <x v="0"/>
    <x v="10"/>
    <x v="0"/>
    <x v="2"/>
    <x v="13"/>
    <x v="5"/>
    <x v="5"/>
    <n v="22286.937000000002"/>
    <n v="-1505"/>
    <n v="20781.937000000002"/>
    <x v="0"/>
    <n v="20781.937000000002"/>
    <n v="8384.0132890000004"/>
    <n v="14653.215990999999"/>
    <n v="0"/>
  </r>
  <r>
    <x v="0"/>
    <x v="0"/>
    <x v="36"/>
    <x v="0"/>
    <x v="10"/>
    <x v="0"/>
    <x v="2"/>
    <x v="13"/>
    <x v="6"/>
    <x v="6"/>
    <n v="22286.937000000002"/>
    <n v="-1505"/>
    <n v="20781.937000000002"/>
    <x v="0"/>
    <n v="20781.937000000002"/>
    <n v="8384.0132890000004"/>
    <n v="14653.215990999999"/>
    <n v="0"/>
  </r>
  <r>
    <x v="0"/>
    <x v="0"/>
    <x v="36"/>
    <x v="0"/>
    <x v="10"/>
    <x v="0"/>
    <x v="2"/>
    <x v="13"/>
    <x v="8"/>
    <x v="8"/>
    <n v="15665.504000000001"/>
    <n v="-1505"/>
    <n v="14160.504000000001"/>
    <x v="0"/>
    <n v="14160.504000000001"/>
    <n v="4634.8903550000005"/>
    <n v="8332.3242850000006"/>
    <n v="0"/>
  </r>
  <r>
    <x v="0"/>
    <x v="0"/>
    <x v="36"/>
    <x v="0"/>
    <x v="10"/>
    <x v="0"/>
    <x v="2"/>
    <x v="13"/>
    <x v="11"/>
    <x v="11"/>
    <n v="6621.433"/>
    <n v="0"/>
    <n v="6621.433"/>
    <x v="0"/>
    <n v="6621.433"/>
    <n v="3749.122934"/>
    <n v="6320.8917060000003"/>
    <n v="0"/>
  </r>
  <r>
    <x v="0"/>
    <x v="0"/>
    <x v="36"/>
    <x v="0"/>
    <x v="10"/>
    <x v="0"/>
    <x v="2"/>
    <x v="13"/>
    <x v="14"/>
    <x v="13"/>
    <n v="41791.72"/>
    <n v="-1505"/>
    <n v="40286.720000000001"/>
    <x v="0"/>
    <n v="40286.720000000001"/>
    <n v="21416.009993"/>
    <n v="28140.885770000001"/>
    <n v="0"/>
  </r>
  <r>
    <x v="0"/>
    <x v="0"/>
    <x v="37"/>
    <x v="0"/>
    <x v="10"/>
    <x v="0"/>
    <x v="2"/>
    <x v="5"/>
    <x v="0"/>
    <x v="0"/>
    <n v="72781.216"/>
    <n v="-2589"/>
    <n v="70192.216"/>
    <x v="0"/>
    <n v="70192.216"/>
    <n v="42320.316750999998"/>
    <n v="46189.838769000002"/>
    <n v="0"/>
  </r>
  <r>
    <x v="0"/>
    <x v="0"/>
    <x v="37"/>
    <x v="0"/>
    <x v="10"/>
    <x v="0"/>
    <x v="2"/>
    <x v="5"/>
    <x v="1"/>
    <x v="1"/>
    <n v="57714.216"/>
    <n v="-2596.3000000000002"/>
    <n v="55117.915999999997"/>
    <x v="0"/>
    <n v="55117.915999999997"/>
    <n v="38221.347663"/>
    <n v="38234.669442999999"/>
    <n v="0"/>
  </r>
  <r>
    <x v="0"/>
    <x v="0"/>
    <x v="37"/>
    <x v="0"/>
    <x v="10"/>
    <x v="0"/>
    <x v="2"/>
    <x v="5"/>
    <x v="2"/>
    <x v="2"/>
    <n v="15060.35"/>
    <n v="7.3"/>
    <n v="15067.65"/>
    <x v="0"/>
    <n v="15067.65"/>
    <n v="4095.9832879999999"/>
    <n v="7952.1835259999998"/>
    <n v="0"/>
  </r>
  <r>
    <x v="0"/>
    <x v="0"/>
    <x v="37"/>
    <x v="0"/>
    <x v="10"/>
    <x v="0"/>
    <x v="2"/>
    <x v="5"/>
    <x v="16"/>
    <x v="15"/>
    <n v="3.8"/>
    <n v="0"/>
    <n v="3.8"/>
    <x v="0"/>
    <n v="3.8"/>
    <n v="2.379"/>
    <n v="2.379"/>
    <n v="0"/>
  </r>
  <r>
    <x v="0"/>
    <x v="0"/>
    <x v="37"/>
    <x v="0"/>
    <x v="10"/>
    <x v="0"/>
    <x v="2"/>
    <x v="5"/>
    <x v="15"/>
    <x v="14"/>
    <n v="2.85"/>
    <n v="0"/>
    <n v="2.85"/>
    <x v="0"/>
    <n v="2.85"/>
    <n v="0.60680000000000001"/>
    <n v="0.60680000000000001"/>
    <n v="0"/>
  </r>
  <r>
    <x v="0"/>
    <x v="0"/>
    <x v="37"/>
    <x v="0"/>
    <x v="10"/>
    <x v="0"/>
    <x v="2"/>
    <x v="5"/>
    <x v="4"/>
    <x v="4"/>
    <n v="2617039.7719999999"/>
    <n v="-364772.23651100002"/>
    <n v="2252267.5354889999"/>
    <x v="0"/>
    <n v="2252267.5354889999"/>
    <n v="376322.136321"/>
    <n v="643052.72224399995"/>
    <n v="0"/>
  </r>
  <r>
    <x v="0"/>
    <x v="0"/>
    <x v="37"/>
    <x v="0"/>
    <x v="10"/>
    <x v="0"/>
    <x v="2"/>
    <x v="5"/>
    <x v="5"/>
    <x v="5"/>
    <n v="2615039.7719999999"/>
    <n v="-364772.23651100002"/>
    <n v="2250267.5354889999"/>
    <x v="0"/>
    <n v="2250267.5354889999"/>
    <n v="376322.136321"/>
    <n v="643052.72224399995"/>
    <n v="0"/>
  </r>
  <r>
    <x v="0"/>
    <x v="0"/>
    <x v="37"/>
    <x v="0"/>
    <x v="10"/>
    <x v="0"/>
    <x v="2"/>
    <x v="5"/>
    <x v="6"/>
    <x v="6"/>
    <n v="2615039.7719999999"/>
    <n v="-364772.23651100002"/>
    <n v="2250267.5354889999"/>
    <x v="0"/>
    <n v="2250267.5354889999"/>
    <n v="376322.136321"/>
    <n v="643052.72224399995"/>
    <n v="0"/>
  </r>
  <r>
    <x v="0"/>
    <x v="0"/>
    <x v="37"/>
    <x v="0"/>
    <x v="10"/>
    <x v="0"/>
    <x v="2"/>
    <x v="5"/>
    <x v="8"/>
    <x v="8"/>
    <n v="476146.38400000002"/>
    <n v="-95654.073285999999"/>
    <n v="380492.31071400002"/>
    <x v="0"/>
    <n v="380492.31071400002"/>
    <n v="46564.4113"/>
    <n v="87864.322526999997"/>
    <n v="0"/>
  </r>
  <r>
    <x v="0"/>
    <x v="0"/>
    <x v="37"/>
    <x v="0"/>
    <x v="10"/>
    <x v="0"/>
    <x v="2"/>
    <x v="5"/>
    <x v="10"/>
    <x v="10"/>
    <n v="1991141.159"/>
    <n v="-277924.62280399998"/>
    <n v="1713216.5361959999"/>
    <x v="0"/>
    <n v="1713216.5361959999"/>
    <n v="252759.330831"/>
    <n v="421997.96103499999"/>
    <n v="0"/>
  </r>
  <r>
    <x v="0"/>
    <x v="0"/>
    <x v="37"/>
    <x v="0"/>
    <x v="10"/>
    <x v="0"/>
    <x v="2"/>
    <x v="5"/>
    <x v="11"/>
    <x v="11"/>
    <n v="147752.22899999999"/>
    <n v="8806.4595790000003"/>
    <n v="156558.68857900001"/>
    <x v="0"/>
    <n v="156558.68857900001"/>
    <n v="76998.394190000006"/>
    <n v="133190.43868200001"/>
    <n v="0"/>
  </r>
  <r>
    <x v="0"/>
    <x v="0"/>
    <x v="37"/>
    <x v="0"/>
    <x v="10"/>
    <x v="0"/>
    <x v="2"/>
    <x v="5"/>
    <x v="26"/>
    <x v="25"/>
    <n v="2000"/>
    <n v="0"/>
    <n v="2000"/>
    <x v="0"/>
    <n v="2000"/>
    <n v="0"/>
    <n v="0"/>
    <n v="0"/>
  </r>
  <r>
    <x v="0"/>
    <x v="0"/>
    <x v="37"/>
    <x v="0"/>
    <x v="10"/>
    <x v="0"/>
    <x v="2"/>
    <x v="5"/>
    <x v="14"/>
    <x v="13"/>
    <n v="2689820.9879999999"/>
    <n v="-367361.23651100002"/>
    <n v="2322459.7514889999"/>
    <x v="0"/>
    <n v="2322459.7514889999"/>
    <n v="418642.453072"/>
    <n v="689242.56101299997"/>
    <n v="0"/>
  </r>
  <r>
    <x v="0"/>
    <x v="0"/>
    <x v="38"/>
    <x v="0"/>
    <x v="10"/>
    <x v="0"/>
    <x v="2"/>
    <x v="3"/>
    <x v="0"/>
    <x v="0"/>
    <n v="525343.32700000005"/>
    <n v="-397"/>
    <n v="524946.32700000005"/>
    <x v="0"/>
    <n v="524946.32700000005"/>
    <n v="171302.860709"/>
    <n v="174901.00249700001"/>
    <n v="0"/>
  </r>
  <r>
    <x v="0"/>
    <x v="0"/>
    <x v="38"/>
    <x v="0"/>
    <x v="10"/>
    <x v="0"/>
    <x v="2"/>
    <x v="3"/>
    <x v="1"/>
    <x v="1"/>
    <n v="9187.4339999999993"/>
    <n v="0"/>
    <n v="9187.4339999999993"/>
    <x v="0"/>
    <n v="9187.4339999999993"/>
    <n v="6465.5773179999997"/>
    <n v="6465.5773179999997"/>
    <n v="0"/>
  </r>
  <r>
    <x v="0"/>
    <x v="0"/>
    <x v="38"/>
    <x v="0"/>
    <x v="10"/>
    <x v="0"/>
    <x v="2"/>
    <x v="3"/>
    <x v="2"/>
    <x v="2"/>
    <n v="12743.573"/>
    <n v="-238.161531"/>
    <n v="12505.411469000001"/>
    <x v="0"/>
    <n v="12505.411469000001"/>
    <n v="6991.9367949999996"/>
    <n v="10575.338081"/>
    <n v="0"/>
  </r>
  <r>
    <x v="0"/>
    <x v="0"/>
    <x v="38"/>
    <x v="0"/>
    <x v="10"/>
    <x v="0"/>
    <x v="2"/>
    <x v="3"/>
    <x v="16"/>
    <x v="15"/>
    <n v="236.21199999999999"/>
    <n v="-204.2"/>
    <n v="32.012"/>
    <x v="0"/>
    <n v="32.012"/>
    <n v="26.686191000000001"/>
    <n v="26.686191000000001"/>
    <n v="0"/>
  </r>
  <r>
    <x v="0"/>
    <x v="0"/>
    <x v="38"/>
    <x v="0"/>
    <x v="10"/>
    <x v="0"/>
    <x v="2"/>
    <x v="3"/>
    <x v="15"/>
    <x v="14"/>
    <n v="412153.19"/>
    <n v="45.361530999999999"/>
    <n v="412198.551531"/>
    <x v="0"/>
    <n v="412198.551531"/>
    <n v="142597.476238"/>
    <n v="142612.21674"/>
    <n v="0"/>
  </r>
  <r>
    <x v="0"/>
    <x v="0"/>
    <x v="38"/>
    <x v="0"/>
    <x v="10"/>
    <x v="0"/>
    <x v="2"/>
    <x v="3"/>
    <x v="17"/>
    <x v="16"/>
    <n v="95639.482000000004"/>
    <n v="0"/>
    <n v="95639.482000000004"/>
    <x v="0"/>
    <n v="95639.482000000004"/>
    <n v="49226.983"/>
    <n v="49226.983"/>
    <n v="0"/>
  </r>
  <r>
    <x v="0"/>
    <x v="0"/>
    <x v="38"/>
    <x v="0"/>
    <x v="10"/>
    <x v="0"/>
    <x v="2"/>
    <x v="3"/>
    <x v="22"/>
    <x v="21"/>
    <n v="95639.482000000004"/>
    <n v="0"/>
    <n v="95639.482000000004"/>
    <x v="0"/>
    <n v="95639.482000000004"/>
    <n v="49226.983"/>
    <n v="49226.983"/>
    <n v="0"/>
  </r>
  <r>
    <x v="0"/>
    <x v="0"/>
    <x v="38"/>
    <x v="0"/>
    <x v="10"/>
    <x v="0"/>
    <x v="2"/>
    <x v="3"/>
    <x v="27"/>
    <x v="26"/>
    <n v="95639.482000000004"/>
    <n v="0"/>
    <n v="95639.482000000004"/>
    <x v="0"/>
    <n v="95639.482000000004"/>
    <n v="49226.983"/>
    <n v="49226.983"/>
    <n v="0"/>
  </r>
  <r>
    <x v="0"/>
    <x v="0"/>
    <x v="38"/>
    <x v="0"/>
    <x v="10"/>
    <x v="0"/>
    <x v="2"/>
    <x v="3"/>
    <x v="4"/>
    <x v="4"/>
    <n v="5466.9780000000001"/>
    <n v="0"/>
    <n v="5466.9780000000001"/>
    <x v="0"/>
    <n v="5466.9780000000001"/>
    <n v="954.09070299999996"/>
    <n v="3009.206169"/>
    <n v="0"/>
  </r>
  <r>
    <x v="0"/>
    <x v="0"/>
    <x v="38"/>
    <x v="0"/>
    <x v="10"/>
    <x v="0"/>
    <x v="2"/>
    <x v="3"/>
    <x v="5"/>
    <x v="5"/>
    <n v="5466.9780000000001"/>
    <n v="0"/>
    <n v="5466.9780000000001"/>
    <x v="0"/>
    <n v="5466.9780000000001"/>
    <n v="954.09070299999996"/>
    <n v="3009.206169"/>
    <n v="0"/>
  </r>
  <r>
    <x v="0"/>
    <x v="0"/>
    <x v="38"/>
    <x v="0"/>
    <x v="10"/>
    <x v="0"/>
    <x v="2"/>
    <x v="3"/>
    <x v="6"/>
    <x v="6"/>
    <n v="5466.9780000000001"/>
    <n v="0"/>
    <n v="5466.9780000000001"/>
    <x v="0"/>
    <n v="5466.9780000000001"/>
    <n v="954.09070299999996"/>
    <n v="3009.206169"/>
    <n v="0"/>
  </r>
  <r>
    <x v="0"/>
    <x v="0"/>
    <x v="38"/>
    <x v="0"/>
    <x v="10"/>
    <x v="0"/>
    <x v="2"/>
    <x v="3"/>
    <x v="11"/>
    <x v="11"/>
    <n v="5466.9780000000001"/>
    <n v="0"/>
    <n v="5466.9780000000001"/>
    <x v="0"/>
    <n v="5466.9780000000001"/>
    <n v="954.09070299999996"/>
    <n v="3009.206169"/>
    <n v="0"/>
  </r>
  <r>
    <x v="0"/>
    <x v="0"/>
    <x v="38"/>
    <x v="0"/>
    <x v="10"/>
    <x v="0"/>
    <x v="2"/>
    <x v="3"/>
    <x v="14"/>
    <x v="13"/>
    <n v="626449.78700000001"/>
    <n v="-397"/>
    <n v="626052.78700000001"/>
    <x v="0"/>
    <n v="626052.78700000001"/>
    <n v="221483.934412"/>
    <n v="227137.191666"/>
    <n v="0"/>
  </r>
  <r>
    <x v="0"/>
    <x v="0"/>
    <x v="39"/>
    <x v="0"/>
    <x v="10"/>
    <x v="0"/>
    <x v="2"/>
    <x v="8"/>
    <x v="0"/>
    <x v="0"/>
    <n v="11766.415000000001"/>
    <n v="-224"/>
    <n v="11542.415000000001"/>
    <x v="0"/>
    <n v="11542.415000000001"/>
    <n v="9035.3949720000001"/>
    <n v="9440.7349099999992"/>
    <n v="0"/>
  </r>
  <r>
    <x v="0"/>
    <x v="0"/>
    <x v="39"/>
    <x v="0"/>
    <x v="10"/>
    <x v="0"/>
    <x v="2"/>
    <x v="8"/>
    <x v="1"/>
    <x v="1"/>
    <n v="7919.4170000000004"/>
    <n v="0"/>
    <n v="7919.4170000000004"/>
    <x v="0"/>
    <n v="7919.4170000000004"/>
    <n v="6391.7246539999996"/>
    <n v="6401.7434739999999"/>
    <n v="0"/>
  </r>
  <r>
    <x v="0"/>
    <x v="0"/>
    <x v="39"/>
    <x v="0"/>
    <x v="10"/>
    <x v="0"/>
    <x v="2"/>
    <x v="8"/>
    <x v="2"/>
    <x v="2"/>
    <n v="3846.998"/>
    <n v="-224"/>
    <n v="3622.998"/>
    <x v="0"/>
    <n v="3622.998"/>
    <n v="2643.670318"/>
    <n v="3038.9914359999998"/>
    <n v="0"/>
  </r>
  <r>
    <x v="0"/>
    <x v="0"/>
    <x v="39"/>
    <x v="0"/>
    <x v="10"/>
    <x v="0"/>
    <x v="2"/>
    <x v="8"/>
    <x v="4"/>
    <x v="4"/>
    <n v="119580.962"/>
    <n v="-1390.666974"/>
    <n v="118190.29502600001"/>
    <x v="0"/>
    <n v="118190.29502600001"/>
    <n v="42372.435013000002"/>
    <n v="70705.542151999995"/>
    <n v="0"/>
  </r>
  <r>
    <x v="0"/>
    <x v="0"/>
    <x v="39"/>
    <x v="0"/>
    <x v="10"/>
    <x v="0"/>
    <x v="2"/>
    <x v="8"/>
    <x v="5"/>
    <x v="5"/>
    <n v="119580.962"/>
    <n v="-1390.666974"/>
    <n v="118190.29502600001"/>
    <x v="0"/>
    <n v="118190.29502600001"/>
    <n v="42372.435013000002"/>
    <n v="70705.542151999995"/>
    <n v="0"/>
  </r>
  <r>
    <x v="0"/>
    <x v="0"/>
    <x v="39"/>
    <x v="0"/>
    <x v="10"/>
    <x v="0"/>
    <x v="2"/>
    <x v="8"/>
    <x v="6"/>
    <x v="6"/>
    <n v="119580.962"/>
    <n v="-1390.666974"/>
    <n v="118190.29502600001"/>
    <x v="0"/>
    <n v="118190.29502600001"/>
    <n v="42372.435013000002"/>
    <n v="70705.542151999995"/>
    <n v="0"/>
  </r>
  <r>
    <x v="0"/>
    <x v="0"/>
    <x v="39"/>
    <x v="0"/>
    <x v="10"/>
    <x v="0"/>
    <x v="2"/>
    <x v="8"/>
    <x v="7"/>
    <x v="7"/>
    <n v="86545.093999999997"/>
    <n v="-1264.5859740000001"/>
    <n v="85280.508025999996"/>
    <x v="0"/>
    <n v="85280.508025999996"/>
    <n v="21282.304603"/>
    <n v="42730.739403"/>
    <n v="0"/>
  </r>
  <r>
    <x v="0"/>
    <x v="0"/>
    <x v="39"/>
    <x v="0"/>
    <x v="10"/>
    <x v="0"/>
    <x v="2"/>
    <x v="8"/>
    <x v="8"/>
    <x v="8"/>
    <n v="24764.095000000001"/>
    <n v="-1100"/>
    <n v="23664.095000000001"/>
    <x v="0"/>
    <n v="23664.095000000001"/>
    <n v="16716.017672999998"/>
    <n v="20550.807131000001"/>
    <n v="0"/>
  </r>
  <r>
    <x v="0"/>
    <x v="0"/>
    <x v="39"/>
    <x v="0"/>
    <x v="10"/>
    <x v="0"/>
    <x v="2"/>
    <x v="8"/>
    <x v="11"/>
    <x v="11"/>
    <n v="8271.7729999999992"/>
    <n v="973.91899999999998"/>
    <n v="9245.6919999999991"/>
    <x v="0"/>
    <n v="9245.6919999999991"/>
    <n v="4374.1127370000004"/>
    <n v="7423.9956179999999"/>
    <n v="0"/>
  </r>
  <r>
    <x v="0"/>
    <x v="0"/>
    <x v="39"/>
    <x v="0"/>
    <x v="10"/>
    <x v="0"/>
    <x v="2"/>
    <x v="8"/>
    <x v="14"/>
    <x v="13"/>
    <n v="131347.37700000001"/>
    <n v="-1614.666974"/>
    <n v="129732.710026"/>
    <x v="0"/>
    <n v="129732.710026"/>
    <n v="51407.829984999997"/>
    <n v="80146.277061999994"/>
    <n v="0"/>
  </r>
  <r>
    <x v="0"/>
    <x v="0"/>
    <x v="40"/>
    <x v="0"/>
    <x v="10"/>
    <x v="0"/>
    <x v="2"/>
    <x v="9"/>
    <x v="0"/>
    <x v="0"/>
    <n v="36583.231"/>
    <n v="-349"/>
    <n v="36234.231"/>
    <x v="0"/>
    <n v="36234.231"/>
    <n v="23928.774013999999"/>
    <n v="25949.853945999999"/>
    <n v="0"/>
  </r>
  <r>
    <x v="0"/>
    <x v="0"/>
    <x v="40"/>
    <x v="0"/>
    <x v="10"/>
    <x v="0"/>
    <x v="2"/>
    <x v="9"/>
    <x v="1"/>
    <x v="1"/>
    <n v="29037.381000000001"/>
    <n v="0"/>
    <n v="29037.381000000001"/>
    <x v="0"/>
    <n v="29037.381000000001"/>
    <n v="20460.296845000001"/>
    <n v="20468.628957000001"/>
    <n v="0"/>
  </r>
  <r>
    <x v="0"/>
    <x v="0"/>
    <x v="40"/>
    <x v="0"/>
    <x v="10"/>
    <x v="0"/>
    <x v="2"/>
    <x v="9"/>
    <x v="2"/>
    <x v="2"/>
    <n v="7545.85"/>
    <n v="-349"/>
    <n v="7196.85"/>
    <x v="0"/>
    <n v="7196.85"/>
    <n v="3468.4771689999998"/>
    <n v="5481.2249890000003"/>
    <n v="0"/>
  </r>
  <r>
    <x v="0"/>
    <x v="0"/>
    <x v="40"/>
    <x v="0"/>
    <x v="10"/>
    <x v="0"/>
    <x v="2"/>
    <x v="9"/>
    <x v="4"/>
    <x v="4"/>
    <n v="337446.95400000003"/>
    <n v="-4881.7697340000004"/>
    <n v="332565.184266"/>
    <x v="0"/>
    <n v="332565.184266"/>
    <n v="160178.062053"/>
    <n v="244277.99137999999"/>
    <n v="0"/>
  </r>
  <r>
    <x v="0"/>
    <x v="0"/>
    <x v="40"/>
    <x v="0"/>
    <x v="10"/>
    <x v="0"/>
    <x v="2"/>
    <x v="9"/>
    <x v="5"/>
    <x v="5"/>
    <n v="337446.95400000003"/>
    <n v="-4881.7697340000004"/>
    <n v="332565.184266"/>
    <x v="0"/>
    <n v="332565.184266"/>
    <n v="160178.062053"/>
    <n v="244277.99137999999"/>
    <n v="0"/>
  </r>
  <r>
    <x v="0"/>
    <x v="0"/>
    <x v="40"/>
    <x v="0"/>
    <x v="10"/>
    <x v="0"/>
    <x v="2"/>
    <x v="9"/>
    <x v="6"/>
    <x v="6"/>
    <n v="337446.95400000003"/>
    <n v="-4881.7697340000004"/>
    <n v="332565.184266"/>
    <x v="0"/>
    <n v="332565.184266"/>
    <n v="160178.062053"/>
    <n v="244277.99137999999"/>
    <n v="0"/>
  </r>
  <r>
    <x v="0"/>
    <x v="0"/>
    <x v="40"/>
    <x v="0"/>
    <x v="10"/>
    <x v="0"/>
    <x v="2"/>
    <x v="9"/>
    <x v="7"/>
    <x v="7"/>
    <n v="180277.69099999999"/>
    <n v="8537.0809539999991"/>
    <n v="188814.771954"/>
    <x v="0"/>
    <n v="188814.771954"/>
    <n v="92088.303069999994"/>
    <n v="143470.81883"/>
    <n v="0"/>
  </r>
  <r>
    <x v="0"/>
    <x v="0"/>
    <x v="40"/>
    <x v="0"/>
    <x v="10"/>
    <x v="0"/>
    <x v="2"/>
    <x v="9"/>
    <x v="8"/>
    <x v="8"/>
    <n v="148076.80100000001"/>
    <n v="-13418.850688"/>
    <n v="134657.950312"/>
    <x v="0"/>
    <n v="134657.950312"/>
    <n v="63479.303204000003"/>
    <n v="93168.634707999998"/>
    <n v="0"/>
  </r>
  <r>
    <x v="0"/>
    <x v="0"/>
    <x v="40"/>
    <x v="0"/>
    <x v="10"/>
    <x v="0"/>
    <x v="2"/>
    <x v="9"/>
    <x v="11"/>
    <x v="11"/>
    <n v="9092.4619999999995"/>
    <n v="0"/>
    <n v="9092.4619999999995"/>
    <x v="0"/>
    <n v="9092.4619999999995"/>
    <n v="4610.4557789999999"/>
    <n v="7638.5378419999997"/>
    <n v="0"/>
  </r>
  <r>
    <x v="0"/>
    <x v="0"/>
    <x v="40"/>
    <x v="0"/>
    <x v="10"/>
    <x v="0"/>
    <x v="2"/>
    <x v="9"/>
    <x v="14"/>
    <x v="13"/>
    <n v="374030.185"/>
    <n v="-5230.7697340000004"/>
    <n v="368799.41526600003"/>
    <x v="0"/>
    <n v="368799.41526600003"/>
    <n v="184106.836067"/>
    <n v="270227.84532600001"/>
    <n v="0"/>
  </r>
  <r>
    <x v="0"/>
    <x v="0"/>
    <x v="41"/>
    <x v="0"/>
    <x v="10"/>
    <x v="0"/>
    <x v="2"/>
    <x v="9"/>
    <x v="0"/>
    <x v="0"/>
    <n v="6721.1379999999999"/>
    <n v="0"/>
    <n v="6721.1379999999999"/>
    <x v="0"/>
    <n v="6721.1379999999999"/>
    <n v="4395.0342680000003"/>
    <n v="4901.8012529999996"/>
    <n v="0"/>
  </r>
  <r>
    <x v="0"/>
    <x v="0"/>
    <x v="41"/>
    <x v="0"/>
    <x v="10"/>
    <x v="0"/>
    <x v="2"/>
    <x v="9"/>
    <x v="1"/>
    <x v="1"/>
    <n v="4868.6369999999997"/>
    <n v="0"/>
    <n v="4868.6369999999997"/>
    <x v="0"/>
    <n v="4868.6369999999997"/>
    <n v="3508.2149260000001"/>
    <n v="3508.2149260000001"/>
    <n v="0"/>
  </r>
  <r>
    <x v="0"/>
    <x v="0"/>
    <x v="41"/>
    <x v="0"/>
    <x v="10"/>
    <x v="0"/>
    <x v="2"/>
    <x v="9"/>
    <x v="2"/>
    <x v="2"/>
    <n v="1852.501"/>
    <n v="0"/>
    <n v="1852.501"/>
    <x v="0"/>
    <n v="1852.501"/>
    <n v="886.81934200000001"/>
    <n v="1393.586327"/>
    <n v="0"/>
  </r>
  <r>
    <x v="0"/>
    <x v="0"/>
    <x v="41"/>
    <x v="0"/>
    <x v="10"/>
    <x v="0"/>
    <x v="2"/>
    <x v="9"/>
    <x v="4"/>
    <x v="4"/>
    <n v="24304"/>
    <n v="777"/>
    <n v="25081"/>
    <x v="0"/>
    <n v="25081"/>
    <n v="15110.662120000001"/>
    <n v="22206.668128000001"/>
    <n v="0"/>
  </r>
  <r>
    <x v="0"/>
    <x v="0"/>
    <x v="41"/>
    <x v="0"/>
    <x v="10"/>
    <x v="0"/>
    <x v="2"/>
    <x v="9"/>
    <x v="5"/>
    <x v="5"/>
    <n v="24304"/>
    <n v="777"/>
    <n v="25081"/>
    <x v="0"/>
    <n v="25081"/>
    <n v="15110.662120000001"/>
    <n v="22206.668128000001"/>
    <n v="0"/>
  </r>
  <r>
    <x v="0"/>
    <x v="0"/>
    <x v="41"/>
    <x v="0"/>
    <x v="10"/>
    <x v="0"/>
    <x v="2"/>
    <x v="9"/>
    <x v="6"/>
    <x v="6"/>
    <n v="24304"/>
    <n v="777"/>
    <n v="25081"/>
    <x v="0"/>
    <n v="25081"/>
    <n v="15110.662120000001"/>
    <n v="22206.668128000001"/>
    <n v="0"/>
  </r>
  <r>
    <x v="0"/>
    <x v="0"/>
    <x v="41"/>
    <x v="0"/>
    <x v="10"/>
    <x v="0"/>
    <x v="2"/>
    <x v="9"/>
    <x v="7"/>
    <x v="7"/>
    <n v="11199"/>
    <n v="439"/>
    <n v="11638"/>
    <x v="0"/>
    <n v="11638"/>
    <n v="7498.7050319999998"/>
    <n v="10400.386143"/>
    <n v="0"/>
  </r>
  <r>
    <x v="0"/>
    <x v="0"/>
    <x v="41"/>
    <x v="0"/>
    <x v="10"/>
    <x v="0"/>
    <x v="2"/>
    <x v="9"/>
    <x v="8"/>
    <x v="8"/>
    <n v="6093"/>
    <n v="700"/>
    <n v="6793"/>
    <x v="0"/>
    <n v="6793"/>
    <n v="4047.497762"/>
    <n v="5588.9519380000002"/>
    <n v="0"/>
  </r>
  <r>
    <x v="0"/>
    <x v="0"/>
    <x v="41"/>
    <x v="0"/>
    <x v="10"/>
    <x v="0"/>
    <x v="2"/>
    <x v="9"/>
    <x v="9"/>
    <x v="9"/>
    <n v="1679"/>
    <n v="-362"/>
    <n v="1317"/>
    <x v="0"/>
    <n v="1317"/>
    <n v="88.059128000000001"/>
    <n v="1232.071013"/>
    <n v="0"/>
  </r>
  <r>
    <x v="0"/>
    <x v="0"/>
    <x v="41"/>
    <x v="0"/>
    <x v="10"/>
    <x v="0"/>
    <x v="2"/>
    <x v="9"/>
    <x v="11"/>
    <x v="11"/>
    <n v="5333"/>
    <n v="0"/>
    <n v="5333"/>
    <x v="0"/>
    <n v="5333"/>
    <n v="3476.4001979999998"/>
    <n v="4985.2590339999997"/>
    <n v="0"/>
  </r>
  <r>
    <x v="0"/>
    <x v="0"/>
    <x v="41"/>
    <x v="0"/>
    <x v="10"/>
    <x v="0"/>
    <x v="2"/>
    <x v="9"/>
    <x v="14"/>
    <x v="13"/>
    <n v="31025.137999999999"/>
    <n v="777"/>
    <n v="31802.137999999999"/>
    <x v="0"/>
    <n v="31802.137999999999"/>
    <n v="19505.696388"/>
    <n v="27108.469380999999"/>
    <n v="0"/>
  </r>
  <r>
    <x v="0"/>
    <x v="0"/>
    <x v="42"/>
    <x v="0"/>
    <x v="10"/>
    <x v="0"/>
    <x v="2"/>
    <x v="12"/>
    <x v="0"/>
    <x v="0"/>
    <n v="15407.682000000001"/>
    <n v="-131"/>
    <n v="15276.682000000001"/>
    <x v="0"/>
    <n v="15276.682000000001"/>
    <n v="10482.326386999999"/>
    <n v="11029.016729999999"/>
    <n v="0"/>
  </r>
  <r>
    <x v="0"/>
    <x v="0"/>
    <x v="42"/>
    <x v="0"/>
    <x v="10"/>
    <x v="0"/>
    <x v="2"/>
    <x v="12"/>
    <x v="1"/>
    <x v="1"/>
    <n v="13245.6"/>
    <n v="0"/>
    <n v="13245.6"/>
    <x v="0"/>
    <n v="13245.6"/>
    <n v="9355.3089810000001"/>
    <n v="9363.1158529999993"/>
    <n v="0"/>
  </r>
  <r>
    <x v="0"/>
    <x v="0"/>
    <x v="42"/>
    <x v="0"/>
    <x v="10"/>
    <x v="0"/>
    <x v="2"/>
    <x v="12"/>
    <x v="2"/>
    <x v="2"/>
    <n v="2119.9"/>
    <n v="-162.792496"/>
    <n v="1957.1075040000001"/>
    <x v="0"/>
    <n v="1957.1075040000001"/>
    <n v="1066.341743"/>
    <n v="1605.166381"/>
    <n v="0"/>
  </r>
  <r>
    <x v="0"/>
    <x v="0"/>
    <x v="42"/>
    <x v="0"/>
    <x v="10"/>
    <x v="0"/>
    <x v="2"/>
    <x v="12"/>
    <x v="16"/>
    <x v="15"/>
    <n v="42.182000000000002"/>
    <n v="31.792496"/>
    <n v="73.974496000000002"/>
    <x v="0"/>
    <n v="73.974496000000002"/>
    <n v="60.675663"/>
    <n v="60.734496"/>
    <n v="0"/>
  </r>
  <r>
    <x v="0"/>
    <x v="0"/>
    <x v="42"/>
    <x v="0"/>
    <x v="10"/>
    <x v="0"/>
    <x v="2"/>
    <x v="12"/>
    <x v="4"/>
    <x v="4"/>
    <n v="84169.716"/>
    <n v="0"/>
    <n v="84169.716"/>
    <x v="0"/>
    <n v="84169.716"/>
    <n v="43812.516427000002"/>
    <n v="70460.900255"/>
    <n v="0"/>
  </r>
  <r>
    <x v="0"/>
    <x v="0"/>
    <x v="42"/>
    <x v="0"/>
    <x v="10"/>
    <x v="0"/>
    <x v="2"/>
    <x v="12"/>
    <x v="5"/>
    <x v="5"/>
    <n v="84169.716"/>
    <n v="0"/>
    <n v="84169.716"/>
    <x v="0"/>
    <n v="84169.716"/>
    <n v="43812.516427000002"/>
    <n v="70460.900255"/>
    <n v="0"/>
  </r>
  <r>
    <x v="0"/>
    <x v="0"/>
    <x v="42"/>
    <x v="0"/>
    <x v="10"/>
    <x v="0"/>
    <x v="2"/>
    <x v="12"/>
    <x v="6"/>
    <x v="6"/>
    <n v="84169.716"/>
    <n v="0"/>
    <n v="84169.716"/>
    <x v="0"/>
    <n v="84169.716"/>
    <n v="43812.516427000002"/>
    <n v="70460.900255"/>
    <n v="0"/>
  </r>
  <r>
    <x v="0"/>
    <x v="0"/>
    <x v="42"/>
    <x v="0"/>
    <x v="10"/>
    <x v="0"/>
    <x v="2"/>
    <x v="12"/>
    <x v="7"/>
    <x v="7"/>
    <n v="84169.716"/>
    <n v="0"/>
    <n v="84169.716"/>
    <x v="0"/>
    <n v="84169.716"/>
    <n v="43812.516427000002"/>
    <n v="70460.900255"/>
    <n v="0"/>
  </r>
  <r>
    <x v="0"/>
    <x v="0"/>
    <x v="42"/>
    <x v="0"/>
    <x v="10"/>
    <x v="0"/>
    <x v="2"/>
    <x v="12"/>
    <x v="14"/>
    <x v="13"/>
    <n v="99577.398000000001"/>
    <n v="-131"/>
    <n v="99446.398000000001"/>
    <x v="0"/>
    <n v="99446.398000000001"/>
    <n v="54294.842814000003"/>
    <n v="81489.916985000003"/>
    <n v="0"/>
  </r>
  <r>
    <x v="0"/>
    <x v="0"/>
    <x v="43"/>
    <x v="0"/>
    <x v="10"/>
    <x v="0"/>
    <x v="2"/>
    <x v="9"/>
    <x v="0"/>
    <x v="0"/>
    <n v="5181.2129999999997"/>
    <n v="-33"/>
    <n v="5148.2129999999997"/>
    <x v="0"/>
    <n v="5148.2129999999997"/>
    <n v="3377.8709060000001"/>
    <n v="3608.358475"/>
    <n v="0"/>
  </r>
  <r>
    <x v="0"/>
    <x v="0"/>
    <x v="43"/>
    <x v="0"/>
    <x v="10"/>
    <x v="0"/>
    <x v="2"/>
    <x v="9"/>
    <x v="1"/>
    <x v="1"/>
    <n v="4041.2130000000002"/>
    <n v="-33"/>
    <n v="4008.2130000000002"/>
    <x v="0"/>
    <n v="4008.2130000000002"/>
    <n v="2857.7884530000001"/>
    <n v="2857.7884530000001"/>
    <n v="0"/>
  </r>
  <r>
    <x v="0"/>
    <x v="0"/>
    <x v="43"/>
    <x v="0"/>
    <x v="10"/>
    <x v="0"/>
    <x v="2"/>
    <x v="9"/>
    <x v="2"/>
    <x v="2"/>
    <n v="1140"/>
    <n v="-21.617999999999999"/>
    <n v="1118.3820000000001"/>
    <x v="0"/>
    <n v="1118.3820000000001"/>
    <n v="498.46445299999999"/>
    <n v="728.95202200000006"/>
    <n v="0"/>
  </r>
  <r>
    <x v="0"/>
    <x v="0"/>
    <x v="43"/>
    <x v="0"/>
    <x v="10"/>
    <x v="0"/>
    <x v="2"/>
    <x v="9"/>
    <x v="16"/>
    <x v="15"/>
    <n v="0"/>
    <n v="21.617999999999999"/>
    <n v="21.617999999999999"/>
    <x v="0"/>
    <n v="21.617999999999999"/>
    <n v="21.617999999999999"/>
    <n v="21.617999999999999"/>
    <n v="0"/>
  </r>
  <r>
    <x v="0"/>
    <x v="0"/>
    <x v="43"/>
    <x v="0"/>
    <x v="10"/>
    <x v="0"/>
    <x v="2"/>
    <x v="9"/>
    <x v="4"/>
    <x v="4"/>
    <n v="9640.0669999999991"/>
    <n v="651.11468500000001"/>
    <n v="10291.181685"/>
    <x v="0"/>
    <n v="10291.181685"/>
    <n v="5814.3179749999999"/>
    <n v="8691.5990129999991"/>
    <n v="0"/>
  </r>
  <r>
    <x v="0"/>
    <x v="0"/>
    <x v="43"/>
    <x v="0"/>
    <x v="10"/>
    <x v="0"/>
    <x v="2"/>
    <x v="9"/>
    <x v="5"/>
    <x v="5"/>
    <n v="9640.0669999999991"/>
    <n v="651.11468500000001"/>
    <n v="10291.181685"/>
    <x v="0"/>
    <n v="10291.181685"/>
    <n v="5814.3179749999999"/>
    <n v="8691.5990129999991"/>
    <n v="0"/>
  </r>
  <r>
    <x v="0"/>
    <x v="0"/>
    <x v="43"/>
    <x v="0"/>
    <x v="10"/>
    <x v="0"/>
    <x v="2"/>
    <x v="9"/>
    <x v="6"/>
    <x v="6"/>
    <n v="9640.0669999999991"/>
    <n v="651.11468500000001"/>
    <n v="10291.181685"/>
    <x v="0"/>
    <n v="10291.181685"/>
    <n v="5814.3179749999999"/>
    <n v="8691.5990129999991"/>
    <n v="0"/>
  </r>
  <r>
    <x v="0"/>
    <x v="0"/>
    <x v="43"/>
    <x v="0"/>
    <x v="10"/>
    <x v="0"/>
    <x v="2"/>
    <x v="9"/>
    <x v="7"/>
    <x v="7"/>
    <n v="6590.067"/>
    <n v="567.76284399999997"/>
    <n v="7157.8298439999999"/>
    <x v="0"/>
    <n v="7157.8298439999999"/>
    <n v="3758.8094350000001"/>
    <n v="5683.023048"/>
    <n v="0"/>
  </r>
  <r>
    <x v="0"/>
    <x v="0"/>
    <x v="43"/>
    <x v="0"/>
    <x v="10"/>
    <x v="0"/>
    <x v="2"/>
    <x v="9"/>
    <x v="9"/>
    <x v="9"/>
    <n v="600"/>
    <n v="83.351840999999993"/>
    <n v="683.35184100000004"/>
    <x v="0"/>
    <n v="683.35184100000004"/>
    <n v="531.27691900000002"/>
    <n v="683.35184100000004"/>
    <n v="0"/>
  </r>
  <r>
    <x v="0"/>
    <x v="0"/>
    <x v="43"/>
    <x v="0"/>
    <x v="10"/>
    <x v="0"/>
    <x v="2"/>
    <x v="9"/>
    <x v="11"/>
    <x v="11"/>
    <n v="2450"/>
    <n v="0"/>
    <n v="2450"/>
    <x v="0"/>
    <n v="2450"/>
    <n v="1524.2316209999999"/>
    <n v="2325.2241239999998"/>
    <n v="0"/>
  </r>
  <r>
    <x v="0"/>
    <x v="0"/>
    <x v="43"/>
    <x v="0"/>
    <x v="10"/>
    <x v="0"/>
    <x v="2"/>
    <x v="9"/>
    <x v="14"/>
    <x v="13"/>
    <n v="14821.28"/>
    <n v="618.11468500000001"/>
    <n v="15439.394684999999"/>
    <x v="0"/>
    <n v="15439.394684999999"/>
    <n v="9192.188881"/>
    <n v="12299.957488"/>
    <n v="0"/>
  </r>
  <r>
    <x v="0"/>
    <x v="0"/>
    <x v="44"/>
    <x v="0"/>
    <x v="10"/>
    <x v="0"/>
    <x v="2"/>
    <x v="9"/>
    <x v="0"/>
    <x v="0"/>
    <n v="28321.51"/>
    <n v="0"/>
    <n v="28321.51"/>
    <x v="0"/>
    <n v="28321.51"/>
    <n v="19019.600543"/>
    <n v="19592.449275999999"/>
    <n v="0"/>
  </r>
  <r>
    <x v="0"/>
    <x v="0"/>
    <x v="44"/>
    <x v="0"/>
    <x v="10"/>
    <x v="0"/>
    <x v="2"/>
    <x v="9"/>
    <x v="1"/>
    <x v="1"/>
    <n v="26469.01"/>
    <n v="0"/>
    <n v="26469.01"/>
    <x v="0"/>
    <n v="26469.01"/>
    <n v="18221.29854"/>
    <n v="18221.29854"/>
    <n v="0"/>
  </r>
  <r>
    <x v="0"/>
    <x v="0"/>
    <x v="44"/>
    <x v="0"/>
    <x v="10"/>
    <x v="0"/>
    <x v="2"/>
    <x v="9"/>
    <x v="2"/>
    <x v="2"/>
    <n v="1852.2940000000001"/>
    <n v="0"/>
    <n v="1852.2940000000001"/>
    <x v="0"/>
    <n v="1852.2940000000001"/>
    <n v="798.11900300000002"/>
    <n v="1370.9677360000001"/>
    <n v="0"/>
  </r>
  <r>
    <x v="0"/>
    <x v="0"/>
    <x v="44"/>
    <x v="0"/>
    <x v="10"/>
    <x v="0"/>
    <x v="2"/>
    <x v="9"/>
    <x v="16"/>
    <x v="15"/>
    <n v="0.20599999999999999"/>
    <n v="0"/>
    <n v="0.20599999999999999"/>
    <x v="0"/>
    <n v="0.20599999999999999"/>
    <n v="0.183"/>
    <n v="0.183"/>
    <n v="0"/>
  </r>
  <r>
    <x v="0"/>
    <x v="0"/>
    <x v="44"/>
    <x v="0"/>
    <x v="10"/>
    <x v="0"/>
    <x v="2"/>
    <x v="9"/>
    <x v="4"/>
    <x v="4"/>
    <n v="31446"/>
    <n v="-44"/>
    <n v="31402"/>
    <x v="0"/>
    <n v="31402"/>
    <n v="17310.605885000001"/>
    <n v="26037.119685999998"/>
    <n v="0"/>
  </r>
  <r>
    <x v="0"/>
    <x v="0"/>
    <x v="44"/>
    <x v="0"/>
    <x v="10"/>
    <x v="0"/>
    <x v="2"/>
    <x v="9"/>
    <x v="5"/>
    <x v="5"/>
    <n v="31446"/>
    <n v="-44"/>
    <n v="31402"/>
    <x v="0"/>
    <n v="31402"/>
    <n v="17310.605885000001"/>
    <n v="26037.119685999998"/>
    <n v="0"/>
  </r>
  <r>
    <x v="0"/>
    <x v="0"/>
    <x v="44"/>
    <x v="0"/>
    <x v="10"/>
    <x v="0"/>
    <x v="2"/>
    <x v="9"/>
    <x v="6"/>
    <x v="6"/>
    <n v="31446"/>
    <n v="-44"/>
    <n v="31402"/>
    <x v="0"/>
    <n v="31402"/>
    <n v="17310.605885000001"/>
    <n v="26037.119685999998"/>
    <n v="0"/>
  </r>
  <r>
    <x v="0"/>
    <x v="0"/>
    <x v="44"/>
    <x v="0"/>
    <x v="10"/>
    <x v="0"/>
    <x v="2"/>
    <x v="9"/>
    <x v="7"/>
    <x v="7"/>
    <n v="28818.701000000001"/>
    <n v="-40.323999999999998"/>
    <n v="28778.377"/>
    <x v="0"/>
    <n v="28778.377"/>
    <n v="16317.831344"/>
    <n v="24585.406672000001"/>
    <n v="0"/>
  </r>
  <r>
    <x v="0"/>
    <x v="0"/>
    <x v="44"/>
    <x v="0"/>
    <x v="10"/>
    <x v="0"/>
    <x v="2"/>
    <x v="9"/>
    <x v="11"/>
    <x v="11"/>
    <n v="2627.299"/>
    <n v="-3.6760000000000002"/>
    <n v="2623.623"/>
    <x v="0"/>
    <n v="2623.623"/>
    <n v="992.774541"/>
    <n v="1451.7130139999999"/>
    <n v="0"/>
  </r>
  <r>
    <x v="0"/>
    <x v="0"/>
    <x v="44"/>
    <x v="0"/>
    <x v="10"/>
    <x v="0"/>
    <x v="2"/>
    <x v="9"/>
    <x v="14"/>
    <x v="13"/>
    <n v="59767.51"/>
    <n v="-44"/>
    <n v="59723.51"/>
    <x v="0"/>
    <n v="59723.51"/>
    <n v="36330.206427999998"/>
    <n v="45629.568961999998"/>
    <n v="0"/>
  </r>
  <r>
    <x v="0"/>
    <x v="0"/>
    <x v="45"/>
    <x v="0"/>
    <x v="10"/>
    <x v="0"/>
    <x v="2"/>
    <x v="13"/>
    <x v="0"/>
    <x v="0"/>
    <n v="8079.9970000000003"/>
    <n v="-200"/>
    <n v="7879.9970000000003"/>
    <x v="0"/>
    <n v="7879.9970000000003"/>
    <n v="5129.4593480000003"/>
    <n v="5525.2919270000002"/>
    <n v="0"/>
  </r>
  <r>
    <x v="0"/>
    <x v="0"/>
    <x v="45"/>
    <x v="0"/>
    <x v="10"/>
    <x v="0"/>
    <x v="2"/>
    <x v="13"/>
    <x v="1"/>
    <x v="1"/>
    <n v="5894.9960000000001"/>
    <n v="17.444098"/>
    <n v="5912.440098"/>
    <x v="0"/>
    <n v="5912.440098"/>
    <n v="3977.3996579999998"/>
    <n v="3977.3996579999998"/>
    <n v="0"/>
  </r>
  <r>
    <x v="0"/>
    <x v="0"/>
    <x v="45"/>
    <x v="0"/>
    <x v="10"/>
    <x v="0"/>
    <x v="2"/>
    <x v="13"/>
    <x v="2"/>
    <x v="2"/>
    <n v="2182.5729999999999"/>
    <n v="-231.88855799999999"/>
    <n v="1950.684442"/>
    <x v="0"/>
    <n v="1950.684442"/>
    <n v="1137.18823"/>
    <n v="1533.0208090000001"/>
    <n v="0"/>
  </r>
  <r>
    <x v="0"/>
    <x v="0"/>
    <x v="45"/>
    <x v="0"/>
    <x v="10"/>
    <x v="0"/>
    <x v="2"/>
    <x v="13"/>
    <x v="16"/>
    <x v="15"/>
    <n v="2.4279999999999999"/>
    <n v="0"/>
    <n v="2.4279999999999999"/>
    <x v="0"/>
    <n v="2.4279999999999999"/>
    <n v="0.42699999999999999"/>
    <n v="0.42699999999999999"/>
    <n v="0"/>
  </r>
  <r>
    <x v="0"/>
    <x v="0"/>
    <x v="45"/>
    <x v="0"/>
    <x v="10"/>
    <x v="0"/>
    <x v="2"/>
    <x v="13"/>
    <x v="15"/>
    <x v="14"/>
    <n v="0"/>
    <n v="14.444459999999999"/>
    <n v="14.444459999999999"/>
    <x v="0"/>
    <n v="14.444459999999999"/>
    <n v="14.444459999999999"/>
    <n v="14.444459999999999"/>
    <n v="0"/>
  </r>
  <r>
    <x v="0"/>
    <x v="0"/>
    <x v="45"/>
    <x v="0"/>
    <x v="10"/>
    <x v="0"/>
    <x v="2"/>
    <x v="13"/>
    <x v="4"/>
    <x v="4"/>
    <n v="53181"/>
    <n v="-1579"/>
    <n v="51602"/>
    <x v="0"/>
    <n v="51602"/>
    <n v="17113.095805000001"/>
    <n v="37757.311921"/>
    <n v="0"/>
  </r>
  <r>
    <x v="0"/>
    <x v="0"/>
    <x v="45"/>
    <x v="0"/>
    <x v="10"/>
    <x v="0"/>
    <x v="2"/>
    <x v="13"/>
    <x v="5"/>
    <x v="5"/>
    <n v="53181"/>
    <n v="-1579"/>
    <n v="51602"/>
    <x v="0"/>
    <n v="51602"/>
    <n v="17113.095805000001"/>
    <n v="37757.311921"/>
    <n v="0"/>
  </r>
  <r>
    <x v="0"/>
    <x v="0"/>
    <x v="45"/>
    <x v="0"/>
    <x v="10"/>
    <x v="0"/>
    <x v="2"/>
    <x v="13"/>
    <x v="6"/>
    <x v="6"/>
    <n v="53181"/>
    <n v="-1579"/>
    <n v="51602"/>
    <x v="0"/>
    <n v="51602"/>
    <n v="17113.095805000001"/>
    <n v="37757.311921"/>
    <n v="0"/>
  </r>
  <r>
    <x v="0"/>
    <x v="0"/>
    <x v="45"/>
    <x v="0"/>
    <x v="10"/>
    <x v="0"/>
    <x v="2"/>
    <x v="13"/>
    <x v="7"/>
    <x v="7"/>
    <n v="5459.04"/>
    <n v="1682.0451869999999"/>
    <n v="7141.0851869999997"/>
    <x v="0"/>
    <n v="7141.0851869999997"/>
    <n v="3340.1311150000001"/>
    <n v="5430.098857"/>
    <n v="0"/>
  </r>
  <r>
    <x v="0"/>
    <x v="0"/>
    <x v="45"/>
    <x v="0"/>
    <x v="10"/>
    <x v="0"/>
    <x v="2"/>
    <x v="13"/>
    <x v="8"/>
    <x v="8"/>
    <n v="34128.300999999999"/>
    <n v="-5606.1077310000001"/>
    <n v="28522.193268999999"/>
    <x v="0"/>
    <n v="28522.193268999999"/>
    <n v="7464.170298"/>
    <n v="20951.881766999999"/>
    <n v="0"/>
  </r>
  <r>
    <x v="0"/>
    <x v="0"/>
    <x v="45"/>
    <x v="0"/>
    <x v="10"/>
    <x v="0"/>
    <x v="2"/>
    <x v="13"/>
    <x v="11"/>
    <x v="11"/>
    <n v="13593.659"/>
    <n v="2345.0625439999999"/>
    <n v="15938.721544"/>
    <x v="0"/>
    <n v="15938.721544"/>
    <n v="6308.7943919999998"/>
    <n v="11375.331297000001"/>
    <n v="0"/>
  </r>
  <r>
    <x v="0"/>
    <x v="0"/>
    <x v="45"/>
    <x v="0"/>
    <x v="10"/>
    <x v="0"/>
    <x v="2"/>
    <x v="13"/>
    <x v="14"/>
    <x v="13"/>
    <n v="61260.997000000003"/>
    <n v="-1779"/>
    <n v="59481.997000000003"/>
    <x v="0"/>
    <n v="59481.997000000003"/>
    <n v="22242.555153000001"/>
    <n v="43282.603847999999"/>
    <n v="0"/>
  </r>
  <r>
    <x v="0"/>
    <x v="0"/>
    <x v="46"/>
    <x v="0"/>
    <x v="10"/>
    <x v="0"/>
    <x v="2"/>
    <x v="4"/>
    <x v="0"/>
    <x v="0"/>
    <n v="6743.5249999999996"/>
    <n v="0"/>
    <n v="6743.5249999999996"/>
    <x v="0"/>
    <n v="6743.5249999999996"/>
    <n v="4590.046977"/>
    <n v="4813.9346079999996"/>
    <n v="0"/>
  </r>
  <r>
    <x v="0"/>
    <x v="0"/>
    <x v="46"/>
    <x v="0"/>
    <x v="10"/>
    <x v="0"/>
    <x v="2"/>
    <x v="4"/>
    <x v="1"/>
    <x v="1"/>
    <n v="5765.1670000000004"/>
    <n v="0"/>
    <n v="5765.1670000000004"/>
    <x v="0"/>
    <n v="5765.1670000000004"/>
    <n v="3972.2189079999998"/>
    <n v="3972.2189079999998"/>
    <n v="0"/>
  </r>
  <r>
    <x v="0"/>
    <x v="0"/>
    <x v="46"/>
    <x v="0"/>
    <x v="10"/>
    <x v="0"/>
    <x v="2"/>
    <x v="4"/>
    <x v="2"/>
    <x v="2"/>
    <n v="978.22400000000005"/>
    <n v="0"/>
    <n v="978.22400000000005"/>
    <x v="0"/>
    <n v="978.22400000000005"/>
    <n v="617.70606899999996"/>
    <n v="841.59370000000001"/>
    <n v="0"/>
  </r>
  <r>
    <x v="0"/>
    <x v="0"/>
    <x v="46"/>
    <x v="0"/>
    <x v="10"/>
    <x v="0"/>
    <x v="2"/>
    <x v="4"/>
    <x v="16"/>
    <x v="15"/>
    <n v="0.13400000000000001"/>
    <n v="0"/>
    <n v="0.13400000000000001"/>
    <x v="0"/>
    <n v="0.13400000000000001"/>
    <n v="0.122"/>
    <n v="0.122"/>
    <n v="0"/>
  </r>
  <r>
    <x v="0"/>
    <x v="0"/>
    <x v="46"/>
    <x v="0"/>
    <x v="10"/>
    <x v="0"/>
    <x v="2"/>
    <x v="4"/>
    <x v="4"/>
    <x v="4"/>
    <n v="5704"/>
    <n v="0"/>
    <n v="5704"/>
    <x v="0"/>
    <n v="5704"/>
    <n v="2833.3579100000002"/>
    <n v="4908.795271"/>
    <n v="0"/>
  </r>
  <r>
    <x v="0"/>
    <x v="0"/>
    <x v="46"/>
    <x v="0"/>
    <x v="10"/>
    <x v="0"/>
    <x v="2"/>
    <x v="4"/>
    <x v="5"/>
    <x v="5"/>
    <n v="5704"/>
    <n v="0"/>
    <n v="5704"/>
    <x v="0"/>
    <n v="5704"/>
    <n v="2833.3579100000002"/>
    <n v="4908.795271"/>
    <n v="0"/>
  </r>
  <r>
    <x v="0"/>
    <x v="0"/>
    <x v="46"/>
    <x v="0"/>
    <x v="10"/>
    <x v="0"/>
    <x v="2"/>
    <x v="4"/>
    <x v="6"/>
    <x v="6"/>
    <n v="5704"/>
    <n v="0"/>
    <n v="5704"/>
    <x v="0"/>
    <n v="5704"/>
    <n v="2833.3579100000002"/>
    <n v="4908.795271"/>
    <n v="0"/>
  </r>
  <r>
    <x v="0"/>
    <x v="0"/>
    <x v="46"/>
    <x v="0"/>
    <x v="10"/>
    <x v="0"/>
    <x v="2"/>
    <x v="4"/>
    <x v="7"/>
    <x v="7"/>
    <n v="5704"/>
    <n v="0"/>
    <n v="5704"/>
    <x v="0"/>
    <n v="5704"/>
    <n v="2833.3579100000002"/>
    <n v="4908.795271"/>
    <n v="0"/>
  </r>
  <r>
    <x v="0"/>
    <x v="0"/>
    <x v="46"/>
    <x v="0"/>
    <x v="10"/>
    <x v="0"/>
    <x v="2"/>
    <x v="4"/>
    <x v="14"/>
    <x v="13"/>
    <n v="12447.525"/>
    <n v="0"/>
    <n v="12447.525"/>
    <x v="0"/>
    <n v="12447.525"/>
    <n v="7423.4048869999997"/>
    <n v="9722.7298790000004"/>
    <n v="0"/>
  </r>
  <r>
    <x v="0"/>
    <x v="0"/>
    <x v="47"/>
    <x v="0"/>
    <x v="10"/>
    <x v="0"/>
    <x v="2"/>
    <x v="0"/>
    <x v="0"/>
    <x v="0"/>
    <n v="16643.757000000001"/>
    <n v="-17"/>
    <n v="16626.757000000001"/>
    <x v="0"/>
    <n v="16626.757000000001"/>
    <n v="10125.125644"/>
    <n v="12218.317777"/>
    <n v="0"/>
  </r>
  <r>
    <x v="0"/>
    <x v="0"/>
    <x v="47"/>
    <x v="0"/>
    <x v="10"/>
    <x v="0"/>
    <x v="2"/>
    <x v="0"/>
    <x v="1"/>
    <x v="1"/>
    <n v="12046.706"/>
    <n v="-17"/>
    <n v="12029.706"/>
    <x v="0"/>
    <n v="12029.706"/>
    <n v="8351.5683549999994"/>
    <n v="8351.5683549999994"/>
    <n v="0"/>
  </r>
  <r>
    <x v="0"/>
    <x v="0"/>
    <x v="47"/>
    <x v="0"/>
    <x v="10"/>
    <x v="0"/>
    <x v="2"/>
    <x v="0"/>
    <x v="2"/>
    <x v="2"/>
    <n v="4583.7510000000002"/>
    <n v="0"/>
    <n v="4583.7510000000002"/>
    <x v="0"/>
    <n v="4583.7510000000002"/>
    <n v="1767.7503019999999"/>
    <n v="3860.9424349999999"/>
    <n v="0"/>
  </r>
  <r>
    <x v="0"/>
    <x v="0"/>
    <x v="47"/>
    <x v="0"/>
    <x v="10"/>
    <x v="0"/>
    <x v="2"/>
    <x v="0"/>
    <x v="16"/>
    <x v="15"/>
    <n v="13.3"/>
    <n v="0"/>
    <n v="13.3"/>
    <x v="0"/>
    <n v="13.3"/>
    <n v="5.8069870000000003"/>
    <n v="5.8069870000000003"/>
    <n v="0"/>
  </r>
  <r>
    <x v="0"/>
    <x v="0"/>
    <x v="47"/>
    <x v="0"/>
    <x v="10"/>
    <x v="0"/>
    <x v="2"/>
    <x v="0"/>
    <x v="4"/>
    <x v="4"/>
    <n v="21664"/>
    <n v="210.418218"/>
    <n v="21874.418217999999"/>
    <x v="0"/>
    <n v="21874.418217999999"/>
    <n v="12699.000189"/>
    <n v="19420.313467"/>
    <n v="0"/>
  </r>
  <r>
    <x v="0"/>
    <x v="0"/>
    <x v="47"/>
    <x v="0"/>
    <x v="10"/>
    <x v="0"/>
    <x v="2"/>
    <x v="0"/>
    <x v="5"/>
    <x v="5"/>
    <n v="21664"/>
    <n v="210.418218"/>
    <n v="21874.418217999999"/>
    <x v="0"/>
    <n v="21874.418217999999"/>
    <n v="12699.000189"/>
    <n v="19420.313467"/>
    <n v="0"/>
  </r>
  <r>
    <x v="0"/>
    <x v="0"/>
    <x v="47"/>
    <x v="0"/>
    <x v="10"/>
    <x v="0"/>
    <x v="2"/>
    <x v="0"/>
    <x v="6"/>
    <x v="6"/>
    <n v="21664"/>
    <n v="210.418218"/>
    <n v="21874.418217999999"/>
    <x v="0"/>
    <n v="21874.418217999999"/>
    <n v="12699.000189"/>
    <n v="19420.313467"/>
    <n v="0"/>
  </r>
  <r>
    <x v="0"/>
    <x v="0"/>
    <x v="47"/>
    <x v="0"/>
    <x v="10"/>
    <x v="0"/>
    <x v="2"/>
    <x v="0"/>
    <x v="7"/>
    <x v="7"/>
    <n v="200"/>
    <n v="0"/>
    <n v="200"/>
    <x v="0"/>
    <n v="200"/>
    <n v="89.566479999999999"/>
    <n v="163.09133299999999"/>
    <n v="0"/>
  </r>
  <r>
    <x v="0"/>
    <x v="0"/>
    <x v="47"/>
    <x v="0"/>
    <x v="10"/>
    <x v="0"/>
    <x v="2"/>
    <x v="0"/>
    <x v="9"/>
    <x v="9"/>
    <n v="6229"/>
    <n v="159.29541499999999"/>
    <n v="6388.2954149999996"/>
    <x v="0"/>
    <n v="6388.2954149999996"/>
    <n v="3601.7010650000002"/>
    <n v="6153.8419750000003"/>
    <n v="0"/>
  </r>
  <r>
    <x v="0"/>
    <x v="0"/>
    <x v="47"/>
    <x v="0"/>
    <x v="10"/>
    <x v="0"/>
    <x v="2"/>
    <x v="0"/>
    <x v="11"/>
    <x v="11"/>
    <n v="15235"/>
    <n v="51.122802999999998"/>
    <n v="15286.122803"/>
    <x v="0"/>
    <n v="15286.122803"/>
    <n v="9007.7326439999997"/>
    <n v="13103.380159"/>
    <n v="0"/>
  </r>
  <r>
    <x v="0"/>
    <x v="0"/>
    <x v="47"/>
    <x v="0"/>
    <x v="10"/>
    <x v="0"/>
    <x v="2"/>
    <x v="0"/>
    <x v="14"/>
    <x v="13"/>
    <n v="38307.756999999998"/>
    <n v="193.418218"/>
    <n v="38501.175217999997"/>
    <x v="0"/>
    <n v="38501.175217999997"/>
    <n v="22824.125832999998"/>
    <n v="31638.631244"/>
    <n v="0"/>
  </r>
  <r>
    <x v="0"/>
    <x v="0"/>
    <x v="48"/>
    <x v="0"/>
    <x v="10"/>
    <x v="0"/>
    <x v="2"/>
    <x v="7"/>
    <x v="0"/>
    <x v="0"/>
    <n v="7766.402"/>
    <n v="0"/>
    <n v="7766.402"/>
    <x v="0"/>
    <n v="7766.402"/>
    <n v="5526.5805350000001"/>
    <n v="5905.125223"/>
    <n v="0"/>
  </r>
  <r>
    <x v="0"/>
    <x v="0"/>
    <x v="48"/>
    <x v="0"/>
    <x v="10"/>
    <x v="0"/>
    <x v="2"/>
    <x v="7"/>
    <x v="1"/>
    <x v="1"/>
    <n v="6279.6419999999998"/>
    <n v="0"/>
    <n v="6279.6419999999998"/>
    <x v="0"/>
    <n v="6279.6419999999998"/>
    <n v="4569.8195960000003"/>
    <n v="4569.8195960000003"/>
    <n v="0"/>
  </r>
  <r>
    <x v="0"/>
    <x v="0"/>
    <x v="48"/>
    <x v="0"/>
    <x v="10"/>
    <x v="0"/>
    <x v="2"/>
    <x v="7"/>
    <x v="2"/>
    <x v="2"/>
    <n v="1486.56"/>
    <n v="0"/>
    <n v="1486.56"/>
    <x v="0"/>
    <n v="1486.56"/>
    <n v="956.56093899999996"/>
    <n v="1335.1056269999999"/>
    <n v="0"/>
  </r>
  <r>
    <x v="0"/>
    <x v="0"/>
    <x v="48"/>
    <x v="0"/>
    <x v="10"/>
    <x v="0"/>
    <x v="2"/>
    <x v="7"/>
    <x v="16"/>
    <x v="15"/>
    <n v="0.2"/>
    <n v="0"/>
    <n v="0.2"/>
    <x v="0"/>
    <n v="0.2"/>
    <n v="0.2"/>
    <n v="0.2"/>
    <n v="0"/>
  </r>
  <r>
    <x v="0"/>
    <x v="0"/>
    <x v="48"/>
    <x v="0"/>
    <x v="10"/>
    <x v="0"/>
    <x v="2"/>
    <x v="7"/>
    <x v="4"/>
    <x v="4"/>
    <n v="24809.041000000001"/>
    <n v="954.63288499999999"/>
    <n v="25763.673885"/>
    <x v="0"/>
    <n v="25763.673885"/>
    <n v="12290.024729000001"/>
    <n v="19432.492198"/>
    <n v="0"/>
  </r>
  <r>
    <x v="0"/>
    <x v="0"/>
    <x v="48"/>
    <x v="0"/>
    <x v="10"/>
    <x v="0"/>
    <x v="2"/>
    <x v="7"/>
    <x v="5"/>
    <x v="5"/>
    <n v="24809.041000000001"/>
    <n v="954.63288499999999"/>
    <n v="25763.673885"/>
    <x v="0"/>
    <n v="25763.673885"/>
    <n v="12290.024729000001"/>
    <n v="19432.492198"/>
    <n v="0"/>
  </r>
  <r>
    <x v="0"/>
    <x v="0"/>
    <x v="48"/>
    <x v="0"/>
    <x v="10"/>
    <x v="0"/>
    <x v="2"/>
    <x v="7"/>
    <x v="6"/>
    <x v="6"/>
    <n v="24809.041000000001"/>
    <n v="954.63288499999999"/>
    <n v="25763.673885"/>
    <x v="0"/>
    <n v="25763.673885"/>
    <n v="12290.024729000001"/>
    <n v="19432.492198"/>
    <n v="0"/>
  </r>
  <r>
    <x v="0"/>
    <x v="0"/>
    <x v="48"/>
    <x v="0"/>
    <x v="10"/>
    <x v="0"/>
    <x v="2"/>
    <x v="7"/>
    <x v="7"/>
    <x v="7"/>
    <n v="18940.123"/>
    <n v="954.63288499999999"/>
    <n v="19894.755884999999"/>
    <x v="0"/>
    <n v="19894.755884999999"/>
    <n v="8550.9035129999993"/>
    <n v="13841.473757"/>
    <n v="0"/>
  </r>
  <r>
    <x v="0"/>
    <x v="0"/>
    <x v="48"/>
    <x v="0"/>
    <x v="10"/>
    <x v="0"/>
    <x v="2"/>
    <x v="7"/>
    <x v="9"/>
    <x v="9"/>
    <n v="329.3"/>
    <n v="0"/>
    <n v="329.3"/>
    <x v="0"/>
    <n v="329.3"/>
    <n v="78.477000000000004"/>
    <n v="247.2"/>
    <n v="0"/>
  </r>
  <r>
    <x v="0"/>
    <x v="0"/>
    <x v="48"/>
    <x v="0"/>
    <x v="10"/>
    <x v="0"/>
    <x v="2"/>
    <x v="7"/>
    <x v="11"/>
    <x v="11"/>
    <n v="5539.6180000000004"/>
    <n v="0"/>
    <n v="5539.6180000000004"/>
    <x v="0"/>
    <n v="5539.6180000000004"/>
    <n v="3660.6442160000001"/>
    <n v="5343.8184410000003"/>
    <n v="0"/>
  </r>
  <r>
    <x v="0"/>
    <x v="0"/>
    <x v="48"/>
    <x v="0"/>
    <x v="10"/>
    <x v="0"/>
    <x v="2"/>
    <x v="7"/>
    <x v="14"/>
    <x v="13"/>
    <n v="32575.442999999999"/>
    <n v="954.63288499999999"/>
    <n v="33530.075884999998"/>
    <x v="0"/>
    <n v="33530.075884999998"/>
    <n v="17816.605264000002"/>
    <n v="25337.617420999999"/>
    <n v="0"/>
  </r>
  <r>
    <x v="0"/>
    <x v="0"/>
    <x v="49"/>
    <x v="0"/>
    <x v="10"/>
    <x v="0"/>
    <x v="2"/>
    <x v="9"/>
    <x v="0"/>
    <x v="0"/>
    <n v="13005.175999999999"/>
    <n v="-34"/>
    <n v="12971.175999999999"/>
    <x v="0"/>
    <n v="12971.175999999999"/>
    <n v="9618.0803830000004"/>
    <n v="10538.850657000001"/>
    <n v="0"/>
  </r>
  <r>
    <x v="0"/>
    <x v="0"/>
    <x v="49"/>
    <x v="0"/>
    <x v="10"/>
    <x v="0"/>
    <x v="2"/>
    <x v="9"/>
    <x v="1"/>
    <x v="1"/>
    <n v="7191.1760000000004"/>
    <n v="0"/>
    <n v="7191.1760000000004"/>
    <x v="0"/>
    <n v="7191.1760000000004"/>
    <n v="5481.1639610000002"/>
    <n v="5512.1751800000002"/>
    <n v="0"/>
  </r>
  <r>
    <x v="0"/>
    <x v="0"/>
    <x v="49"/>
    <x v="0"/>
    <x v="10"/>
    <x v="0"/>
    <x v="2"/>
    <x v="9"/>
    <x v="2"/>
    <x v="2"/>
    <n v="5813.78"/>
    <n v="-34"/>
    <n v="5779.78"/>
    <x v="0"/>
    <n v="5779.78"/>
    <n v="4136.7334220000002"/>
    <n v="5026.4924769999998"/>
    <n v="0"/>
  </r>
  <r>
    <x v="0"/>
    <x v="0"/>
    <x v="49"/>
    <x v="0"/>
    <x v="10"/>
    <x v="0"/>
    <x v="2"/>
    <x v="9"/>
    <x v="16"/>
    <x v="15"/>
    <n v="0.22"/>
    <n v="0"/>
    <n v="0.22"/>
    <x v="0"/>
    <n v="0.22"/>
    <n v="0.183"/>
    <n v="0.183"/>
    <n v="0"/>
  </r>
  <r>
    <x v="0"/>
    <x v="0"/>
    <x v="49"/>
    <x v="0"/>
    <x v="10"/>
    <x v="0"/>
    <x v="2"/>
    <x v="9"/>
    <x v="4"/>
    <x v="4"/>
    <n v="136602"/>
    <n v="19633.955532"/>
    <n v="156235.95553199999"/>
    <x v="0"/>
    <n v="156235.95553199999"/>
    <n v="72284.605655000007"/>
    <n v="107766.76652600001"/>
    <n v="0"/>
  </r>
  <r>
    <x v="0"/>
    <x v="0"/>
    <x v="49"/>
    <x v="0"/>
    <x v="10"/>
    <x v="0"/>
    <x v="2"/>
    <x v="9"/>
    <x v="5"/>
    <x v="5"/>
    <n v="136602"/>
    <n v="19633.955532"/>
    <n v="156235.95553199999"/>
    <x v="0"/>
    <n v="156235.95553199999"/>
    <n v="72284.605655000007"/>
    <n v="107766.76652600001"/>
    <n v="0"/>
  </r>
  <r>
    <x v="0"/>
    <x v="0"/>
    <x v="49"/>
    <x v="0"/>
    <x v="10"/>
    <x v="0"/>
    <x v="2"/>
    <x v="9"/>
    <x v="6"/>
    <x v="6"/>
    <n v="136602"/>
    <n v="19633.955532"/>
    <n v="156235.95553199999"/>
    <x v="0"/>
    <n v="156235.95553199999"/>
    <n v="72284.605655000007"/>
    <n v="107766.76652600001"/>
    <n v="0"/>
  </r>
  <r>
    <x v="0"/>
    <x v="0"/>
    <x v="49"/>
    <x v="0"/>
    <x v="10"/>
    <x v="0"/>
    <x v="2"/>
    <x v="9"/>
    <x v="7"/>
    <x v="7"/>
    <n v="118202"/>
    <n v="19084.012212000001"/>
    <n v="137286.012212"/>
    <x v="0"/>
    <n v="137286.012212"/>
    <n v="62893.776381000003"/>
    <n v="91812.958601999999"/>
    <n v="0"/>
  </r>
  <r>
    <x v="0"/>
    <x v="0"/>
    <x v="49"/>
    <x v="0"/>
    <x v="10"/>
    <x v="0"/>
    <x v="2"/>
    <x v="9"/>
    <x v="9"/>
    <x v="9"/>
    <n v="400"/>
    <n v="549.94331999999997"/>
    <n v="949.94331999999997"/>
    <x v="0"/>
    <n v="949.94331999999997"/>
    <n v="462.25177600000001"/>
    <n v="625.13594000000001"/>
    <n v="0"/>
  </r>
  <r>
    <x v="0"/>
    <x v="0"/>
    <x v="49"/>
    <x v="0"/>
    <x v="10"/>
    <x v="0"/>
    <x v="2"/>
    <x v="9"/>
    <x v="11"/>
    <x v="11"/>
    <n v="18000"/>
    <n v="0"/>
    <n v="18000"/>
    <x v="0"/>
    <n v="18000"/>
    <n v="8928.5774980000006"/>
    <n v="15328.671984000001"/>
    <n v="0"/>
  </r>
  <r>
    <x v="0"/>
    <x v="0"/>
    <x v="49"/>
    <x v="0"/>
    <x v="10"/>
    <x v="0"/>
    <x v="2"/>
    <x v="9"/>
    <x v="14"/>
    <x v="13"/>
    <n v="149607.17600000001"/>
    <n v="19599.955532"/>
    <n v="169207.131532"/>
    <x v="0"/>
    <n v="169207.131532"/>
    <n v="81902.686038"/>
    <n v="118305.61718299999"/>
    <n v="0"/>
  </r>
  <r>
    <x v="0"/>
    <x v="0"/>
    <x v="50"/>
    <x v="0"/>
    <x v="10"/>
    <x v="0"/>
    <x v="2"/>
    <x v="3"/>
    <x v="0"/>
    <x v="0"/>
    <n v="54528.703999999998"/>
    <n v="-159"/>
    <n v="54369.703999999998"/>
    <x v="0"/>
    <n v="54369.703999999998"/>
    <n v="38119.829137000001"/>
    <n v="41707.005360000003"/>
    <n v="0"/>
  </r>
  <r>
    <x v="0"/>
    <x v="0"/>
    <x v="50"/>
    <x v="0"/>
    <x v="10"/>
    <x v="0"/>
    <x v="2"/>
    <x v="3"/>
    <x v="1"/>
    <x v="1"/>
    <n v="45028.235999999997"/>
    <n v="0"/>
    <n v="45028.235999999997"/>
    <x v="0"/>
    <n v="45028.235999999997"/>
    <n v="34504.938531"/>
    <n v="34883.206553000004"/>
    <n v="0"/>
  </r>
  <r>
    <x v="0"/>
    <x v="0"/>
    <x v="50"/>
    <x v="0"/>
    <x v="10"/>
    <x v="0"/>
    <x v="2"/>
    <x v="3"/>
    <x v="2"/>
    <x v="2"/>
    <n v="9496.9840000000004"/>
    <n v="-159"/>
    <n v="9337.9840000000004"/>
    <x v="0"/>
    <n v="9337.9840000000004"/>
    <n v="3614.790606"/>
    <n v="6822.0518069999998"/>
    <n v="0"/>
  </r>
  <r>
    <x v="0"/>
    <x v="0"/>
    <x v="50"/>
    <x v="0"/>
    <x v="10"/>
    <x v="0"/>
    <x v="2"/>
    <x v="3"/>
    <x v="16"/>
    <x v="15"/>
    <n v="3.484"/>
    <n v="0"/>
    <n v="3.484"/>
    <x v="0"/>
    <n v="3.484"/>
    <n v="0.1"/>
    <n v="1.7470000000000001"/>
    <n v="0"/>
  </r>
  <r>
    <x v="0"/>
    <x v="0"/>
    <x v="50"/>
    <x v="0"/>
    <x v="10"/>
    <x v="0"/>
    <x v="2"/>
    <x v="3"/>
    <x v="4"/>
    <x v="4"/>
    <n v="53085.1"/>
    <n v="2500"/>
    <n v="55585.1"/>
    <x v="0"/>
    <n v="55585.1"/>
    <n v="19308.345152999998"/>
    <n v="42890.646981999998"/>
    <n v="0"/>
  </r>
  <r>
    <x v="0"/>
    <x v="0"/>
    <x v="50"/>
    <x v="0"/>
    <x v="10"/>
    <x v="0"/>
    <x v="2"/>
    <x v="3"/>
    <x v="5"/>
    <x v="5"/>
    <n v="53085.1"/>
    <n v="2500"/>
    <n v="55585.1"/>
    <x v="0"/>
    <n v="55585.1"/>
    <n v="19308.345152999998"/>
    <n v="42890.646981999998"/>
    <n v="0"/>
  </r>
  <r>
    <x v="0"/>
    <x v="0"/>
    <x v="50"/>
    <x v="0"/>
    <x v="10"/>
    <x v="0"/>
    <x v="2"/>
    <x v="3"/>
    <x v="6"/>
    <x v="6"/>
    <n v="53085.1"/>
    <n v="2500"/>
    <n v="55585.1"/>
    <x v="0"/>
    <n v="55585.1"/>
    <n v="19308.345152999998"/>
    <n v="42890.646981999998"/>
    <n v="0"/>
  </r>
  <r>
    <x v="0"/>
    <x v="0"/>
    <x v="50"/>
    <x v="0"/>
    <x v="10"/>
    <x v="0"/>
    <x v="2"/>
    <x v="3"/>
    <x v="11"/>
    <x v="11"/>
    <n v="53085.1"/>
    <n v="2500"/>
    <n v="55585.1"/>
    <x v="0"/>
    <n v="55585.1"/>
    <n v="19308.345152999998"/>
    <n v="42890.646981999998"/>
    <n v="0"/>
  </r>
  <r>
    <x v="0"/>
    <x v="0"/>
    <x v="50"/>
    <x v="0"/>
    <x v="10"/>
    <x v="0"/>
    <x v="2"/>
    <x v="3"/>
    <x v="14"/>
    <x v="13"/>
    <n v="107613.804"/>
    <n v="2341"/>
    <n v="109954.804"/>
    <x v="0"/>
    <n v="109954.804"/>
    <n v="57428.174290000003"/>
    <n v="84597.652342000001"/>
    <n v="0"/>
  </r>
  <r>
    <x v="0"/>
    <x v="0"/>
    <x v="51"/>
    <x v="0"/>
    <x v="10"/>
    <x v="0"/>
    <x v="2"/>
    <x v="5"/>
    <x v="0"/>
    <x v="0"/>
    <n v="29552.359"/>
    <n v="-530"/>
    <n v="29022.359"/>
    <x v="0"/>
    <n v="29022.359"/>
    <n v="15025.864331000001"/>
    <n v="18087.583509"/>
    <n v="0"/>
  </r>
  <r>
    <x v="0"/>
    <x v="0"/>
    <x v="51"/>
    <x v="0"/>
    <x v="10"/>
    <x v="0"/>
    <x v="2"/>
    <x v="5"/>
    <x v="1"/>
    <x v="1"/>
    <n v="21857.513999999999"/>
    <n v="0"/>
    <n v="21857.513999999999"/>
    <x v="0"/>
    <n v="21857.513999999999"/>
    <n v="12897.262769000001"/>
    <n v="13103.608491000001"/>
    <n v="0"/>
  </r>
  <r>
    <x v="0"/>
    <x v="0"/>
    <x v="51"/>
    <x v="0"/>
    <x v="10"/>
    <x v="0"/>
    <x v="2"/>
    <x v="5"/>
    <x v="2"/>
    <x v="2"/>
    <n v="7683.4449999999997"/>
    <n v="-980"/>
    <n v="6703.4449999999997"/>
    <x v="0"/>
    <n v="6703.4449999999997"/>
    <n v="2128.6015619999998"/>
    <n v="4983.9750180000001"/>
    <n v="0"/>
  </r>
  <r>
    <x v="0"/>
    <x v="0"/>
    <x v="51"/>
    <x v="0"/>
    <x v="10"/>
    <x v="0"/>
    <x v="2"/>
    <x v="5"/>
    <x v="16"/>
    <x v="15"/>
    <n v="11.4"/>
    <n v="0"/>
    <n v="11.4"/>
    <x v="0"/>
    <n v="11.4"/>
    <n v="0"/>
    <n v="0"/>
    <n v="0"/>
  </r>
  <r>
    <x v="0"/>
    <x v="0"/>
    <x v="51"/>
    <x v="0"/>
    <x v="10"/>
    <x v="0"/>
    <x v="2"/>
    <x v="5"/>
    <x v="15"/>
    <x v="14"/>
    <n v="0"/>
    <n v="450"/>
    <n v="450"/>
    <x v="0"/>
    <n v="450"/>
    <n v="0"/>
    <n v="0"/>
    <n v="0"/>
  </r>
  <r>
    <x v="0"/>
    <x v="0"/>
    <x v="51"/>
    <x v="0"/>
    <x v="10"/>
    <x v="0"/>
    <x v="2"/>
    <x v="5"/>
    <x v="4"/>
    <x v="4"/>
    <n v="134333.68900000001"/>
    <n v="19628"/>
    <n v="153961.68900000001"/>
    <x v="0"/>
    <n v="153961.68900000001"/>
    <n v="61749.912926999998"/>
    <n v="114252.215061"/>
    <n v="0"/>
  </r>
  <r>
    <x v="0"/>
    <x v="0"/>
    <x v="51"/>
    <x v="0"/>
    <x v="10"/>
    <x v="0"/>
    <x v="2"/>
    <x v="5"/>
    <x v="5"/>
    <x v="5"/>
    <n v="134333.68900000001"/>
    <n v="19628"/>
    <n v="153961.68900000001"/>
    <x v="0"/>
    <n v="153961.68900000001"/>
    <n v="61749.912926999998"/>
    <n v="114252.215061"/>
    <n v="0"/>
  </r>
  <r>
    <x v="0"/>
    <x v="0"/>
    <x v="51"/>
    <x v="0"/>
    <x v="10"/>
    <x v="0"/>
    <x v="2"/>
    <x v="5"/>
    <x v="6"/>
    <x v="6"/>
    <n v="134333.68900000001"/>
    <n v="19628"/>
    <n v="153961.68900000001"/>
    <x v="0"/>
    <n v="153961.68900000001"/>
    <n v="61749.912926999998"/>
    <n v="114252.215061"/>
    <n v="0"/>
  </r>
  <r>
    <x v="0"/>
    <x v="0"/>
    <x v="51"/>
    <x v="0"/>
    <x v="10"/>
    <x v="0"/>
    <x v="2"/>
    <x v="5"/>
    <x v="8"/>
    <x v="8"/>
    <n v="4008.049"/>
    <n v="0"/>
    <n v="4008.049"/>
    <x v="0"/>
    <n v="4008.049"/>
    <n v="1875.8036930000001"/>
    <n v="3115.1045389999999"/>
    <n v="0"/>
  </r>
  <r>
    <x v="0"/>
    <x v="0"/>
    <x v="51"/>
    <x v="0"/>
    <x v="10"/>
    <x v="0"/>
    <x v="2"/>
    <x v="5"/>
    <x v="10"/>
    <x v="10"/>
    <n v="106278.575"/>
    <n v="19712.96"/>
    <n v="125991.535"/>
    <x v="0"/>
    <n v="125991.535"/>
    <n v="46090.013346"/>
    <n v="89682.289009999993"/>
    <n v="0"/>
  </r>
  <r>
    <x v="0"/>
    <x v="0"/>
    <x v="51"/>
    <x v="0"/>
    <x v="10"/>
    <x v="0"/>
    <x v="2"/>
    <x v="5"/>
    <x v="11"/>
    <x v="11"/>
    <n v="24047.064999999999"/>
    <n v="-84.96"/>
    <n v="23962.105"/>
    <x v="0"/>
    <n v="23962.105"/>
    <n v="13784.095888"/>
    <n v="21454.821511999999"/>
    <n v="0"/>
  </r>
  <r>
    <x v="0"/>
    <x v="0"/>
    <x v="51"/>
    <x v="0"/>
    <x v="10"/>
    <x v="0"/>
    <x v="2"/>
    <x v="5"/>
    <x v="14"/>
    <x v="13"/>
    <n v="163886.04800000001"/>
    <n v="19098"/>
    <n v="182984.04800000001"/>
    <x v="0"/>
    <n v="182984.04800000001"/>
    <n v="76775.777258000002"/>
    <n v="132339.79857000001"/>
    <n v="0"/>
  </r>
  <r>
    <x v="0"/>
    <x v="0"/>
    <x v="52"/>
    <x v="0"/>
    <x v="10"/>
    <x v="0"/>
    <x v="2"/>
    <x v="8"/>
    <x v="0"/>
    <x v="0"/>
    <n v="231353.01800000001"/>
    <n v="0"/>
    <n v="231353.01800000001"/>
    <x v="0"/>
    <n v="231353.01800000001"/>
    <n v="133453.25797100001"/>
    <n v="136340.48869599999"/>
    <n v="0"/>
  </r>
  <r>
    <x v="0"/>
    <x v="0"/>
    <x v="52"/>
    <x v="0"/>
    <x v="10"/>
    <x v="0"/>
    <x v="2"/>
    <x v="8"/>
    <x v="1"/>
    <x v="1"/>
    <n v="17554"/>
    <n v="0"/>
    <n v="17554"/>
    <x v="0"/>
    <n v="17554"/>
    <n v="12519.709589"/>
    <n v="12519.709589"/>
    <n v="0"/>
  </r>
  <r>
    <x v="0"/>
    <x v="0"/>
    <x v="52"/>
    <x v="0"/>
    <x v="10"/>
    <x v="0"/>
    <x v="2"/>
    <x v="8"/>
    <x v="2"/>
    <x v="2"/>
    <n v="8076.018"/>
    <n v="0"/>
    <n v="8076.018"/>
    <x v="0"/>
    <n v="8076.018"/>
    <n v="3107.901237"/>
    <n v="5995.1319620000004"/>
    <n v="0"/>
  </r>
  <r>
    <x v="0"/>
    <x v="0"/>
    <x v="52"/>
    <x v="0"/>
    <x v="10"/>
    <x v="0"/>
    <x v="2"/>
    <x v="8"/>
    <x v="15"/>
    <x v="14"/>
    <n v="205723"/>
    <n v="0"/>
    <n v="205723"/>
    <x v="0"/>
    <n v="205723"/>
    <n v="117825.647145"/>
    <n v="117825.647145"/>
    <n v="0"/>
  </r>
  <r>
    <x v="0"/>
    <x v="0"/>
    <x v="52"/>
    <x v="0"/>
    <x v="10"/>
    <x v="0"/>
    <x v="2"/>
    <x v="8"/>
    <x v="4"/>
    <x v="4"/>
    <n v="147117.94699999999"/>
    <n v="0"/>
    <n v="147117.94699999999"/>
    <x v="0"/>
    <n v="147117.94699999999"/>
    <n v="41926.038537"/>
    <n v="91462.019889999996"/>
    <n v="0"/>
  </r>
  <r>
    <x v="0"/>
    <x v="0"/>
    <x v="52"/>
    <x v="0"/>
    <x v="10"/>
    <x v="0"/>
    <x v="2"/>
    <x v="8"/>
    <x v="5"/>
    <x v="5"/>
    <n v="147117.94699999999"/>
    <n v="0"/>
    <n v="147117.94699999999"/>
    <x v="0"/>
    <n v="147117.94699999999"/>
    <n v="41926.038537"/>
    <n v="91462.019889999996"/>
    <n v="0"/>
  </r>
  <r>
    <x v="0"/>
    <x v="0"/>
    <x v="52"/>
    <x v="0"/>
    <x v="10"/>
    <x v="0"/>
    <x v="2"/>
    <x v="8"/>
    <x v="6"/>
    <x v="6"/>
    <n v="147117.94699999999"/>
    <n v="0"/>
    <n v="147117.94699999999"/>
    <x v="0"/>
    <n v="147117.94699999999"/>
    <n v="41926.038537"/>
    <n v="91462.019889999996"/>
    <n v="0"/>
  </r>
  <r>
    <x v="0"/>
    <x v="0"/>
    <x v="52"/>
    <x v="0"/>
    <x v="10"/>
    <x v="0"/>
    <x v="2"/>
    <x v="8"/>
    <x v="7"/>
    <x v="7"/>
    <n v="100"/>
    <n v="0"/>
    <n v="100"/>
    <x v="0"/>
    <n v="100"/>
    <n v="0"/>
    <n v="0"/>
    <n v="0"/>
  </r>
  <r>
    <x v="0"/>
    <x v="0"/>
    <x v="52"/>
    <x v="0"/>
    <x v="10"/>
    <x v="0"/>
    <x v="2"/>
    <x v="8"/>
    <x v="8"/>
    <x v="8"/>
    <n v="126499.469"/>
    <n v="-400"/>
    <n v="126099.469"/>
    <x v="0"/>
    <n v="126099.469"/>
    <n v="32450.857516"/>
    <n v="74898.188641000001"/>
    <n v="0"/>
  </r>
  <r>
    <x v="0"/>
    <x v="0"/>
    <x v="52"/>
    <x v="0"/>
    <x v="10"/>
    <x v="0"/>
    <x v="2"/>
    <x v="8"/>
    <x v="9"/>
    <x v="9"/>
    <n v="7926.5119999999997"/>
    <n v="400"/>
    <n v="8326.5120000000006"/>
    <x v="0"/>
    <n v="8326.5120000000006"/>
    <n v="3412.7498820000001"/>
    <n v="6943.9277529999999"/>
    <n v="0"/>
  </r>
  <r>
    <x v="0"/>
    <x v="0"/>
    <x v="52"/>
    <x v="0"/>
    <x v="10"/>
    <x v="0"/>
    <x v="2"/>
    <x v="8"/>
    <x v="11"/>
    <x v="11"/>
    <n v="12591.966"/>
    <n v="0"/>
    <n v="12591.966"/>
    <x v="0"/>
    <n v="12591.966"/>
    <n v="6062.4311390000003"/>
    <n v="9619.9034960000008"/>
    <n v="0"/>
  </r>
  <r>
    <x v="0"/>
    <x v="0"/>
    <x v="52"/>
    <x v="0"/>
    <x v="10"/>
    <x v="0"/>
    <x v="2"/>
    <x v="8"/>
    <x v="14"/>
    <x v="13"/>
    <n v="378470.96500000003"/>
    <n v="0"/>
    <n v="378470.96500000003"/>
    <x v="0"/>
    <n v="378470.96500000003"/>
    <n v="175379.296508"/>
    <n v="227802.50858600001"/>
    <n v="0"/>
  </r>
  <r>
    <x v="0"/>
    <x v="0"/>
    <x v="53"/>
    <x v="0"/>
    <x v="10"/>
    <x v="0"/>
    <x v="2"/>
    <x v="13"/>
    <x v="0"/>
    <x v="0"/>
    <n v="6023.223"/>
    <n v="-120"/>
    <n v="5903.223"/>
    <x v="0"/>
    <n v="5903.223"/>
    <n v="3915.2010839999998"/>
    <n v="4491.5190700000003"/>
    <n v="0"/>
  </r>
  <r>
    <x v="0"/>
    <x v="0"/>
    <x v="53"/>
    <x v="0"/>
    <x v="10"/>
    <x v="0"/>
    <x v="2"/>
    <x v="13"/>
    <x v="1"/>
    <x v="1"/>
    <n v="3999.723"/>
    <n v="0"/>
    <n v="3999.723"/>
    <x v="0"/>
    <n v="3999.723"/>
    <n v="2974.9295379999999"/>
    <n v="2974.9295379999999"/>
    <n v="0"/>
  </r>
  <r>
    <x v="0"/>
    <x v="0"/>
    <x v="53"/>
    <x v="0"/>
    <x v="10"/>
    <x v="0"/>
    <x v="2"/>
    <x v="13"/>
    <x v="2"/>
    <x v="2"/>
    <n v="2023.29"/>
    <n v="-120"/>
    <n v="1903.29"/>
    <x v="0"/>
    <n v="1903.29"/>
    <n v="940.08854599999995"/>
    <n v="1516.406532"/>
    <n v="0"/>
  </r>
  <r>
    <x v="0"/>
    <x v="0"/>
    <x v="53"/>
    <x v="0"/>
    <x v="10"/>
    <x v="0"/>
    <x v="2"/>
    <x v="13"/>
    <x v="16"/>
    <x v="15"/>
    <n v="0.21"/>
    <n v="0"/>
    <n v="0.21"/>
    <x v="0"/>
    <n v="0.21"/>
    <n v="0.183"/>
    <n v="0.183"/>
    <n v="0"/>
  </r>
  <r>
    <x v="0"/>
    <x v="0"/>
    <x v="53"/>
    <x v="0"/>
    <x v="10"/>
    <x v="0"/>
    <x v="2"/>
    <x v="13"/>
    <x v="4"/>
    <x v="4"/>
    <n v="28815"/>
    <n v="-1105"/>
    <n v="27710"/>
    <x v="0"/>
    <n v="27710"/>
    <n v="9732.6618610000005"/>
    <n v="17808.426044"/>
    <n v="0"/>
  </r>
  <r>
    <x v="0"/>
    <x v="0"/>
    <x v="53"/>
    <x v="0"/>
    <x v="10"/>
    <x v="0"/>
    <x v="2"/>
    <x v="13"/>
    <x v="5"/>
    <x v="5"/>
    <n v="28815"/>
    <n v="-1105"/>
    <n v="27710"/>
    <x v="0"/>
    <n v="27710"/>
    <n v="9732.6618610000005"/>
    <n v="17808.426044"/>
    <n v="0"/>
  </r>
  <r>
    <x v="0"/>
    <x v="0"/>
    <x v="53"/>
    <x v="0"/>
    <x v="10"/>
    <x v="0"/>
    <x v="2"/>
    <x v="13"/>
    <x v="6"/>
    <x v="6"/>
    <n v="28815"/>
    <n v="-1105"/>
    <n v="27710"/>
    <x v="0"/>
    <n v="27710"/>
    <n v="9732.6618610000005"/>
    <n v="17808.426044"/>
    <n v="0"/>
  </r>
  <r>
    <x v="0"/>
    <x v="0"/>
    <x v="53"/>
    <x v="0"/>
    <x v="10"/>
    <x v="0"/>
    <x v="2"/>
    <x v="13"/>
    <x v="7"/>
    <x v="7"/>
    <n v="1045.703"/>
    <n v="100"/>
    <n v="1145.703"/>
    <x v="0"/>
    <n v="1145.703"/>
    <n v="623.30538799999999"/>
    <n v="1041.0269189999999"/>
    <n v="0"/>
  </r>
  <r>
    <x v="0"/>
    <x v="0"/>
    <x v="53"/>
    <x v="0"/>
    <x v="10"/>
    <x v="0"/>
    <x v="2"/>
    <x v="13"/>
    <x v="8"/>
    <x v="8"/>
    <n v="23823.496999999999"/>
    <n v="-2205"/>
    <n v="21618.496999999999"/>
    <x v="0"/>
    <n v="21618.496999999999"/>
    <n v="6785.531043"/>
    <n v="12903.671482"/>
    <n v="0"/>
  </r>
  <r>
    <x v="0"/>
    <x v="0"/>
    <x v="53"/>
    <x v="0"/>
    <x v="10"/>
    <x v="0"/>
    <x v="2"/>
    <x v="13"/>
    <x v="11"/>
    <x v="11"/>
    <n v="3945.8"/>
    <n v="1000"/>
    <n v="4945.8"/>
    <x v="0"/>
    <n v="4945.8"/>
    <n v="2323.8254299999999"/>
    <n v="3863.7276430000002"/>
    <n v="0"/>
  </r>
  <r>
    <x v="0"/>
    <x v="0"/>
    <x v="53"/>
    <x v="0"/>
    <x v="10"/>
    <x v="0"/>
    <x v="2"/>
    <x v="13"/>
    <x v="14"/>
    <x v="13"/>
    <n v="34838.222999999998"/>
    <n v="-1225"/>
    <n v="33613.222999999998"/>
    <x v="0"/>
    <n v="33613.222999999998"/>
    <n v="13647.862945000001"/>
    <n v="22299.945113999998"/>
    <n v="0"/>
  </r>
  <r>
    <x v="0"/>
    <x v="0"/>
    <x v="54"/>
    <x v="0"/>
    <x v="10"/>
    <x v="0"/>
    <x v="3"/>
    <x v="4"/>
    <x v="0"/>
    <x v="0"/>
    <n v="330861.64199999999"/>
    <n v="31692.043921"/>
    <n v="362553.68592100003"/>
    <x v="0"/>
    <n v="362553.68592100003"/>
    <n v="203520.831171"/>
    <n v="257931.707562"/>
    <n v="0"/>
  </r>
  <r>
    <x v="0"/>
    <x v="0"/>
    <x v="54"/>
    <x v="0"/>
    <x v="10"/>
    <x v="0"/>
    <x v="3"/>
    <x v="4"/>
    <x v="1"/>
    <x v="1"/>
    <n v="198186.584"/>
    <n v="231"/>
    <n v="198417.584"/>
    <x v="0"/>
    <n v="198417.584"/>
    <n v="122813.845703"/>
    <n v="139852.505848"/>
    <n v="0"/>
  </r>
  <r>
    <x v="0"/>
    <x v="0"/>
    <x v="54"/>
    <x v="0"/>
    <x v="10"/>
    <x v="0"/>
    <x v="3"/>
    <x v="4"/>
    <x v="2"/>
    <x v="2"/>
    <n v="83573.782000000007"/>
    <n v="4956.2508509999998"/>
    <n v="88530.032850999996"/>
    <x v="0"/>
    <n v="88530.032850999996"/>
    <n v="29886.733275999999"/>
    <n v="60639.214386"/>
    <n v="0"/>
  </r>
  <r>
    <x v="0"/>
    <x v="0"/>
    <x v="54"/>
    <x v="0"/>
    <x v="10"/>
    <x v="0"/>
    <x v="3"/>
    <x v="4"/>
    <x v="16"/>
    <x v="15"/>
    <n v="514.82799999999997"/>
    <n v="500"/>
    <n v="1014.828"/>
    <x v="0"/>
    <n v="1014.828"/>
    <n v="469.96408400000001"/>
    <n v="939.21008400000005"/>
    <n v="0"/>
  </r>
  <r>
    <x v="0"/>
    <x v="0"/>
    <x v="54"/>
    <x v="0"/>
    <x v="10"/>
    <x v="0"/>
    <x v="3"/>
    <x v="4"/>
    <x v="15"/>
    <x v="14"/>
    <n v="200"/>
    <n v="0"/>
    <n v="200"/>
    <x v="0"/>
    <n v="200"/>
    <n v="0"/>
    <n v="0"/>
    <n v="0"/>
  </r>
  <r>
    <x v="0"/>
    <x v="0"/>
    <x v="54"/>
    <x v="0"/>
    <x v="10"/>
    <x v="0"/>
    <x v="3"/>
    <x v="4"/>
    <x v="4"/>
    <x v="4"/>
    <n v="30004.350999999999"/>
    <n v="10479.348980000001"/>
    <n v="40483.699979999998"/>
    <x v="0"/>
    <n v="40483.699979999998"/>
    <n v="5367.1983730000002"/>
    <n v="9128.9387580000002"/>
    <n v="0"/>
  </r>
  <r>
    <x v="0"/>
    <x v="0"/>
    <x v="54"/>
    <x v="0"/>
    <x v="10"/>
    <x v="0"/>
    <x v="3"/>
    <x v="4"/>
    <x v="5"/>
    <x v="5"/>
    <n v="29786.034"/>
    <n v="10479.348980000001"/>
    <n v="40265.382980000002"/>
    <x v="0"/>
    <n v="40265.382980000002"/>
    <n v="5350.7983729999996"/>
    <n v="9110.7387579999995"/>
    <n v="0"/>
  </r>
  <r>
    <x v="0"/>
    <x v="0"/>
    <x v="54"/>
    <x v="0"/>
    <x v="10"/>
    <x v="0"/>
    <x v="3"/>
    <x v="4"/>
    <x v="6"/>
    <x v="6"/>
    <n v="29786.034"/>
    <n v="10479.348980000001"/>
    <n v="40265.382980000002"/>
    <x v="0"/>
    <n v="40265.382980000002"/>
    <n v="5350.7983729999996"/>
    <n v="9110.7387579999995"/>
    <n v="0"/>
  </r>
  <r>
    <x v="0"/>
    <x v="0"/>
    <x v="54"/>
    <x v="0"/>
    <x v="10"/>
    <x v="0"/>
    <x v="3"/>
    <x v="4"/>
    <x v="7"/>
    <x v="7"/>
    <n v="29786.034"/>
    <n v="10479.348980000001"/>
    <n v="40265.382980000002"/>
    <x v="0"/>
    <n v="40265.382980000002"/>
    <n v="5350.7983729999996"/>
    <n v="9110.7387579999995"/>
    <n v="0"/>
  </r>
  <r>
    <x v="0"/>
    <x v="0"/>
    <x v="54"/>
    <x v="0"/>
    <x v="10"/>
    <x v="0"/>
    <x v="3"/>
    <x v="4"/>
    <x v="26"/>
    <x v="25"/>
    <n v="218.31700000000001"/>
    <n v="0"/>
    <n v="218.31700000000001"/>
    <x v="0"/>
    <n v="218.31700000000001"/>
    <n v="16.399999999999999"/>
    <n v="18.2"/>
    <n v="0"/>
  </r>
  <r>
    <x v="0"/>
    <x v="0"/>
    <x v="54"/>
    <x v="0"/>
    <x v="10"/>
    <x v="0"/>
    <x v="3"/>
    <x v="4"/>
    <x v="14"/>
    <x v="13"/>
    <n v="360865.99300000002"/>
    <n v="42171.392900999999"/>
    <n v="403037.385901"/>
    <x v="0"/>
    <n v="403037.385901"/>
    <n v="208888.02954399999"/>
    <n v="267060.64632"/>
    <n v="0"/>
  </r>
  <r>
    <x v="0"/>
    <x v="0"/>
    <x v="55"/>
    <x v="0"/>
    <x v="10"/>
    <x v="0"/>
    <x v="4"/>
    <x v="1"/>
    <x v="0"/>
    <x v="0"/>
    <n v="158967.62400000001"/>
    <n v="0"/>
    <n v="158967.62400000001"/>
    <x v="0"/>
    <n v="158967.62400000001"/>
    <n v="127108.371551"/>
    <n v="130326.478783"/>
    <n v="0"/>
  </r>
  <r>
    <x v="0"/>
    <x v="0"/>
    <x v="55"/>
    <x v="0"/>
    <x v="10"/>
    <x v="0"/>
    <x v="4"/>
    <x v="1"/>
    <x v="1"/>
    <x v="1"/>
    <n v="147302.12400000001"/>
    <n v="-278.25093600000002"/>
    <n v="147023.87306400001"/>
    <x v="0"/>
    <n v="147023.87306400001"/>
    <n v="119494.495576"/>
    <n v="119494.495576"/>
    <n v="0"/>
  </r>
  <r>
    <x v="0"/>
    <x v="0"/>
    <x v="55"/>
    <x v="0"/>
    <x v="10"/>
    <x v="0"/>
    <x v="4"/>
    <x v="1"/>
    <x v="2"/>
    <x v="2"/>
    <n v="11600"/>
    <n v="63.999000000000002"/>
    <n v="11663.999"/>
    <x v="0"/>
    <n v="11663.999"/>
    <n v="7336.8674789999995"/>
    <n v="10554.974711000001"/>
    <n v="0"/>
  </r>
  <r>
    <x v="0"/>
    <x v="0"/>
    <x v="55"/>
    <x v="0"/>
    <x v="10"/>
    <x v="0"/>
    <x v="4"/>
    <x v="1"/>
    <x v="16"/>
    <x v="15"/>
    <n v="65.5"/>
    <n v="-11.576000000000001"/>
    <n v="53.923999999999999"/>
    <x v="0"/>
    <n v="53.923999999999999"/>
    <n v="52.045999999999999"/>
    <n v="52.045999999999999"/>
    <n v="0"/>
  </r>
  <r>
    <x v="0"/>
    <x v="0"/>
    <x v="55"/>
    <x v="0"/>
    <x v="10"/>
    <x v="0"/>
    <x v="4"/>
    <x v="1"/>
    <x v="15"/>
    <x v="14"/>
    <n v="0"/>
    <n v="225.82793599999999"/>
    <n v="225.82793599999999"/>
    <x v="0"/>
    <n v="225.82793599999999"/>
    <n v="224.96249599999999"/>
    <n v="224.96249599999999"/>
    <n v="0"/>
  </r>
  <r>
    <x v="0"/>
    <x v="0"/>
    <x v="55"/>
    <x v="0"/>
    <x v="10"/>
    <x v="0"/>
    <x v="4"/>
    <x v="1"/>
    <x v="4"/>
    <x v="4"/>
    <n v="9132.0869999999995"/>
    <n v="3000"/>
    <n v="12132.087"/>
    <x v="0"/>
    <n v="12132.087"/>
    <n v="6816.7948239999996"/>
    <n v="11062.041381999999"/>
    <n v="0"/>
  </r>
  <r>
    <x v="0"/>
    <x v="0"/>
    <x v="55"/>
    <x v="0"/>
    <x v="10"/>
    <x v="0"/>
    <x v="4"/>
    <x v="1"/>
    <x v="5"/>
    <x v="5"/>
    <n v="9132.0869999999995"/>
    <n v="3000"/>
    <n v="12132.087"/>
    <x v="0"/>
    <n v="12132.087"/>
    <n v="6816.7948239999996"/>
    <n v="11062.041381999999"/>
    <n v="0"/>
  </r>
  <r>
    <x v="0"/>
    <x v="0"/>
    <x v="55"/>
    <x v="0"/>
    <x v="10"/>
    <x v="0"/>
    <x v="4"/>
    <x v="1"/>
    <x v="6"/>
    <x v="6"/>
    <n v="9132.0869999999995"/>
    <n v="3000"/>
    <n v="12132.087"/>
    <x v="0"/>
    <n v="12132.087"/>
    <n v="6816.7948239999996"/>
    <n v="11062.041381999999"/>
    <n v="0"/>
  </r>
  <r>
    <x v="0"/>
    <x v="0"/>
    <x v="55"/>
    <x v="0"/>
    <x v="10"/>
    <x v="0"/>
    <x v="4"/>
    <x v="1"/>
    <x v="11"/>
    <x v="11"/>
    <n v="9132.0869999999995"/>
    <n v="3000"/>
    <n v="12132.087"/>
    <x v="0"/>
    <n v="12132.087"/>
    <n v="6816.7948239999996"/>
    <n v="11062.041381999999"/>
    <n v="0"/>
  </r>
  <r>
    <x v="0"/>
    <x v="0"/>
    <x v="55"/>
    <x v="0"/>
    <x v="10"/>
    <x v="0"/>
    <x v="4"/>
    <x v="1"/>
    <x v="14"/>
    <x v="13"/>
    <n v="168099.71100000001"/>
    <n v="3000"/>
    <n v="171099.71100000001"/>
    <x v="0"/>
    <n v="171099.71100000001"/>
    <n v="133925.166375"/>
    <n v="141388.52016499999"/>
    <n v="0"/>
  </r>
  <r>
    <x v="0"/>
    <x v="0"/>
    <x v="56"/>
    <x v="0"/>
    <x v="10"/>
    <x v="0"/>
    <x v="5"/>
    <x v="3"/>
    <x v="0"/>
    <x v="0"/>
    <n v="74508.418000000005"/>
    <n v="7579.6024950000001"/>
    <n v="82088.020495000004"/>
    <x v="0"/>
    <n v="82088.020495000004"/>
    <n v="44432.189034000003"/>
    <n v="55226.960967999999"/>
    <n v="0"/>
  </r>
  <r>
    <x v="0"/>
    <x v="0"/>
    <x v="56"/>
    <x v="0"/>
    <x v="10"/>
    <x v="0"/>
    <x v="5"/>
    <x v="3"/>
    <x v="28"/>
    <x v="1"/>
    <n v="7782.2309999999998"/>
    <n v="-174.22100800000001"/>
    <n v="7608.0099920000002"/>
    <x v="0"/>
    <n v="7608.0099920000002"/>
    <n v="4439.5732420000004"/>
    <n v="4444.774942"/>
    <n v="0"/>
  </r>
  <r>
    <x v="0"/>
    <x v="0"/>
    <x v="56"/>
    <x v="0"/>
    <x v="10"/>
    <x v="0"/>
    <x v="5"/>
    <x v="3"/>
    <x v="29"/>
    <x v="2"/>
    <n v="3700.4609999999998"/>
    <n v="1118.357015"/>
    <n v="4818.8180149999998"/>
    <x v="0"/>
    <n v="4818.8180149999998"/>
    <n v="2569.8099120000002"/>
    <n v="3681.578152"/>
    <n v="0"/>
  </r>
  <r>
    <x v="0"/>
    <x v="0"/>
    <x v="56"/>
    <x v="0"/>
    <x v="10"/>
    <x v="0"/>
    <x v="5"/>
    <x v="3"/>
    <x v="30"/>
    <x v="14"/>
    <n v="377.02800000000002"/>
    <n v="-125.329284"/>
    <n v="251.69871599999999"/>
    <x v="0"/>
    <n v="251.69871599999999"/>
    <n v="119.748496"/>
    <n v="119.748496"/>
    <n v="0"/>
  </r>
  <r>
    <x v="0"/>
    <x v="0"/>
    <x v="56"/>
    <x v="0"/>
    <x v="10"/>
    <x v="0"/>
    <x v="5"/>
    <x v="3"/>
    <x v="31"/>
    <x v="27"/>
    <n v="58904.84"/>
    <n v="6313.6933120000003"/>
    <n v="65218.533312"/>
    <x v="0"/>
    <n v="65218.533312"/>
    <n v="34411.776845"/>
    <n v="44076.495010999999"/>
    <n v="0"/>
  </r>
  <r>
    <x v="0"/>
    <x v="0"/>
    <x v="56"/>
    <x v="0"/>
    <x v="10"/>
    <x v="0"/>
    <x v="5"/>
    <x v="3"/>
    <x v="32"/>
    <x v="32"/>
    <n v="416"/>
    <n v="411.784378"/>
    <n v="827.78437799999995"/>
    <x v="0"/>
    <n v="827.78437799999995"/>
    <n v="366.32995799999998"/>
    <n v="379.41378600000002"/>
    <n v="0"/>
  </r>
  <r>
    <x v="0"/>
    <x v="0"/>
    <x v="56"/>
    <x v="0"/>
    <x v="10"/>
    <x v="0"/>
    <x v="5"/>
    <x v="3"/>
    <x v="33"/>
    <x v="33"/>
    <n v="241.56700000000001"/>
    <n v="0"/>
    <n v="241.56700000000001"/>
    <x v="0"/>
    <n v="241.56700000000001"/>
    <n v="16.550885999999998"/>
    <n v="16.550885999999998"/>
    <n v="0"/>
  </r>
  <r>
    <x v="0"/>
    <x v="0"/>
    <x v="56"/>
    <x v="0"/>
    <x v="10"/>
    <x v="0"/>
    <x v="5"/>
    <x v="3"/>
    <x v="34"/>
    <x v="66"/>
    <n v="3086.2910000000002"/>
    <n v="35.318081999999997"/>
    <n v="3121.6090819999999"/>
    <x v="0"/>
    <n v="3121.6090819999999"/>
    <n v="2508.3996950000001"/>
    <n v="2508.3996950000001"/>
    <n v="0"/>
  </r>
  <r>
    <x v="0"/>
    <x v="0"/>
    <x v="56"/>
    <x v="0"/>
    <x v="10"/>
    <x v="0"/>
    <x v="5"/>
    <x v="3"/>
    <x v="4"/>
    <x v="4"/>
    <n v="49540.137999999999"/>
    <n v="378.49068899999997"/>
    <n v="49918.628688999997"/>
    <x v="0"/>
    <n v="49918.628688999997"/>
    <n v="49393.311173000002"/>
    <n v="49803.011688999999"/>
    <n v="0"/>
  </r>
  <r>
    <x v="0"/>
    <x v="0"/>
    <x v="56"/>
    <x v="0"/>
    <x v="10"/>
    <x v="0"/>
    <x v="5"/>
    <x v="3"/>
    <x v="5"/>
    <x v="5"/>
    <n v="470"/>
    <n v="0"/>
    <n v="470"/>
    <x v="0"/>
    <n v="470"/>
    <n v="35.179000000000002"/>
    <n v="383.88900000000001"/>
    <n v="0"/>
  </r>
  <r>
    <x v="0"/>
    <x v="0"/>
    <x v="56"/>
    <x v="0"/>
    <x v="10"/>
    <x v="0"/>
    <x v="5"/>
    <x v="3"/>
    <x v="6"/>
    <x v="6"/>
    <n v="470"/>
    <n v="0"/>
    <n v="470"/>
    <x v="0"/>
    <n v="470"/>
    <n v="35.179000000000002"/>
    <n v="383.88900000000001"/>
    <n v="0"/>
  </r>
  <r>
    <x v="0"/>
    <x v="0"/>
    <x v="56"/>
    <x v="0"/>
    <x v="10"/>
    <x v="0"/>
    <x v="5"/>
    <x v="3"/>
    <x v="11"/>
    <x v="11"/>
    <n v="470"/>
    <n v="0"/>
    <n v="470"/>
    <x v="0"/>
    <n v="470"/>
    <n v="35.179000000000002"/>
    <n v="383.88900000000001"/>
    <n v="0"/>
  </r>
  <r>
    <x v="0"/>
    <x v="0"/>
    <x v="56"/>
    <x v="0"/>
    <x v="10"/>
    <x v="0"/>
    <x v="5"/>
    <x v="3"/>
    <x v="26"/>
    <x v="25"/>
    <n v="49051.233999999997"/>
    <n v="0"/>
    <n v="49051.233999999997"/>
    <x v="0"/>
    <n v="49051.233999999997"/>
    <n v="49051.233999999997"/>
    <n v="49051.233999999997"/>
    <n v="0"/>
  </r>
  <r>
    <x v="0"/>
    <x v="0"/>
    <x v="56"/>
    <x v="0"/>
    <x v="10"/>
    <x v="0"/>
    <x v="5"/>
    <x v="3"/>
    <x v="35"/>
    <x v="31"/>
    <n v="18.904"/>
    <n v="378.49068899999997"/>
    <n v="397.39468900000003"/>
    <x v="0"/>
    <n v="397.39468900000003"/>
    <n v="306.89817299999999"/>
    <n v="367.888689"/>
    <n v="0"/>
  </r>
  <r>
    <x v="0"/>
    <x v="0"/>
    <x v="56"/>
    <x v="0"/>
    <x v="10"/>
    <x v="0"/>
    <x v="5"/>
    <x v="3"/>
    <x v="13"/>
    <x v="12"/>
    <n v="31732.161"/>
    <n v="5270.0303409999997"/>
    <n v="37002.191340999998"/>
    <x v="0"/>
    <n v="37002.191340999998"/>
    <n v="0"/>
    <n v="0"/>
    <n v="0"/>
  </r>
  <r>
    <x v="0"/>
    <x v="0"/>
    <x v="56"/>
    <x v="0"/>
    <x v="10"/>
    <x v="0"/>
    <x v="5"/>
    <x v="3"/>
    <x v="14"/>
    <x v="13"/>
    <n v="155780.717"/>
    <n v="13228.123525000001"/>
    <n v="169008.84052500001"/>
    <x v="0"/>
    <n v="169008.84052500001"/>
    <n v="93825.500207000005"/>
    <n v="105029.97265700001"/>
    <n v="0"/>
  </r>
  <r>
    <x v="0"/>
    <x v="0"/>
    <x v="57"/>
    <x v="0"/>
    <x v="10"/>
    <x v="0"/>
    <x v="5"/>
    <x v="9"/>
    <x v="0"/>
    <x v="0"/>
    <n v="24200.013999999999"/>
    <n v="8880.8423449999991"/>
    <n v="33080.856345"/>
    <x v="0"/>
    <n v="33080.856345"/>
    <n v="21316.879682999999"/>
    <n v="28371.667265"/>
    <n v="0"/>
  </r>
  <r>
    <x v="0"/>
    <x v="0"/>
    <x v="57"/>
    <x v="0"/>
    <x v="10"/>
    <x v="0"/>
    <x v="5"/>
    <x v="9"/>
    <x v="28"/>
    <x v="1"/>
    <n v="4331.8069999999998"/>
    <n v="-342.661655"/>
    <n v="3989.1453449999999"/>
    <x v="0"/>
    <n v="3989.1453449999999"/>
    <n v="2749.922622"/>
    <n v="2811.2242799999999"/>
    <n v="0"/>
  </r>
  <r>
    <x v="0"/>
    <x v="0"/>
    <x v="57"/>
    <x v="0"/>
    <x v="10"/>
    <x v="0"/>
    <x v="5"/>
    <x v="9"/>
    <x v="29"/>
    <x v="2"/>
    <n v="6048.43"/>
    <n v="-156.118191"/>
    <n v="5892.3118089999998"/>
    <x v="0"/>
    <n v="5892.3118089999998"/>
    <n v="3806.9571129999999"/>
    <n v="5249.9476759999998"/>
    <n v="0"/>
  </r>
  <r>
    <x v="0"/>
    <x v="0"/>
    <x v="57"/>
    <x v="0"/>
    <x v="10"/>
    <x v="0"/>
    <x v="5"/>
    <x v="9"/>
    <x v="30"/>
    <x v="14"/>
    <n v="0"/>
    <n v="1384"/>
    <n v="1384"/>
    <x v="0"/>
    <n v="1384"/>
    <n v="1294.666434"/>
    <n v="1294.666434"/>
    <n v="0"/>
  </r>
  <r>
    <x v="0"/>
    <x v="0"/>
    <x v="57"/>
    <x v="0"/>
    <x v="10"/>
    <x v="0"/>
    <x v="5"/>
    <x v="9"/>
    <x v="31"/>
    <x v="27"/>
    <n v="13378.677"/>
    <n v="8155.5748869999998"/>
    <n v="21534.251886999999"/>
    <x v="0"/>
    <n v="21534.251886999999"/>
    <n v="13289.711703999999"/>
    <n v="18840.207064999999"/>
    <n v="0"/>
  </r>
  <r>
    <x v="0"/>
    <x v="0"/>
    <x v="57"/>
    <x v="0"/>
    <x v="10"/>
    <x v="0"/>
    <x v="5"/>
    <x v="9"/>
    <x v="34"/>
    <x v="66"/>
    <n v="441.1"/>
    <n v="-159.952696"/>
    <n v="281.14730400000002"/>
    <x v="0"/>
    <n v="281.14730400000002"/>
    <n v="175.62181000000001"/>
    <n v="175.62181000000001"/>
    <n v="0"/>
  </r>
  <r>
    <x v="0"/>
    <x v="0"/>
    <x v="57"/>
    <x v="0"/>
    <x v="10"/>
    <x v="0"/>
    <x v="5"/>
    <x v="9"/>
    <x v="4"/>
    <x v="4"/>
    <n v="11135.24"/>
    <n v="1084.3460990000001"/>
    <n v="12219.586099"/>
    <x v="0"/>
    <n v="12219.586099"/>
    <n v="6894.0393969999996"/>
    <n v="10848.041614"/>
    <n v="0"/>
  </r>
  <r>
    <x v="0"/>
    <x v="0"/>
    <x v="57"/>
    <x v="0"/>
    <x v="10"/>
    <x v="0"/>
    <x v="5"/>
    <x v="9"/>
    <x v="5"/>
    <x v="5"/>
    <n v="10892.339"/>
    <n v="0"/>
    <n v="10892.339"/>
    <x v="0"/>
    <n v="10892.339"/>
    <n v="5641.0651189999999"/>
    <n v="9590.3116470000004"/>
    <n v="0"/>
  </r>
  <r>
    <x v="0"/>
    <x v="0"/>
    <x v="57"/>
    <x v="0"/>
    <x v="10"/>
    <x v="0"/>
    <x v="5"/>
    <x v="9"/>
    <x v="6"/>
    <x v="6"/>
    <n v="10892.339"/>
    <n v="0"/>
    <n v="10892.339"/>
    <x v="0"/>
    <n v="10892.339"/>
    <n v="5641.0651189999999"/>
    <n v="9590.3116470000004"/>
    <n v="0"/>
  </r>
  <r>
    <x v="0"/>
    <x v="0"/>
    <x v="57"/>
    <x v="0"/>
    <x v="10"/>
    <x v="0"/>
    <x v="5"/>
    <x v="9"/>
    <x v="11"/>
    <x v="11"/>
    <n v="10892.339"/>
    <n v="0"/>
    <n v="10892.339"/>
    <x v="0"/>
    <n v="10892.339"/>
    <n v="5641.0651189999999"/>
    <n v="9590.3116470000004"/>
    <n v="0"/>
  </r>
  <r>
    <x v="0"/>
    <x v="0"/>
    <x v="57"/>
    <x v="0"/>
    <x v="10"/>
    <x v="0"/>
    <x v="5"/>
    <x v="9"/>
    <x v="35"/>
    <x v="31"/>
    <n v="242.90100000000001"/>
    <n v="1084.3460990000001"/>
    <n v="1327.2470989999999"/>
    <x v="0"/>
    <n v="1327.2470989999999"/>
    <n v="1252.9742779999999"/>
    <n v="1257.729967"/>
    <n v="0"/>
  </r>
  <r>
    <x v="0"/>
    <x v="0"/>
    <x v="57"/>
    <x v="0"/>
    <x v="10"/>
    <x v="0"/>
    <x v="5"/>
    <x v="9"/>
    <x v="13"/>
    <x v="12"/>
    <n v="5000"/>
    <n v="762.63597600000003"/>
    <n v="5762.6359759999996"/>
    <x v="0"/>
    <n v="5762.6359759999996"/>
    <n v="0"/>
    <n v="0"/>
    <n v="0"/>
  </r>
  <r>
    <x v="0"/>
    <x v="0"/>
    <x v="57"/>
    <x v="0"/>
    <x v="10"/>
    <x v="0"/>
    <x v="5"/>
    <x v="9"/>
    <x v="14"/>
    <x v="13"/>
    <n v="40335.254000000001"/>
    <n v="10727.824420000001"/>
    <n v="51063.078419999998"/>
    <x v="0"/>
    <n v="51063.078419999998"/>
    <n v="28210.91908"/>
    <n v="39219.708878999998"/>
    <n v="0"/>
  </r>
  <r>
    <x v="0"/>
    <x v="0"/>
    <x v="58"/>
    <x v="0"/>
    <x v="10"/>
    <x v="0"/>
    <x v="5"/>
    <x v="5"/>
    <x v="0"/>
    <x v="0"/>
    <n v="152129"/>
    <n v="-5617.8050629999998"/>
    <n v="146511.19493699999"/>
    <x v="1"/>
    <n v="145040.569521"/>
    <n v="72063.894123999999"/>
    <n v="90535.972586000004"/>
    <n v="0"/>
  </r>
  <r>
    <x v="0"/>
    <x v="0"/>
    <x v="58"/>
    <x v="0"/>
    <x v="10"/>
    <x v="0"/>
    <x v="5"/>
    <x v="5"/>
    <x v="28"/>
    <x v="1"/>
    <n v="76257.75"/>
    <n v="-1822.821132"/>
    <n v="74434.928868000003"/>
    <x v="0"/>
    <n v="74434.928868000003"/>
    <n v="36240.482983000002"/>
    <n v="37371.181893000001"/>
    <n v="0"/>
  </r>
  <r>
    <x v="0"/>
    <x v="0"/>
    <x v="58"/>
    <x v="0"/>
    <x v="10"/>
    <x v="0"/>
    <x v="5"/>
    <x v="5"/>
    <x v="29"/>
    <x v="2"/>
    <n v="55879.495000000003"/>
    <n v="-3778.9839310000002"/>
    <n v="52100.511069"/>
    <x v="1"/>
    <n v="50629.885652999998"/>
    <n v="27670.165317999999"/>
    <n v="45011.544869999998"/>
    <n v="0"/>
  </r>
  <r>
    <x v="0"/>
    <x v="0"/>
    <x v="58"/>
    <x v="0"/>
    <x v="10"/>
    <x v="0"/>
    <x v="5"/>
    <x v="5"/>
    <x v="30"/>
    <x v="14"/>
    <n v="8400"/>
    <n v="0"/>
    <n v="8400"/>
    <x v="0"/>
    <n v="8400"/>
    <n v="857.32711099999995"/>
    <n v="857.32711099999995"/>
    <n v="0"/>
  </r>
  <r>
    <x v="0"/>
    <x v="0"/>
    <x v="58"/>
    <x v="0"/>
    <x v="10"/>
    <x v="0"/>
    <x v="5"/>
    <x v="5"/>
    <x v="34"/>
    <x v="66"/>
    <n v="11591.754999999999"/>
    <n v="-16"/>
    <n v="11575.754999999999"/>
    <x v="0"/>
    <n v="11575.754999999999"/>
    <n v="7295.9187119999997"/>
    <n v="7295.9187119999997"/>
    <n v="0"/>
  </r>
  <r>
    <x v="0"/>
    <x v="0"/>
    <x v="58"/>
    <x v="0"/>
    <x v="10"/>
    <x v="0"/>
    <x v="5"/>
    <x v="5"/>
    <x v="4"/>
    <x v="4"/>
    <n v="5139862"/>
    <n v="919977.27458900004"/>
    <n v="6059839.2745890003"/>
    <x v="2"/>
    <n v="6056708.5807729997"/>
    <n v="2692661.8103479999"/>
    <n v="4322304.3926569996"/>
    <n v="0"/>
  </r>
  <r>
    <x v="0"/>
    <x v="0"/>
    <x v="58"/>
    <x v="0"/>
    <x v="10"/>
    <x v="0"/>
    <x v="5"/>
    <x v="5"/>
    <x v="5"/>
    <x v="5"/>
    <n v="3533370"/>
    <n v="1516505.601786"/>
    <n v="5049875.6017859997"/>
    <x v="2"/>
    <n v="5046744.9079700001"/>
    <n v="2378486.0988289998"/>
    <n v="3354804.8601009999"/>
    <n v="0"/>
  </r>
  <r>
    <x v="0"/>
    <x v="0"/>
    <x v="58"/>
    <x v="0"/>
    <x v="10"/>
    <x v="0"/>
    <x v="5"/>
    <x v="5"/>
    <x v="6"/>
    <x v="6"/>
    <n v="3533370"/>
    <n v="1516505.601786"/>
    <n v="5049875.6017859997"/>
    <x v="2"/>
    <n v="5046744.9079700001"/>
    <n v="2378486.0988289998"/>
    <n v="3354804.8601009999"/>
    <n v="0"/>
  </r>
  <r>
    <x v="0"/>
    <x v="0"/>
    <x v="58"/>
    <x v="0"/>
    <x v="10"/>
    <x v="0"/>
    <x v="5"/>
    <x v="5"/>
    <x v="9"/>
    <x v="9"/>
    <n v="49371"/>
    <n v="5022.0749610000003"/>
    <n v="54393.074960999998"/>
    <x v="3"/>
    <n v="53393.074960999998"/>
    <n v="17127.289993999999"/>
    <n v="42219.638847000002"/>
    <n v="0"/>
  </r>
  <r>
    <x v="0"/>
    <x v="0"/>
    <x v="58"/>
    <x v="0"/>
    <x v="10"/>
    <x v="0"/>
    <x v="5"/>
    <x v="5"/>
    <x v="10"/>
    <x v="10"/>
    <n v="3481006"/>
    <n v="1511865.409825"/>
    <n v="4992871.409825"/>
    <x v="4"/>
    <n v="4990740.7160090003"/>
    <n v="2360730.3008019999"/>
    <n v="3310278.9682049998"/>
    <n v="0"/>
  </r>
  <r>
    <x v="0"/>
    <x v="0"/>
    <x v="58"/>
    <x v="0"/>
    <x v="10"/>
    <x v="0"/>
    <x v="5"/>
    <x v="5"/>
    <x v="11"/>
    <x v="11"/>
    <n v="2993"/>
    <n v="-381.88299999999998"/>
    <n v="2611.1170000000002"/>
    <x v="0"/>
    <n v="2611.1170000000002"/>
    <n v="628.50803299999995"/>
    <n v="2306.2530489999999"/>
    <n v="0"/>
  </r>
  <r>
    <x v="0"/>
    <x v="0"/>
    <x v="58"/>
    <x v="0"/>
    <x v="10"/>
    <x v="0"/>
    <x v="5"/>
    <x v="5"/>
    <x v="35"/>
    <x v="31"/>
    <n v="1606492"/>
    <n v="-596528.32719700004"/>
    <n v="1009963.672803"/>
    <x v="0"/>
    <n v="1009963.672803"/>
    <n v="314175.711519"/>
    <n v="967499.53255600005"/>
    <n v="0"/>
  </r>
  <r>
    <x v="0"/>
    <x v="0"/>
    <x v="58"/>
    <x v="0"/>
    <x v="10"/>
    <x v="0"/>
    <x v="5"/>
    <x v="5"/>
    <x v="13"/>
    <x v="12"/>
    <n v="62140"/>
    <n v="-15509.447968"/>
    <n v="46630.552032"/>
    <x v="0"/>
    <n v="46630.552032"/>
    <n v="0"/>
    <n v="0"/>
    <n v="0"/>
  </r>
  <r>
    <x v="0"/>
    <x v="0"/>
    <x v="58"/>
    <x v="0"/>
    <x v="10"/>
    <x v="0"/>
    <x v="5"/>
    <x v="5"/>
    <x v="14"/>
    <x v="13"/>
    <n v="5354131"/>
    <n v="898850.02155800001"/>
    <n v="6252981.0215579998"/>
    <x v="5"/>
    <n v="6248379.7023259997"/>
    <n v="2764725.7044719998"/>
    <n v="4412840.365243"/>
    <n v="0"/>
  </r>
  <r>
    <x v="0"/>
    <x v="0"/>
    <x v="59"/>
    <x v="0"/>
    <x v="10"/>
    <x v="0"/>
    <x v="5"/>
    <x v="8"/>
    <x v="0"/>
    <x v="0"/>
    <n v="35762.165000000001"/>
    <n v="1102.777484"/>
    <n v="36864.942483999999"/>
    <x v="0"/>
    <n v="36864.942483999999"/>
    <n v="16239.346481"/>
    <n v="20918.977739000002"/>
    <n v="0"/>
  </r>
  <r>
    <x v="0"/>
    <x v="0"/>
    <x v="59"/>
    <x v="0"/>
    <x v="10"/>
    <x v="0"/>
    <x v="5"/>
    <x v="8"/>
    <x v="28"/>
    <x v="1"/>
    <n v="13441.784"/>
    <n v="119.71329900000001"/>
    <n v="13561.497299000001"/>
    <x v="0"/>
    <n v="13561.497299000001"/>
    <n v="9241.4964739999996"/>
    <n v="9329.7073729999993"/>
    <n v="0"/>
  </r>
  <r>
    <x v="0"/>
    <x v="0"/>
    <x v="59"/>
    <x v="0"/>
    <x v="10"/>
    <x v="0"/>
    <x v="5"/>
    <x v="8"/>
    <x v="29"/>
    <x v="2"/>
    <n v="12476.981"/>
    <n v="1343.064185"/>
    <n v="13820.045185000001"/>
    <x v="0"/>
    <n v="13820.045185000001"/>
    <n v="6067.5502280000001"/>
    <n v="10229.00635"/>
    <n v="0"/>
  </r>
  <r>
    <x v="0"/>
    <x v="0"/>
    <x v="59"/>
    <x v="0"/>
    <x v="10"/>
    <x v="0"/>
    <x v="5"/>
    <x v="8"/>
    <x v="30"/>
    <x v="14"/>
    <n v="3000"/>
    <n v="-360"/>
    <n v="2640"/>
    <x v="0"/>
    <n v="2640"/>
    <n v="4.5426299999999999"/>
    <n v="4.5426299999999999"/>
    <n v="0"/>
  </r>
  <r>
    <x v="0"/>
    <x v="0"/>
    <x v="59"/>
    <x v="0"/>
    <x v="10"/>
    <x v="0"/>
    <x v="5"/>
    <x v="8"/>
    <x v="34"/>
    <x v="66"/>
    <n v="6843.4"/>
    <n v="0"/>
    <n v="6843.4"/>
    <x v="0"/>
    <n v="6843.4"/>
    <n v="925.75714900000003"/>
    <n v="1355.7213859999999"/>
    <n v="0"/>
  </r>
  <r>
    <x v="0"/>
    <x v="0"/>
    <x v="59"/>
    <x v="0"/>
    <x v="10"/>
    <x v="0"/>
    <x v="5"/>
    <x v="8"/>
    <x v="4"/>
    <x v="4"/>
    <n v="70791.232999999993"/>
    <n v="5122.1016490000002"/>
    <n v="75913.334648999997"/>
    <x v="0"/>
    <n v="75913.334648999997"/>
    <n v="38802.418057000003"/>
    <n v="60422.249917000001"/>
    <n v="0"/>
  </r>
  <r>
    <x v="0"/>
    <x v="0"/>
    <x v="59"/>
    <x v="0"/>
    <x v="10"/>
    <x v="0"/>
    <x v="5"/>
    <x v="8"/>
    <x v="5"/>
    <x v="5"/>
    <n v="61791.233"/>
    <n v="0"/>
    <n v="61791.233"/>
    <x v="0"/>
    <n v="61791.233"/>
    <n v="31637.317958"/>
    <n v="46450.197465999998"/>
    <n v="0"/>
  </r>
  <r>
    <x v="0"/>
    <x v="0"/>
    <x v="59"/>
    <x v="0"/>
    <x v="10"/>
    <x v="0"/>
    <x v="5"/>
    <x v="8"/>
    <x v="6"/>
    <x v="6"/>
    <n v="61791.233"/>
    <n v="0"/>
    <n v="61791.233"/>
    <x v="0"/>
    <n v="61791.233"/>
    <n v="31637.317958"/>
    <n v="46450.197465999998"/>
    <n v="0"/>
  </r>
  <r>
    <x v="0"/>
    <x v="0"/>
    <x v="59"/>
    <x v="0"/>
    <x v="10"/>
    <x v="0"/>
    <x v="5"/>
    <x v="8"/>
    <x v="8"/>
    <x v="8"/>
    <n v="51613.701000000001"/>
    <n v="0"/>
    <n v="51613.701000000001"/>
    <x v="0"/>
    <n v="51613.701000000001"/>
    <n v="28856.202348999999"/>
    <n v="41431.894438000003"/>
    <n v="0"/>
  </r>
  <r>
    <x v="0"/>
    <x v="0"/>
    <x v="59"/>
    <x v="0"/>
    <x v="10"/>
    <x v="0"/>
    <x v="5"/>
    <x v="8"/>
    <x v="11"/>
    <x v="11"/>
    <n v="10177.531999999999"/>
    <n v="0"/>
    <n v="10177.531999999999"/>
    <x v="0"/>
    <n v="10177.531999999999"/>
    <n v="2781.1156089999999"/>
    <n v="5018.3030280000003"/>
    <n v="0"/>
  </r>
  <r>
    <x v="0"/>
    <x v="0"/>
    <x v="59"/>
    <x v="0"/>
    <x v="10"/>
    <x v="0"/>
    <x v="5"/>
    <x v="8"/>
    <x v="35"/>
    <x v="31"/>
    <n v="9000"/>
    <n v="5122.1016490000002"/>
    <n v="14122.101649"/>
    <x v="0"/>
    <n v="14122.101649"/>
    <n v="7165.1000990000002"/>
    <n v="13972.052451"/>
    <n v="0"/>
  </r>
  <r>
    <x v="0"/>
    <x v="0"/>
    <x v="59"/>
    <x v="0"/>
    <x v="10"/>
    <x v="0"/>
    <x v="5"/>
    <x v="8"/>
    <x v="13"/>
    <x v="12"/>
    <n v="0"/>
    <n v="3036.5342500000002"/>
    <n v="3036.5342500000002"/>
    <x v="0"/>
    <n v="3036.5342500000002"/>
    <n v="0"/>
    <n v="0"/>
    <n v="0"/>
  </r>
  <r>
    <x v="0"/>
    <x v="0"/>
    <x v="59"/>
    <x v="0"/>
    <x v="10"/>
    <x v="0"/>
    <x v="5"/>
    <x v="8"/>
    <x v="14"/>
    <x v="13"/>
    <n v="106553.398"/>
    <n v="9261.4133829999992"/>
    <n v="115814.81138299999"/>
    <x v="0"/>
    <n v="115814.81138299999"/>
    <n v="55041.764538000003"/>
    <n v="81341.227656000003"/>
    <n v="0"/>
  </r>
  <r>
    <x v="0"/>
    <x v="0"/>
    <x v="60"/>
    <x v="0"/>
    <x v="10"/>
    <x v="0"/>
    <x v="5"/>
    <x v="8"/>
    <x v="0"/>
    <x v="0"/>
    <n v="81397.593999999997"/>
    <n v="0"/>
    <n v="81397.593999999997"/>
    <x v="0"/>
    <n v="81397.593999999997"/>
    <n v="55551.806424000002"/>
    <n v="74612.708283999993"/>
    <n v="0"/>
  </r>
  <r>
    <x v="0"/>
    <x v="0"/>
    <x v="60"/>
    <x v="0"/>
    <x v="10"/>
    <x v="0"/>
    <x v="5"/>
    <x v="8"/>
    <x v="28"/>
    <x v="1"/>
    <n v="33082.092961000002"/>
    <n v="-545.29450999999995"/>
    <n v="32536.798450999999"/>
    <x v="0"/>
    <n v="32536.798450999999"/>
    <n v="27693.753229999998"/>
    <n v="27849.686495000002"/>
    <n v="0"/>
  </r>
  <r>
    <x v="0"/>
    <x v="0"/>
    <x v="60"/>
    <x v="0"/>
    <x v="10"/>
    <x v="0"/>
    <x v="5"/>
    <x v="8"/>
    <x v="29"/>
    <x v="2"/>
    <n v="5857.496803"/>
    <n v="619.54533200000003"/>
    <n v="6477.0421349999997"/>
    <x v="0"/>
    <n v="6477.0421349999997"/>
    <n v="3962.2195940000001"/>
    <n v="6181.7441829999998"/>
    <n v="0"/>
  </r>
  <r>
    <x v="0"/>
    <x v="0"/>
    <x v="60"/>
    <x v="0"/>
    <x v="10"/>
    <x v="0"/>
    <x v="5"/>
    <x v="8"/>
    <x v="31"/>
    <x v="27"/>
    <n v="41002.457236000002"/>
    <n v="-2295.6070500000001"/>
    <n v="38706.850186000003"/>
    <x v="0"/>
    <n v="38706.850186000003"/>
    <n v="20749.308398000001"/>
    <n v="36904.436404"/>
    <n v="0"/>
  </r>
  <r>
    <x v="0"/>
    <x v="0"/>
    <x v="60"/>
    <x v="0"/>
    <x v="10"/>
    <x v="0"/>
    <x v="5"/>
    <x v="8"/>
    <x v="34"/>
    <x v="66"/>
    <n v="1455.547"/>
    <n v="2221.3562280000001"/>
    <n v="3676.9032280000001"/>
    <x v="0"/>
    <n v="3676.9032280000001"/>
    <n v="3146.5252019999998"/>
    <n v="3676.8412020000001"/>
    <n v="0"/>
  </r>
  <r>
    <x v="0"/>
    <x v="0"/>
    <x v="60"/>
    <x v="0"/>
    <x v="10"/>
    <x v="0"/>
    <x v="5"/>
    <x v="8"/>
    <x v="13"/>
    <x v="12"/>
    <n v="6457.91"/>
    <n v="4710.2088469999999"/>
    <n v="11168.118847"/>
    <x v="0"/>
    <n v="11168.118847"/>
    <n v="0"/>
    <n v="0"/>
    <n v="0"/>
  </r>
  <r>
    <x v="0"/>
    <x v="0"/>
    <x v="60"/>
    <x v="0"/>
    <x v="10"/>
    <x v="0"/>
    <x v="5"/>
    <x v="8"/>
    <x v="14"/>
    <x v="13"/>
    <n v="87855.504000000001"/>
    <n v="4710.2088469999999"/>
    <n v="92565.712847000003"/>
    <x v="0"/>
    <n v="92565.712847000003"/>
    <n v="55551.806424000002"/>
    <n v="74612.708283999993"/>
    <n v="0"/>
  </r>
  <r>
    <x v="0"/>
    <x v="0"/>
    <x v="76"/>
    <x v="0"/>
    <x v="10"/>
    <x v="0"/>
    <x v="5"/>
    <x v="8"/>
    <x v="14"/>
    <x v="13"/>
    <n v="5313763.9740000004"/>
    <n v="376062.66286400001"/>
    <n v="5689826.636864"/>
    <x v="0"/>
    <n v="5689826.636864"/>
    <n v="1772492.139683"/>
    <n v="3539042.721771"/>
    <n v="0"/>
  </r>
  <r>
    <x v="0"/>
    <x v="0"/>
    <x v="62"/>
    <x v="0"/>
    <x v="10"/>
    <x v="0"/>
    <x v="5"/>
    <x v="5"/>
    <x v="0"/>
    <x v="0"/>
    <n v="43707.372000000003"/>
    <n v="11584.757557000001"/>
    <n v="55292.129557"/>
    <x v="0"/>
    <n v="55292.129557"/>
    <n v="23718.754534"/>
    <n v="32894.165532999999"/>
    <n v="0"/>
  </r>
  <r>
    <x v="0"/>
    <x v="0"/>
    <x v="62"/>
    <x v="0"/>
    <x v="10"/>
    <x v="0"/>
    <x v="5"/>
    <x v="5"/>
    <x v="28"/>
    <x v="1"/>
    <n v="22335.214"/>
    <n v="9007.1813280000006"/>
    <n v="31342.395327999999"/>
    <x v="0"/>
    <n v="31342.395327999999"/>
    <n v="14849.759466"/>
    <n v="15294.724403"/>
    <n v="0"/>
  </r>
  <r>
    <x v="0"/>
    <x v="0"/>
    <x v="62"/>
    <x v="0"/>
    <x v="10"/>
    <x v="0"/>
    <x v="5"/>
    <x v="5"/>
    <x v="29"/>
    <x v="2"/>
    <n v="21264.957999999999"/>
    <n v="1591.131169"/>
    <n v="22856.089168999999"/>
    <x v="0"/>
    <n v="22856.089168999999"/>
    <n v="7875.4984629999999"/>
    <n v="16605.823525"/>
    <n v="0"/>
  </r>
  <r>
    <x v="0"/>
    <x v="0"/>
    <x v="62"/>
    <x v="0"/>
    <x v="10"/>
    <x v="0"/>
    <x v="5"/>
    <x v="5"/>
    <x v="34"/>
    <x v="66"/>
    <n v="107.2"/>
    <n v="986.44506000000001"/>
    <n v="1093.6450600000001"/>
    <x v="0"/>
    <n v="1093.6450600000001"/>
    <n v="993.49660500000005"/>
    <n v="993.61760500000003"/>
    <n v="0"/>
  </r>
  <r>
    <x v="0"/>
    <x v="0"/>
    <x v="62"/>
    <x v="0"/>
    <x v="10"/>
    <x v="0"/>
    <x v="5"/>
    <x v="5"/>
    <x v="17"/>
    <x v="16"/>
    <n v="4042.5"/>
    <n v="1308.972021"/>
    <n v="5351.4720209999996"/>
    <x v="0"/>
    <n v="5351.4720209999996"/>
    <n v="4196.4548619999996"/>
    <n v="4205.7314859999997"/>
    <n v="0"/>
  </r>
  <r>
    <x v="0"/>
    <x v="0"/>
    <x v="62"/>
    <x v="0"/>
    <x v="10"/>
    <x v="0"/>
    <x v="5"/>
    <x v="5"/>
    <x v="36"/>
    <x v="17"/>
    <n v="3966.328"/>
    <n v="1305.8119200000001"/>
    <n v="5272.1399199999996"/>
    <x v="0"/>
    <n v="5272.1399199999996"/>
    <n v="4186.7533839999996"/>
    <n v="4186.753385"/>
    <n v="0"/>
  </r>
  <r>
    <x v="0"/>
    <x v="0"/>
    <x v="62"/>
    <x v="0"/>
    <x v="10"/>
    <x v="0"/>
    <x v="5"/>
    <x v="5"/>
    <x v="37"/>
    <x v="20"/>
    <n v="3966.328"/>
    <n v="1305.8119200000001"/>
    <n v="5272.1399199999996"/>
    <x v="0"/>
    <n v="5272.1399199999996"/>
    <n v="4186.7533839999996"/>
    <n v="4186.753385"/>
    <n v="0"/>
  </r>
  <r>
    <x v="0"/>
    <x v="0"/>
    <x v="62"/>
    <x v="0"/>
    <x v="10"/>
    <x v="0"/>
    <x v="5"/>
    <x v="5"/>
    <x v="38"/>
    <x v="21"/>
    <n v="76.171999999999997"/>
    <n v="3.160101"/>
    <n v="79.332100999999994"/>
    <x v="0"/>
    <n v="79.332100999999994"/>
    <n v="9.7014779999999998"/>
    <n v="18.978100999999999"/>
    <n v="0"/>
  </r>
  <r>
    <x v="0"/>
    <x v="0"/>
    <x v="62"/>
    <x v="0"/>
    <x v="10"/>
    <x v="0"/>
    <x v="5"/>
    <x v="5"/>
    <x v="39"/>
    <x v="24"/>
    <n v="76.171999999999997"/>
    <n v="3.160101"/>
    <n v="79.332100999999994"/>
    <x v="0"/>
    <n v="79.332100999999994"/>
    <n v="9.7014779999999998"/>
    <n v="18.978100999999999"/>
    <n v="0"/>
  </r>
  <r>
    <x v="0"/>
    <x v="0"/>
    <x v="62"/>
    <x v="0"/>
    <x v="10"/>
    <x v="0"/>
    <x v="5"/>
    <x v="5"/>
    <x v="4"/>
    <x v="4"/>
    <n v="1062964.554"/>
    <n v="-15084.149382"/>
    <n v="1047880.404618"/>
    <x v="0"/>
    <n v="1047880.404618"/>
    <n v="369065.69781899999"/>
    <n v="889356.897902"/>
    <n v="0"/>
  </r>
  <r>
    <x v="0"/>
    <x v="0"/>
    <x v="62"/>
    <x v="0"/>
    <x v="10"/>
    <x v="0"/>
    <x v="5"/>
    <x v="5"/>
    <x v="5"/>
    <x v="5"/>
    <n v="633527.26500000001"/>
    <n v="23236.605800000001"/>
    <n v="656763.87080000003"/>
    <x v="0"/>
    <n v="656763.87080000003"/>
    <n v="123690.609362"/>
    <n v="500532.38699899998"/>
    <n v="0"/>
  </r>
  <r>
    <x v="0"/>
    <x v="0"/>
    <x v="62"/>
    <x v="0"/>
    <x v="10"/>
    <x v="0"/>
    <x v="5"/>
    <x v="5"/>
    <x v="6"/>
    <x v="6"/>
    <n v="633527.26500000001"/>
    <n v="23236.605800000001"/>
    <n v="656763.87080000003"/>
    <x v="0"/>
    <n v="656763.87080000003"/>
    <n v="123690.609362"/>
    <n v="500532.38699899998"/>
    <n v="0"/>
  </r>
  <r>
    <x v="0"/>
    <x v="0"/>
    <x v="62"/>
    <x v="0"/>
    <x v="10"/>
    <x v="0"/>
    <x v="5"/>
    <x v="5"/>
    <x v="10"/>
    <x v="10"/>
    <n v="632492.11499999999"/>
    <n v="23452.6152"/>
    <n v="655944.73019999999"/>
    <x v="0"/>
    <n v="655944.73019999999"/>
    <n v="123099.467643"/>
    <n v="499775.24783900002"/>
    <n v="0"/>
  </r>
  <r>
    <x v="0"/>
    <x v="0"/>
    <x v="62"/>
    <x v="0"/>
    <x v="10"/>
    <x v="0"/>
    <x v="5"/>
    <x v="5"/>
    <x v="11"/>
    <x v="11"/>
    <n v="1035.1500000000001"/>
    <n v="-216.0094"/>
    <n v="819.14059999999995"/>
    <x v="0"/>
    <n v="819.14059999999995"/>
    <n v="591.14171899999997"/>
    <n v="757.13915999999995"/>
    <n v="0"/>
  </r>
  <r>
    <x v="0"/>
    <x v="0"/>
    <x v="62"/>
    <x v="0"/>
    <x v="10"/>
    <x v="0"/>
    <x v="5"/>
    <x v="5"/>
    <x v="35"/>
    <x v="31"/>
    <n v="429437.28899999999"/>
    <n v="-38320.755182000001"/>
    <n v="391116.533818"/>
    <x v="0"/>
    <n v="391116.533818"/>
    <n v="245375.08845700001"/>
    <n v="388824.51090300002"/>
    <n v="0"/>
  </r>
  <r>
    <x v="0"/>
    <x v="0"/>
    <x v="62"/>
    <x v="0"/>
    <x v="10"/>
    <x v="0"/>
    <x v="5"/>
    <x v="5"/>
    <x v="13"/>
    <x v="12"/>
    <n v="1067497.3640000001"/>
    <n v="-29786.369962000001"/>
    <n v="1037710.994038"/>
    <x v="0"/>
    <n v="1037710.994038"/>
    <n v="0"/>
    <n v="0"/>
    <n v="0"/>
  </r>
  <r>
    <x v="0"/>
    <x v="0"/>
    <x v="62"/>
    <x v="0"/>
    <x v="10"/>
    <x v="0"/>
    <x v="5"/>
    <x v="5"/>
    <x v="14"/>
    <x v="13"/>
    <n v="2178211.79"/>
    <n v="-31976.789766000002"/>
    <n v="2146235.0002339999"/>
    <x v="0"/>
    <n v="2146235.0002339999"/>
    <n v="396980.90721500001"/>
    <n v="926456.79492100002"/>
    <n v="0"/>
  </r>
  <r>
    <x v="0"/>
    <x v="0"/>
    <x v="63"/>
    <x v="0"/>
    <x v="10"/>
    <x v="0"/>
    <x v="5"/>
    <x v="6"/>
    <x v="0"/>
    <x v="0"/>
    <n v="1649266.24"/>
    <n v="186211.03826900001"/>
    <n v="1835477.2782689999"/>
    <x v="0"/>
    <n v="1835477.2782689999"/>
    <n v="1249866.531552"/>
    <n v="1669979.1571559999"/>
    <n v="0"/>
  </r>
  <r>
    <x v="0"/>
    <x v="0"/>
    <x v="63"/>
    <x v="0"/>
    <x v="10"/>
    <x v="0"/>
    <x v="5"/>
    <x v="6"/>
    <x v="28"/>
    <x v="1"/>
    <n v="38618.381000000001"/>
    <n v="-3423"/>
    <n v="35195.381000000001"/>
    <x v="0"/>
    <n v="35195.381000000001"/>
    <n v="23763.799067"/>
    <n v="24113.378701000001"/>
    <n v="0"/>
  </r>
  <r>
    <x v="0"/>
    <x v="0"/>
    <x v="63"/>
    <x v="0"/>
    <x v="10"/>
    <x v="0"/>
    <x v="5"/>
    <x v="6"/>
    <x v="29"/>
    <x v="2"/>
    <n v="57263.983"/>
    <n v="-19875.466165000002"/>
    <n v="37388.516835000002"/>
    <x v="0"/>
    <n v="37388.516835000002"/>
    <n v="21286.491149000001"/>
    <n v="28133.211768000001"/>
    <n v="0"/>
  </r>
  <r>
    <x v="0"/>
    <x v="0"/>
    <x v="63"/>
    <x v="0"/>
    <x v="10"/>
    <x v="0"/>
    <x v="5"/>
    <x v="6"/>
    <x v="30"/>
    <x v="14"/>
    <n v="1000"/>
    <n v="3538.3158229999999"/>
    <n v="4538.3158229999999"/>
    <x v="0"/>
    <n v="4538.3158229999999"/>
    <n v="1180.8281099999999"/>
    <n v="2480.2409929999999"/>
    <n v="0"/>
  </r>
  <r>
    <x v="0"/>
    <x v="0"/>
    <x v="63"/>
    <x v="0"/>
    <x v="10"/>
    <x v="0"/>
    <x v="5"/>
    <x v="6"/>
    <x v="31"/>
    <x v="27"/>
    <n v="1552353.8759999999"/>
    <n v="205350.27944300001"/>
    <n v="1757704.1554429999"/>
    <x v="0"/>
    <n v="1757704.1554429999"/>
    <n v="1202998.135425"/>
    <n v="1614607.8112949999"/>
    <n v="0"/>
  </r>
  <r>
    <x v="0"/>
    <x v="0"/>
    <x v="63"/>
    <x v="0"/>
    <x v="10"/>
    <x v="0"/>
    <x v="5"/>
    <x v="6"/>
    <x v="34"/>
    <x v="66"/>
    <n v="30"/>
    <n v="620.90916800000002"/>
    <n v="650.90916800000002"/>
    <x v="0"/>
    <n v="650.90916800000002"/>
    <n v="637.27780099999995"/>
    <n v="644.51439900000003"/>
    <n v="0"/>
  </r>
  <r>
    <x v="0"/>
    <x v="0"/>
    <x v="63"/>
    <x v="0"/>
    <x v="10"/>
    <x v="0"/>
    <x v="5"/>
    <x v="6"/>
    <x v="13"/>
    <x v="12"/>
    <n v="46250.453000000001"/>
    <n v="-30657.039701999998"/>
    <n v="15593.413297999999"/>
    <x v="0"/>
    <n v="15593.413297999999"/>
    <n v="0"/>
    <n v="0"/>
    <n v="0"/>
  </r>
  <r>
    <x v="0"/>
    <x v="0"/>
    <x v="63"/>
    <x v="0"/>
    <x v="10"/>
    <x v="0"/>
    <x v="5"/>
    <x v="6"/>
    <x v="14"/>
    <x v="13"/>
    <n v="1695516.693"/>
    <n v="155553.998567"/>
    <n v="1851070.691567"/>
    <x v="0"/>
    <n v="1851070.691567"/>
    <n v="1249866.531552"/>
    <n v="1669979.1571559999"/>
    <n v="0"/>
  </r>
  <r>
    <x v="0"/>
    <x v="0"/>
    <x v="64"/>
    <x v="0"/>
    <x v="10"/>
    <x v="0"/>
    <x v="0"/>
    <x v="0"/>
    <x v="0"/>
    <x v="0"/>
    <n v="2331.38"/>
    <n v="-353.479984"/>
    <n v="1977.9000160000001"/>
    <x v="0"/>
    <n v="1977.9000160000001"/>
    <n v="1286.3877930000001"/>
    <n v="1785.6493230000001"/>
    <n v="0"/>
  </r>
  <r>
    <x v="0"/>
    <x v="0"/>
    <x v="64"/>
    <x v="0"/>
    <x v="10"/>
    <x v="0"/>
    <x v="0"/>
    <x v="0"/>
    <x v="1"/>
    <x v="1"/>
    <n v="667.09500000000003"/>
    <n v="0"/>
    <n v="667.09500000000003"/>
    <x v="0"/>
    <n v="667.09500000000003"/>
    <n v="481.91270400000002"/>
    <n v="647.44451800000002"/>
    <n v="0"/>
  </r>
  <r>
    <x v="0"/>
    <x v="0"/>
    <x v="64"/>
    <x v="0"/>
    <x v="10"/>
    <x v="0"/>
    <x v="0"/>
    <x v="0"/>
    <x v="2"/>
    <x v="2"/>
    <n v="1025.905"/>
    <n v="15.761654"/>
    <n v="1041.6666540000001"/>
    <x v="0"/>
    <n v="1041.6666540000001"/>
    <n v="586.56093299999998"/>
    <n v="869.06644300000005"/>
    <n v="0"/>
  </r>
  <r>
    <x v="0"/>
    <x v="0"/>
    <x v="64"/>
    <x v="0"/>
    <x v="10"/>
    <x v="0"/>
    <x v="0"/>
    <x v="0"/>
    <x v="3"/>
    <x v="3"/>
    <n v="638.38"/>
    <n v="-369.24163800000002"/>
    <n v="269.13836199999997"/>
    <x v="0"/>
    <n v="269.13836199999997"/>
    <n v="217.91415599999999"/>
    <n v="269.13836199999997"/>
    <n v="0"/>
  </r>
  <r>
    <x v="0"/>
    <x v="0"/>
    <x v="64"/>
    <x v="0"/>
    <x v="10"/>
    <x v="0"/>
    <x v="0"/>
    <x v="0"/>
    <x v="4"/>
    <x v="4"/>
    <n v="45966.766000000003"/>
    <n v="1083.767202"/>
    <n v="47050.533201999999"/>
    <x v="0"/>
    <n v="47050.533201999999"/>
    <n v="25790.376410000001"/>
    <n v="39011.129752000001"/>
    <n v="0"/>
  </r>
  <r>
    <x v="0"/>
    <x v="0"/>
    <x v="64"/>
    <x v="0"/>
    <x v="10"/>
    <x v="0"/>
    <x v="0"/>
    <x v="0"/>
    <x v="5"/>
    <x v="5"/>
    <n v="25224.010999999999"/>
    <n v="-38.720683000000001"/>
    <n v="25185.290316999999"/>
    <x v="0"/>
    <n v="25185.290316999999"/>
    <n v="11638.94908"/>
    <n v="17240.470643000001"/>
    <n v="0"/>
  </r>
  <r>
    <x v="0"/>
    <x v="0"/>
    <x v="64"/>
    <x v="0"/>
    <x v="10"/>
    <x v="0"/>
    <x v="0"/>
    <x v="0"/>
    <x v="6"/>
    <x v="6"/>
    <n v="25224.010999999999"/>
    <n v="-38.720683000000001"/>
    <n v="25185.290316999999"/>
    <x v="0"/>
    <n v="25185.290316999999"/>
    <n v="11638.94908"/>
    <n v="17240.470643000001"/>
    <n v="0"/>
  </r>
  <r>
    <x v="0"/>
    <x v="0"/>
    <x v="64"/>
    <x v="0"/>
    <x v="10"/>
    <x v="0"/>
    <x v="0"/>
    <x v="0"/>
    <x v="7"/>
    <x v="7"/>
    <n v="13641.011"/>
    <n v="394.48571399999997"/>
    <n v="14035.496714000001"/>
    <x v="0"/>
    <n v="14035.496714000001"/>
    <n v="8806.4493270000003"/>
    <n v="10860.702366"/>
    <n v="0"/>
  </r>
  <r>
    <x v="0"/>
    <x v="0"/>
    <x v="64"/>
    <x v="0"/>
    <x v="10"/>
    <x v="0"/>
    <x v="0"/>
    <x v="0"/>
    <x v="8"/>
    <x v="8"/>
    <n v="2573.683"/>
    <n v="-121.28632500000001"/>
    <n v="2452.396675"/>
    <x v="0"/>
    <n v="2452.396675"/>
    <n v="18.524331"/>
    <n v="279.431873"/>
    <n v="0"/>
  </r>
  <r>
    <x v="0"/>
    <x v="0"/>
    <x v="64"/>
    <x v="0"/>
    <x v="10"/>
    <x v="0"/>
    <x v="0"/>
    <x v="0"/>
    <x v="9"/>
    <x v="9"/>
    <n v="2250"/>
    <n v="-106.032573"/>
    <n v="2143.967427"/>
    <x v="0"/>
    <n v="2143.967427"/>
    <n v="135.85808900000001"/>
    <n v="366.86629799999997"/>
    <n v="0"/>
  </r>
  <r>
    <x v="0"/>
    <x v="0"/>
    <x v="64"/>
    <x v="0"/>
    <x v="10"/>
    <x v="0"/>
    <x v="0"/>
    <x v="0"/>
    <x v="10"/>
    <x v="10"/>
    <n v="1166.317"/>
    <n v="-54.963374999999999"/>
    <n v="1111.353625"/>
    <x v="0"/>
    <n v="1111.353625"/>
    <n v="1.4436"/>
    <n v="1105.8544079999999"/>
    <n v="0"/>
  </r>
  <r>
    <x v="0"/>
    <x v="0"/>
    <x v="64"/>
    <x v="0"/>
    <x v="10"/>
    <x v="0"/>
    <x v="0"/>
    <x v="0"/>
    <x v="11"/>
    <x v="11"/>
    <n v="5593"/>
    <n v="-150.92412400000001"/>
    <n v="5442.0758759999999"/>
    <x v="0"/>
    <n v="5442.0758759999999"/>
    <n v="2676.6737330000001"/>
    <n v="4627.6156979999996"/>
    <n v="0"/>
  </r>
  <r>
    <x v="0"/>
    <x v="0"/>
    <x v="64"/>
    <x v="0"/>
    <x v="10"/>
    <x v="0"/>
    <x v="0"/>
    <x v="0"/>
    <x v="12"/>
    <x v="3"/>
    <n v="20742.755000000001"/>
    <n v="1122.487885"/>
    <n v="21865.242885"/>
    <x v="0"/>
    <n v="21865.242885"/>
    <n v="14151.42733"/>
    <n v="21770.659109"/>
    <n v="0"/>
  </r>
  <r>
    <x v="0"/>
    <x v="0"/>
    <x v="64"/>
    <x v="0"/>
    <x v="10"/>
    <x v="0"/>
    <x v="0"/>
    <x v="0"/>
    <x v="13"/>
    <x v="12"/>
    <n v="0"/>
    <n v="0"/>
    <n v="0"/>
    <x v="0"/>
    <n v="0"/>
    <n v="0"/>
    <n v="0"/>
    <n v="0"/>
  </r>
  <r>
    <x v="0"/>
    <x v="0"/>
    <x v="64"/>
    <x v="0"/>
    <x v="10"/>
    <x v="0"/>
    <x v="0"/>
    <x v="0"/>
    <x v="14"/>
    <x v="13"/>
    <n v="48298.146000000001"/>
    <n v="730.28721800000005"/>
    <n v="49028.433217999998"/>
    <x v="0"/>
    <n v="49028.433217999998"/>
    <n v="27076.764202999999"/>
    <n v="40796.779074999999"/>
    <n v="0"/>
  </r>
  <r>
    <x v="0"/>
    <x v="0"/>
    <x v="65"/>
    <x v="0"/>
    <x v="10"/>
    <x v="0"/>
    <x v="0"/>
    <x v="0"/>
    <x v="0"/>
    <x v="0"/>
    <n v="6009.5389999999998"/>
    <n v="-2655.751581"/>
    <n v="3353.7874190000002"/>
    <x v="0"/>
    <n v="3353.7874190000002"/>
    <n v="1968.7984469999999"/>
    <n v="2691.2603770000001"/>
    <n v="0"/>
  </r>
  <r>
    <x v="0"/>
    <x v="0"/>
    <x v="65"/>
    <x v="0"/>
    <x v="10"/>
    <x v="0"/>
    <x v="0"/>
    <x v="0"/>
    <x v="1"/>
    <x v="1"/>
    <n v="1028.5119999999999"/>
    <n v="0"/>
    <n v="1028.5119999999999"/>
    <x v="0"/>
    <n v="1028.5119999999999"/>
    <n v="748.11210200000005"/>
    <n v="748.16716899999994"/>
    <n v="0"/>
  </r>
  <r>
    <x v="0"/>
    <x v="0"/>
    <x v="65"/>
    <x v="0"/>
    <x v="10"/>
    <x v="0"/>
    <x v="0"/>
    <x v="0"/>
    <x v="2"/>
    <x v="2"/>
    <n v="1715.4880000000001"/>
    <n v="0"/>
    <n v="1715.4880000000001"/>
    <x v="0"/>
    <n v="1715.4880000000001"/>
    <n v="665.54067099999997"/>
    <n v="1334.798773"/>
    <n v="0"/>
  </r>
  <r>
    <x v="0"/>
    <x v="0"/>
    <x v="65"/>
    <x v="0"/>
    <x v="10"/>
    <x v="0"/>
    <x v="0"/>
    <x v="0"/>
    <x v="3"/>
    <x v="3"/>
    <n v="3265.5390000000002"/>
    <n v="-2655.751581"/>
    <n v="609.787419"/>
    <x v="0"/>
    <n v="609.787419"/>
    <n v="555.14567399999999"/>
    <n v="608.29443500000002"/>
    <n v="0"/>
  </r>
  <r>
    <x v="0"/>
    <x v="0"/>
    <x v="65"/>
    <x v="0"/>
    <x v="10"/>
    <x v="0"/>
    <x v="0"/>
    <x v="0"/>
    <x v="4"/>
    <x v="4"/>
    <n v="100968.55499999999"/>
    <n v="4956.173933"/>
    <n v="105924.72893300001"/>
    <x v="0"/>
    <n v="105924.72893300001"/>
    <n v="57141.839947"/>
    <n v="76858.400590999998"/>
    <n v="0"/>
  </r>
  <r>
    <x v="0"/>
    <x v="0"/>
    <x v="65"/>
    <x v="0"/>
    <x v="10"/>
    <x v="0"/>
    <x v="0"/>
    <x v="0"/>
    <x v="5"/>
    <x v="5"/>
    <n v="61841.978999999999"/>
    <n v="6720.0620689999996"/>
    <n v="68562.041068999999"/>
    <x v="0"/>
    <n v="68562.041068999999"/>
    <n v="33128.614046000002"/>
    <n v="39692.317759999998"/>
    <n v="0"/>
  </r>
  <r>
    <x v="0"/>
    <x v="0"/>
    <x v="65"/>
    <x v="0"/>
    <x v="10"/>
    <x v="0"/>
    <x v="0"/>
    <x v="0"/>
    <x v="6"/>
    <x v="6"/>
    <n v="61841.978999999999"/>
    <n v="6720.0620689999996"/>
    <n v="68562.041068999999"/>
    <x v="0"/>
    <n v="68562.041068999999"/>
    <n v="33128.614046000002"/>
    <n v="39692.317759999998"/>
    <n v="0"/>
  </r>
  <r>
    <x v="0"/>
    <x v="0"/>
    <x v="65"/>
    <x v="0"/>
    <x v="10"/>
    <x v="0"/>
    <x v="0"/>
    <x v="0"/>
    <x v="7"/>
    <x v="7"/>
    <n v="35346.883000000002"/>
    <n v="6720.0620689999996"/>
    <n v="42066.945069000001"/>
    <x v="0"/>
    <n v="42066.945069000001"/>
    <n v="26345.463125999999"/>
    <n v="29636.078452999998"/>
    <n v="0"/>
  </r>
  <r>
    <x v="0"/>
    <x v="0"/>
    <x v="65"/>
    <x v="0"/>
    <x v="10"/>
    <x v="0"/>
    <x v="0"/>
    <x v="0"/>
    <x v="8"/>
    <x v="8"/>
    <n v="7167.2340000000004"/>
    <n v="0"/>
    <n v="7167.2340000000004"/>
    <x v="0"/>
    <n v="7167.2340000000004"/>
    <n v="964.37121999999999"/>
    <n v="1350.2500930000001"/>
    <n v="0"/>
  </r>
  <r>
    <x v="0"/>
    <x v="0"/>
    <x v="65"/>
    <x v="0"/>
    <x v="10"/>
    <x v="0"/>
    <x v="0"/>
    <x v="0"/>
    <x v="9"/>
    <x v="9"/>
    <n v="4473.4170000000004"/>
    <n v="0"/>
    <n v="4473.4170000000004"/>
    <x v="0"/>
    <n v="4473.4170000000004"/>
    <n v="542.04070400000001"/>
    <n v="816.34500000000003"/>
    <n v="0"/>
  </r>
  <r>
    <x v="0"/>
    <x v="0"/>
    <x v="65"/>
    <x v="0"/>
    <x v="10"/>
    <x v="0"/>
    <x v="0"/>
    <x v="0"/>
    <x v="10"/>
    <x v="10"/>
    <n v="3405.0680000000002"/>
    <n v="0"/>
    <n v="3405.0680000000002"/>
    <x v="0"/>
    <n v="3405.0680000000002"/>
    <n v="44.909081999999998"/>
    <n v="155.99642399999999"/>
    <n v="0"/>
  </r>
  <r>
    <x v="0"/>
    <x v="0"/>
    <x v="65"/>
    <x v="0"/>
    <x v="10"/>
    <x v="0"/>
    <x v="0"/>
    <x v="0"/>
    <x v="11"/>
    <x v="11"/>
    <n v="11449.377"/>
    <n v="0"/>
    <n v="11449.377"/>
    <x v="0"/>
    <n v="11449.377"/>
    <n v="5231.8299139999999"/>
    <n v="7733.64779"/>
    <n v="0"/>
  </r>
  <r>
    <x v="0"/>
    <x v="0"/>
    <x v="65"/>
    <x v="0"/>
    <x v="10"/>
    <x v="0"/>
    <x v="0"/>
    <x v="0"/>
    <x v="12"/>
    <x v="3"/>
    <n v="39126.576000000001"/>
    <n v="-1763.888136"/>
    <n v="37362.687864"/>
    <x v="0"/>
    <n v="37362.687864"/>
    <n v="24013.225901000002"/>
    <n v="37166.082831"/>
    <n v="0"/>
  </r>
  <r>
    <x v="0"/>
    <x v="0"/>
    <x v="65"/>
    <x v="0"/>
    <x v="10"/>
    <x v="0"/>
    <x v="0"/>
    <x v="0"/>
    <x v="13"/>
    <x v="12"/>
    <n v="0"/>
    <n v="0"/>
    <n v="0"/>
    <x v="0"/>
    <n v="0"/>
    <n v="0"/>
    <n v="0"/>
    <n v="0"/>
  </r>
  <r>
    <x v="0"/>
    <x v="0"/>
    <x v="65"/>
    <x v="0"/>
    <x v="10"/>
    <x v="0"/>
    <x v="0"/>
    <x v="0"/>
    <x v="14"/>
    <x v="13"/>
    <n v="106978.094"/>
    <n v="2300.422352"/>
    <n v="109278.51635200001"/>
    <x v="0"/>
    <n v="109278.51635200001"/>
    <n v="59110.638394000001"/>
    <n v="79549.660967999997"/>
    <n v="0"/>
  </r>
  <r>
    <x v="0"/>
    <x v="0"/>
    <x v="66"/>
    <x v="0"/>
    <x v="10"/>
    <x v="0"/>
    <x v="6"/>
    <x v="6"/>
    <x v="0"/>
    <x v="0"/>
    <n v="324451.12099999998"/>
    <n v="157973.349384"/>
    <n v="482424.47038399999"/>
    <x v="0"/>
    <n v="482424.47038399999"/>
    <n v="324339.35015900002"/>
    <n v="418092.81328499998"/>
    <n v="0"/>
  </r>
  <r>
    <x v="0"/>
    <x v="0"/>
    <x v="66"/>
    <x v="0"/>
    <x v="10"/>
    <x v="0"/>
    <x v="6"/>
    <x v="6"/>
    <x v="28"/>
    <x v="1"/>
    <n v="154402.75752399999"/>
    <n v="-43070.197999999997"/>
    <n v="111332.559524"/>
    <x v="0"/>
    <n v="111332.559524"/>
    <n v="78344.140964000006"/>
    <n v="85269.659092000002"/>
    <n v="0"/>
  </r>
  <r>
    <x v="0"/>
    <x v="0"/>
    <x v="66"/>
    <x v="0"/>
    <x v="10"/>
    <x v="0"/>
    <x v="6"/>
    <x v="6"/>
    <x v="29"/>
    <x v="2"/>
    <n v="170010.62179500001"/>
    <n v="-39513.279134999997"/>
    <n v="130497.34265999999"/>
    <x v="0"/>
    <n v="130497.34265999999"/>
    <n v="100495.156415"/>
    <n v="123931.692383"/>
    <n v="0"/>
  </r>
  <r>
    <x v="0"/>
    <x v="0"/>
    <x v="66"/>
    <x v="0"/>
    <x v="10"/>
    <x v="0"/>
    <x v="6"/>
    <x v="6"/>
    <x v="30"/>
    <x v="14"/>
    <n v="2.7416809999999998"/>
    <n v="353.570269"/>
    <n v="356.31195000000002"/>
    <x v="0"/>
    <n v="356.31195000000002"/>
    <n v="0"/>
    <n v="322.34833300000003"/>
    <n v="0"/>
  </r>
  <r>
    <x v="0"/>
    <x v="0"/>
    <x v="66"/>
    <x v="0"/>
    <x v="10"/>
    <x v="0"/>
    <x v="6"/>
    <x v="6"/>
    <x v="31"/>
    <x v="27"/>
    <n v="0"/>
    <n v="239790.537602"/>
    <n v="239790.537602"/>
    <x v="0"/>
    <n v="239790.537602"/>
    <n v="145305.170128"/>
    <n v="208372.74759099999"/>
    <n v="0"/>
  </r>
  <r>
    <x v="0"/>
    <x v="0"/>
    <x v="66"/>
    <x v="0"/>
    <x v="10"/>
    <x v="0"/>
    <x v="6"/>
    <x v="6"/>
    <x v="34"/>
    <x v="66"/>
    <n v="35"/>
    <n v="412.71864799999997"/>
    <n v="447.71864799999997"/>
    <x v="0"/>
    <n v="447.71864799999997"/>
    <n v="194.88265200000001"/>
    <n v="196.36588599999999"/>
    <n v="0"/>
  </r>
  <r>
    <x v="0"/>
    <x v="0"/>
    <x v="66"/>
    <x v="0"/>
    <x v="10"/>
    <x v="0"/>
    <x v="6"/>
    <x v="6"/>
    <x v="4"/>
    <x v="4"/>
    <n v="272957.99300000002"/>
    <n v="-61163.460714000001"/>
    <n v="211794.532286"/>
    <x v="0"/>
    <n v="211794.532286"/>
    <n v="11917.967621"/>
    <n v="142158.78627300001"/>
    <n v="0"/>
  </r>
  <r>
    <x v="0"/>
    <x v="0"/>
    <x v="66"/>
    <x v="0"/>
    <x v="10"/>
    <x v="0"/>
    <x v="6"/>
    <x v="6"/>
    <x v="5"/>
    <x v="5"/>
    <n v="223112.99944000001"/>
    <n v="-60653.361169000003"/>
    <n v="162459.638271"/>
    <x v="0"/>
    <n v="162459.638271"/>
    <n v="702.16115300000001"/>
    <n v="92929.071484999993"/>
    <n v="0"/>
  </r>
  <r>
    <x v="0"/>
    <x v="0"/>
    <x v="66"/>
    <x v="0"/>
    <x v="10"/>
    <x v="0"/>
    <x v="6"/>
    <x v="6"/>
    <x v="6"/>
    <x v="6"/>
    <n v="223112.99944000001"/>
    <n v="-60653.361169000003"/>
    <n v="162459.638271"/>
    <x v="0"/>
    <n v="162459.638271"/>
    <n v="702.16115300000001"/>
    <n v="92929.071484999993"/>
    <n v="0"/>
  </r>
  <r>
    <x v="0"/>
    <x v="0"/>
    <x v="66"/>
    <x v="0"/>
    <x v="10"/>
    <x v="0"/>
    <x v="6"/>
    <x v="6"/>
    <x v="7"/>
    <x v="7"/>
    <n v="223112.99944000001"/>
    <n v="-60653.361169000003"/>
    <n v="162459.638271"/>
    <x v="0"/>
    <n v="162459.638271"/>
    <n v="702.16115300000001"/>
    <n v="92929.071484999993"/>
    <n v="0"/>
  </r>
  <r>
    <x v="0"/>
    <x v="0"/>
    <x v="66"/>
    <x v="0"/>
    <x v="10"/>
    <x v="0"/>
    <x v="6"/>
    <x v="6"/>
    <x v="35"/>
    <x v="31"/>
    <n v="49844.993560000003"/>
    <n v="-510.09954499999998"/>
    <n v="49334.894014999998"/>
    <x v="0"/>
    <n v="49334.894014999998"/>
    <n v="11215.806468000001"/>
    <n v="49229.714787999997"/>
    <n v="0"/>
  </r>
  <r>
    <x v="0"/>
    <x v="0"/>
    <x v="66"/>
    <x v="0"/>
    <x v="10"/>
    <x v="0"/>
    <x v="6"/>
    <x v="6"/>
    <x v="13"/>
    <x v="12"/>
    <n v="0"/>
    <n v="81573.623284000001"/>
    <n v="81573.623284000001"/>
    <x v="0"/>
    <n v="81573.623284000001"/>
    <n v="0"/>
    <n v="0"/>
    <n v="0"/>
  </r>
  <r>
    <x v="0"/>
    <x v="0"/>
    <x v="66"/>
    <x v="0"/>
    <x v="10"/>
    <x v="0"/>
    <x v="6"/>
    <x v="6"/>
    <x v="14"/>
    <x v="13"/>
    <n v="597409.11399999994"/>
    <n v="178383.51195399999"/>
    <n v="775792.62595400005"/>
    <x v="0"/>
    <n v="775792.62595400005"/>
    <n v="336257.31777999998"/>
    <n v="560251.59955799999"/>
    <n v="0"/>
  </r>
  <r>
    <x v="0"/>
    <x v="0"/>
    <x v="67"/>
    <x v="0"/>
    <x v="10"/>
    <x v="0"/>
    <x v="6"/>
    <x v="6"/>
    <x v="0"/>
    <x v="0"/>
    <n v="302858.86900000001"/>
    <n v="148641.19191600001"/>
    <n v="451500.06091599999"/>
    <x v="0"/>
    <n v="451500.06091599999"/>
    <n v="307997.73502999998"/>
    <n v="394490.949288"/>
    <n v="0"/>
  </r>
  <r>
    <x v="0"/>
    <x v="0"/>
    <x v="67"/>
    <x v="0"/>
    <x v="10"/>
    <x v="0"/>
    <x v="6"/>
    <x v="6"/>
    <x v="28"/>
    <x v="1"/>
    <n v="151367.79199999999"/>
    <n v="-54823.571647999997"/>
    <n v="96544.220352000004"/>
    <x v="0"/>
    <n v="96544.220352000004"/>
    <n v="68457.884491000004"/>
    <n v="69916.456757000007"/>
    <n v="0"/>
  </r>
  <r>
    <x v="0"/>
    <x v="0"/>
    <x v="67"/>
    <x v="0"/>
    <x v="10"/>
    <x v="0"/>
    <x v="6"/>
    <x v="6"/>
    <x v="29"/>
    <x v="2"/>
    <n v="151478.524"/>
    <n v="-25469.263340000001"/>
    <n v="126009.26066"/>
    <x v="0"/>
    <n v="126009.26066"/>
    <n v="100815.490686"/>
    <n v="119207.84921499999"/>
    <n v="0"/>
  </r>
  <r>
    <x v="0"/>
    <x v="0"/>
    <x v="67"/>
    <x v="0"/>
    <x v="10"/>
    <x v="0"/>
    <x v="6"/>
    <x v="6"/>
    <x v="30"/>
    <x v="14"/>
    <n v="0"/>
    <n v="695.09903999999995"/>
    <n v="695.09903999999995"/>
    <x v="0"/>
    <n v="695.09903999999995"/>
    <n v="694.91609200000005"/>
    <n v="694.91609200000005"/>
    <n v="0"/>
  </r>
  <r>
    <x v="0"/>
    <x v="0"/>
    <x v="67"/>
    <x v="0"/>
    <x v="10"/>
    <x v="0"/>
    <x v="6"/>
    <x v="6"/>
    <x v="31"/>
    <x v="27"/>
    <n v="0"/>
    <n v="227943.21670300001"/>
    <n v="227943.21670300001"/>
    <x v="0"/>
    <n v="227943.21670300001"/>
    <n v="137758.70906699999"/>
    <n v="204400.99252999999"/>
    <n v="0"/>
  </r>
  <r>
    <x v="0"/>
    <x v="0"/>
    <x v="67"/>
    <x v="0"/>
    <x v="10"/>
    <x v="0"/>
    <x v="6"/>
    <x v="6"/>
    <x v="34"/>
    <x v="66"/>
    <n v="12.553000000000001"/>
    <n v="295.711161"/>
    <n v="308.264161"/>
    <x v="0"/>
    <n v="308.264161"/>
    <n v="270.73469399999999"/>
    <n v="270.73469399999999"/>
    <n v="0"/>
  </r>
  <r>
    <x v="0"/>
    <x v="0"/>
    <x v="67"/>
    <x v="0"/>
    <x v="10"/>
    <x v="0"/>
    <x v="6"/>
    <x v="6"/>
    <x v="4"/>
    <x v="4"/>
    <n v="79280.69"/>
    <n v="50879.733617999998"/>
    <n v="130160.423618"/>
    <x v="0"/>
    <n v="130160.423618"/>
    <n v="23028.418310000001"/>
    <n v="115596.562424"/>
    <n v="0"/>
  </r>
  <r>
    <x v="0"/>
    <x v="0"/>
    <x v="67"/>
    <x v="0"/>
    <x v="10"/>
    <x v="0"/>
    <x v="6"/>
    <x v="6"/>
    <x v="5"/>
    <x v="5"/>
    <n v="24594.646731000001"/>
    <n v="55601.257079000003"/>
    <n v="80195.903810000003"/>
    <x v="0"/>
    <n v="80195.903810000003"/>
    <n v="977.31086300000004"/>
    <n v="65920.276163999995"/>
    <n v="0"/>
  </r>
  <r>
    <x v="0"/>
    <x v="0"/>
    <x v="67"/>
    <x v="0"/>
    <x v="10"/>
    <x v="0"/>
    <x v="6"/>
    <x v="6"/>
    <x v="6"/>
    <x v="6"/>
    <n v="24594.646731000001"/>
    <n v="55601.257079000003"/>
    <n v="80195.903810000003"/>
    <x v="0"/>
    <n v="80195.903810000003"/>
    <n v="977.31086300000004"/>
    <n v="65920.276163999995"/>
    <n v="0"/>
  </r>
  <r>
    <x v="0"/>
    <x v="0"/>
    <x v="67"/>
    <x v="0"/>
    <x v="10"/>
    <x v="0"/>
    <x v="6"/>
    <x v="6"/>
    <x v="7"/>
    <x v="7"/>
    <n v="24594.646731000001"/>
    <n v="55601.257079000003"/>
    <n v="80195.903810000003"/>
    <x v="0"/>
    <n v="80195.903810000003"/>
    <n v="977.31086300000004"/>
    <n v="65920.276163999995"/>
    <n v="0"/>
  </r>
  <r>
    <x v="0"/>
    <x v="0"/>
    <x v="67"/>
    <x v="0"/>
    <x v="10"/>
    <x v="0"/>
    <x v="6"/>
    <x v="6"/>
    <x v="35"/>
    <x v="31"/>
    <n v="54686.043269000002"/>
    <n v="-4721.5234609999998"/>
    <n v="49964.519807999997"/>
    <x v="0"/>
    <n v="49964.519807999997"/>
    <n v="22051.107446999999"/>
    <n v="49676.286260000001"/>
    <n v="0"/>
  </r>
  <r>
    <x v="0"/>
    <x v="0"/>
    <x v="67"/>
    <x v="0"/>
    <x v="10"/>
    <x v="0"/>
    <x v="6"/>
    <x v="6"/>
    <x v="13"/>
    <x v="12"/>
    <n v="0"/>
    <n v="0"/>
    <n v="0"/>
    <x v="0"/>
    <n v="0"/>
    <n v="0"/>
    <n v="0"/>
    <n v="0"/>
  </r>
  <r>
    <x v="0"/>
    <x v="0"/>
    <x v="67"/>
    <x v="0"/>
    <x v="10"/>
    <x v="0"/>
    <x v="6"/>
    <x v="6"/>
    <x v="14"/>
    <x v="13"/>
    <n v="382139.55900000001"/>
    <n v="199520.92553400001"/>
    <n v="581660.48453400005"/>
    <x v="0"/>
    <n v="581660.48453400005"/>
    <n v="331026.15334000002"/>
    <n v="510087.51171200001"/>
    <n v="0"/>
  </r>
  <r>
    <x v="0"/>
    <x v="0"/>
    <x v="68"/>
    <x v="0"/>
    <x v="10"/>
    <x v="0"/>
    <x v="6"/>
    <x v="6"/>
    <x v="0"/>
    <x v="0"/>
    <n v="294532.66100000002"/>
    <n v="210501.851891"/>
    <n v="505034.51289100002"/>
    <x v="0"/>
    <n v="505034.51289100002"/>
    <n v="326060.43720400002"/>
    <n v="436558.22769500001"/>
    <n v="0"/>
  </r>
  <r>
    <x v="0"/>
    <x v="0"/>
    <x v="68"/>
    <x v="0"/>
    <x v="10"/>
    <x v="0"/>
    <x v="6"/>
    <x v="6"/>
    <x v="28"/>
    <x v="1"/>
    <n v="97472.8"/>
    <n v="-20854.159325000001"/>
    <n v="76618.640675000002"/>
    <x v="0"/>
    <n v="76618.640675000002"/>
    <n v="50768.519677999997"/>
    <n v="53824.553072000002"/>
    <n v="0"/>
  </r>
  <r>
    <x v="0"/>
    <x v="0"/>
    <x v="68"/>
    <x v="0"/>
    <x v="10"/>
    <x v="0"/>
    <x v="6"/>
    <x v="6"/>
    <x v="29"/>
    <x v="2"/>
    <n v="196358.878566"/>
    <n v="-42860.282173"/>
    <n v="153498.59639300001"/>
    <x v="0"/>
    <n v="153498.59639300001"/>
    <n v="115051.50831999999"/>
    <n v="143601.996339"/>
    <n v="0"/>
  </r>
  <r>
    <x v="0"/>
    <x v="0"/>
    <x v="68"/>
    <x v="0"/>
    <x v="10"/>
    <x v="0"/>
    <x v="6"/>
    <x v="6"/>
    <x v="30"/>
    <x v="14"/>
    <n v="570.98243400000001"/>
    <n v="2534.6362140000001"/>
    <n v="3105.6186480000001"/>
    <x v="0"/>
    <n v="3105.6186480000001"/>
    <n v="2544.0167200000001"/>
    <n v="2719.1154849999998"/>
    <n v="0"/>
  </r>
  <r>
    <x v="0"/>
    <x v="0"/>
    <x v="68"/>
    <x v="0"/>
    <x v="10"/>
    <x v="0"/>
    <x v="6"/>
    <x v="6"/>
    <x v="31"/>
    <x v="27"/>
    <n v="0"/>
    <n v="271522.104559"/>
    <n v="271522.104559"/>
    <x v="0"/>
    <n v="271522.104559"/>
    <n v="157486.26694199999"/>
    <n v="236138.586996"/>
    <n v="0"/>
  </r>
  <r>
    <x v="0"/>
    <x v="0"/>
    <x v="68"/>
    <x v="0"/>
    <x v="10"/>
    <x v="0"/>
    <x v="6"/>
    <x v="6"/>
    <x v="34"/>
    <x v="66"/>
    <n v="130"/>
    <n v="159.552616"/>
    <n v="289.552616"/>
    <x v="0"/>
    <n v="289.552616"/>
    <n v="210.12554399999999"/>
    <n v="273.97580299999998"/>
    <n v="0"/>
  </r>
  <r>
    <x v="0"/>
    <x v="0"/>
    <x v="68"/>
    <x v="0"/>
    <x v="10"/>
    <x v="0"/>
    <x v="6"/>
    <x v="6"/>
    <x v="4"/>
    <x v="4"/>
    <n v="203665.68599999999"/>
    <n v="84249.011033999996"/>
    <n v="287914.69703400001"/>
    <x v="0"/>
    <n v="287914.69703400001"/>
    <n v="34097.460095000002"/>
    <n v="255055.955216"/>
    <n v="0"/>
  </r>
  <r>
    <x v="0"/>
    <x v="0"/>
    <x v="68"/>
    <x v="0"/>
    <x v="10"/>
    <x v="0"/>
    <x v="6"/>
    <x v="6"/>
    <x v="5"/>
    <x v="5"/>
    <n v="190665.68599999999"/>
    <n v="-48060.424639999997"/>
    <n v="142605.26136"/>
    <x v="0"/>
    <n v="142605.26136"/>
    <n v="7803.0760419999997"/>
    <n v="109765.238528"/>
    <n v="0"/>
  </r>
  <r>
    <x v="0"/>
    <x v="0"/>
    <x v="68"/>
    <x v="0"/>
    <x v="10"/>
    <x v="0"/>
    <x v="6"/>
    <x v="6"/>
    <x v="6"/>
    <x v="6"/>
    <n v="190665.68599999999"/>
    <n v="-48060.424639999997"/>
    <n v="142605.26136"/>
    <x v="0"/>
    <n v="142605.26136"/>
    <n v="7803.0760419999997"/>
    <n v="109765.238528"/>
    <n v="0"/>
  </r>
  <r>
    <x v="0"/>
    <x v="0"/>
    <x v="68"/>
    <x v="0"/>
    <x v="10"/>
    <x v="0"/>
    <x v="6"/>
    <x v="6"/>
    <x v="7"/>
    <x v="7"/>
    <n v="190665.68599999999"/>
    <n v="-48060.424639999997"/>
    <n v="142605.26136"/>
    <x v="0"/>
    <n v="142605.26136"/>
    <n v="7803.0760419999997"/>
    <n v="109765.238528"/>
    <n v="0"/>
  </r>
  <r>
    <x v="0"/>
    <x v="0"/>
    <x v="68"/>
    <x v="0"/>
    <x v="10"/>
    <x v="0"/>
    <x v="6"/>
    <x v="6"/>
    <x v="35"/>
    <x v="31"/>
    <n v="13000"/>
    <n v="132309.43567400001"/>
    <n v="145309.43567400001"/>
    <x v="0"/>
    <n v="145309.43567400001"/>
    <n v="26294.384053000002"/>
    <n v="145290.71668799999"/>
    <n v="0"/>
  </r>
  <r>
    <x v="0"/>
    <x v="0"/>
    <x v="68"/>
    <x v="0"/>
    <x v="10"/>
    <x v="0"/>
    <x v="6"/>
    <x v="6"/>
    <x v="13"/>
    <x v="12"/>
    <n v="14100"/>
    <n v="1.5640000000000001E-2"/>
    <n v="14100.01564"/>
    <x v="0"/>
    <n v="14100.01564"/>
    <n v="0"/>
    <n v="0"/>
    <n v="0"/>
  </r>
  <r>
    <x v="0"/>
    <x v="0"/>
    <x v="68"/>
    <x v="0"/>
    <x v="10"/>
    <x v="0"/>
    <x v="6"/>
    <x v="6"/>
    <x v="14"/>
    <x v="13"/>
    <n v="512298.34700000001"/>
    <n v="294750.87856500002"/>
    <n v="807049.22556499997"/>
    <x v="0"/>
    <n v="807049.22556499997"/>
    <n v="360157.897299"/>
    <n v="691614.18291099998"/>
    <n v="0"/>
  </r>
  <r>
    <x v="0"/>
    <x v="0"/>
    <x v="69"/>
    <x v="0"/>
    <x v="10"/>
    <x v="0"/>
    <x v="6"/>
    <x v="6"/>
    <x v="0"/>
    <x v="0"/>
    <n v="337877.25900000002"/>
    <n v="148752.363583"/>
    <n v="486629.62258299999"/>
    <x v="0"/>
    <n v="486629.62258299999"/>
    <n v="340213.10897599999"/>
    <n v="427667.57384899998"/>
    <n v="0"/>
  </r>
  <r>
    <x v="0"/>
    <x v="0"/>
    <x v="69"/>
    <x v="0"/>
    <x v="10"/>
    <x v="0"/>
    <x v="6"/>
    <x v="6"/>
    <x v="28"/>
    <x v="1"/>
    <n v="162078.383"/>
    <n v="-44992.374000000003"/>
    <n v="117086.00900000001"/>
    <x v="0"/>
    <n v="117086.00900000001"/>
    <n v="77133.924299999999"/>
    <n v="83639.952458999993"/>
    <n v="0"/>
  </r>
  <r>
    <x v="0"/>
    <x v="0"/>
    <x v="69"/>
    <x v="0"/>
    <x v="10"/>
    <x v="0"/>
    <x v="6"/>
    <x v="6"/>
    <x v="29"/>
    <x v="2"/>
    <n v="172645.891"/>
    <n v="-50121.058145000003"/>
    <n v="122524.832855"/>
    <x v="0"/>
    <n v="122524.832855"/>
    <n v="95307.949431000001"/>
    <n v="116020.893926"/>
    <n v="0"/>
  </r>
  <r>
    <x v="0"/>
    <x v="0"/>
    <x v="69"/>
    <x v="0"/>
    <x v="10"/>
    <x v="0"/>
    <x v="6"/>
    <x v="6"/>
    <x v="30"/>
    <x v="14"/>
    <n v="3039.89"/>
    <n v="-2430"/>
    <n v="609.89"/>
    <x v="0"/>
    <n v="609.89"/>
    <n v="436.52156000000002"/>
    <n v="603.31333199999995"/>
    <n v="0"/>
  </r>
  <r>
    <x v="0"/>
    <x v="0"/>
    <x v="69"/>
    <x v="0"/>
    <x v="10"/>
    <x v="0"/>
    <x v="6"/>
    <x v="6"/>
    <x v="31"/>
    <x v="27"/>
    <n v="0"/>
    <n v="246029.42358999999"/>
    <n v="246029.42358999999"/>
    <x v="0"/>
    <n v="246029.42358999999"/>
    <n v="166986.54717599999"/>
    <n v="227051.55489500001"/>
    <n v="0"/>
  </r>
  <r>
    <x v="0"/>
    <x v="0"/>
    <x v="69"/>
    <x v="0"/>
    <x v="10"/>
    <x v="0"/>
    <x v="6"/>
    <x v="6"/>
    <x v="34"/>
    <x v="66"/>
    <n v="113.095"/>
    <n v="266.37213800000001"/>
    <n v="379.46713799999998"/>
    <x v="0"/>
    <n v="379.46713799999998"/>
    <n v="348.16650900000002"/>
    <n v="351.85923700000001"/>
    <n v="0"/>
  </r>
  <r>
    <x v="0"/>
    <x v="0"/>
    <x v="69"/>
    <x v="0"/>
    <x v="10"/>
    <x v="0"/>
    <x v="6"/>
    <x v="6"/>
    <x v="4"/>
    <x v="4"/>
    <n v="0"/>
    <n v="55586.124766000001"/>
    <n v="55586.124766000001"/>
    <x v="0"/>
    <n v="55586.124766000001"/>
    <n v="3406.8313199999998"/>
    <n v="22357.333119999999"/>
    <n v="0"/>
  </r>
  <r>
    <x v="0"/>
    <x v="0"/>
    <x v="69"/>
    <x v="0"/>
    <x v="10"/>
    <x v="0"/>
    <x v="6"/>
    <x v="6"/>
    <x v="5"/>
    <x v="5"/>
    <n v="0"/>
    <n v="48393.873942999999"/>
    <n v="48393.873942999999"/>
    <x v="0"/>
    <n v="48393.873942999999"/>
    <n v="0"/>
    <n v="15165.082297000001"/>
    <n v="0"/>
  </r>
  <r>
    <x v="0"/>
    <x v="0"/>
    <x v="69"/>
    <x v="0"/>
    <x v="10"/>
    <x v="0"/>
    <x v="6"/>
    <x v="6"/>
    <x v="6"/>
    <x v="6"/>
    <n v="0"/>
    <n v="48393.873942999999"/>
    <n v="48393.873942999999"/>
    <x v="0"/>
    <n v="48393.873942999999"/>
    <n v="0"/>
    <n v="15165.082297000001"/>
    <n v="0"/>
  </r>
  <r>
    <x v="0"/>
    <x v="0"/>
    <x v="69"/>
    <x v="0"/>
    <x v="10"/>
    <x v="0"/>
    <x v="6"/>
    <x v="6"/>
    <x v="7"/>
    <x v="7"/>
    <n v="0"/>
    <n v="48393.873942999999"/>
    <n v="48393.873942999999"/>
    <x v="0"/>
    <n v="48393.873942999999"/>
    <n v="0"/>
    <n v="15165.082297000001"/>
    <n v="0"/>
  </r>
  <r>
    <x v="0"/>
    <x v="0"/>
    <x v="69"/>
    <x v="0"/>
    <x v="10"/>
    <x v="0"/>
    <x v="6"/>
    <x v="6"/>
    <x v="35"/>
    <x v="31"/>
    <n v="0"/>
    <n v="7192.2508230000003"/>
    <n v="7192.2508230000003"/>
    <x v="0"/>
    <n v="7192.2508230000003"/>
    <n v="3406.8313199999998"/>
    <n v="7192.2508230000003"/>
    <n v="0"/>
  </r>
  <r>
    <x v="0"/>
    <x v="0"/>
    <x v="69"/>
    <x v="0"/>
    <x v="10"/>
    <x v="0"/>
    <x v="6"/>
    <x v="6"/>
    <x v="13"/>
    <x v="12"/>
    <n v="0"/>
    <n v="0"/>
    <n v="0"/>
    <x v="0"/>
    <n v="0"/>
    <n v="0"/>
    <n v="0"/>
    <n v="0"/>
  </r>
  <r>
    <x v="0"/>
    <x v="0"/>
    <x v="69"/>
    <x v="0"/>
    <x v="10"/>
    <x v="0"/>
    <x v="6"/>
    <x v="6"/>
    <x v="14"/>
    <x v="13"/>
    <n v="337877.25900000002"/>
    <n v="204338.48834899999"/>
    <n v="542215.74734899995"/>
    <x v="0"/>
    <n v="542215.74734899995"/>
    <n v="343619.94029599999"/>
    <n v="450024.906969"/>
    <n v="0"/>
  </r>
  <r>
    <x v="0"/>
    <x v="0"/>
    <x v="70"/>
    <x v="0"/>
    <x v="10"/>
    <x v="0"/>
    <x v="0"/>
    <x v="0"/>
    <x v="0"/>
    <x v="0"/>
    <n v="4520.375"/>
    <n v="-1049.0710750000001"/>
    <n v="3471.3039250000002"/>
    <x v="0"/>
    <n v="3471.3039250000002"/>
    <n v="1960.457341"/>
    <n v="2940.2850669999998"/>
    <n v="0"/>
  </r>
  <r>
    <x v="0"/>
    <x v="0"/>
    <x v="70"/>
    <x v="0"/>
    <x v="10"/>
    <x v="0"/>
    <x v="0"/>
    <x v="0"/>
    <x v="1"/>
    <x v="1"/>
    <n v="890"/>
    <n v="0"/>
    <n v="890"/>
    <x v="0"/>
    <n v="890"/>
    <n v="619.60322399999995"/>
    <n v="850.5"/>
    <n v="0"/>
  </r>
  <r>
    <x v="0"/>
    <x v="0"/>
    <x v="70"/>
    <x v="0"/>
    <x v="10"/>
    <x v="0"/>
    <x v="0"/>
    <x v="0"/>
    <x v="2"/>
    <x v="2"/>
    <n v="1848"/>
    <n v="0"/>
    <n v="1848"/>
    <x v="0"/>
    <n v="1848"/>
    <n v="753.54703900000004"/>
    <n v="1410.8675189999999"/>
    <n v="0"/>
  </r>
  <r>
    <x v="0"/>
    <x v="0"/>
    <x v="70"/>
    <x v="0"/>
    <x v="10"/>
    <x v="0"/>
    <x v="0"/>
    <x v="0"/>
    <x v="3"/>
    <x v="3"/>
    <n v="1782.375"/>
    <n v="-1049.0710750000001"/>
    <n v="733.30392500000005"/>
    <x v="0"/>
    <n v="733.30392500000005"/>
    <n v="587.30707800000005"/>
    <n v="678.91754800000001"/>
    <n v="0"/>
  </r>
  <r>
    <x v="0"/>
    <x v="0"/>
    <x v="70"/>
    <x v="0"/>
    <x v="10"/>
    <x v="0"/>
    <x v="0"/>
    <x v="0"/>
    <x v="4"/>
    <x v="4"/>
    <n v="122060.156"/>
    <n v="-6801.8268710000002"/>
    <n v="115258.32912900001"/>
    <x v="0"/>
    <n v="115258.32912900001"/>
    <n v="61771.099890999998"/>
    <n v="84719.222064000001"/>
    <n v="0"/>
  </r>
  <r>
    <x v="0"/>
    <x v="0"/>
    <x v="70"/>
    <x v="0"/>
    <x v="10"/>
    <x v="0"/>
    <x v="0"/>
    <x v="0"/>
    <x v="5"/>
    <x v="5"/>
    <n v="59441.192999999999"/>
    <n v="4710.5697490000002"/>
    <n v="64151.762749000001"/>
    <x v="0"/>
    <n v="64151.762749000001"/>
    <n v="28567.578557000001"/>
    <n v="34773.834042000002"/>
    <n v="0"/>
  </r>
  <r>
    <x v="0"/>
    <x v="0"/>
    <x v="70"/>
    <x v="0"/>
    <x v="10"/>
    <x v="0"/>
    <x v="0"/>
    <x v="0"/>
    <x v="6"/>
    <x v="6"/>
    <n v="59441.192999999999"/>
    <n v="4710.5697490000002"/>
    <n v="64151.762749000001"/>
    <x v="0"/>
    <n v="64151.762749000001"/>
    <n v="28567.578557000001"/>
    <n v="34773.834042000002"/>
    <n v="0"/>
  </r>
  <r>
    <x v="0"/>
    <x v="0"/>
    <x v="70"/>
    <x v="0"/>
    <x v="10"/>
    <x v="0"/>
    <x v="0"/>
    <x v="0"/>
    <x v="7"/>
    <x v="7"/>
    <n v="34120.161999999997"/>
    <n v="4710.5697490000002"/>
    <n v="38830.731748999999"/>
    <x v="0"/>
    <n v="38830.731748999999"/>
    <n v="22135.835059000001"/>
    <n v="25589.784662999999"/>
    <n v="0"/>
  </r>
  <r>
    <x v="0"/>
    <x v="0"/>
    <x v="70"/>
    <x v="0"/>
    <x v="10"/>
    <x v="0"/>
    <x v="0"/>
    <x v="0"/>
    <x v="8"/>
    <x v="8"/>
    <n v="5626.415"/>
    <n v="0"/>
    <n v="5626.415"/>
    <x v="0"/>
    <n v="5626.415"/>
    <n v="561.77281500000004"/>
    <n v="827.91207199999997"/>
    <n v="0"/>
  </r>
  <r>
    <x v="0"/>
    <x v="0"/>
    <x v="70"/>
    <x v="0"/>
    <x v="10"/>
    <x v="0"/>
    <x v="0"/>
    <x v="0"/>
    <x v="9"/>
    <x v="9"/>
    <n v="2290.5169999999998"/>
    <n v="0"/>
    <n v="2290.5169999999998"/>
    <x v="0"/>
    <n v="2290.5169999999998"/>
    <n v="192.06149500000001"/>
    <n v="301.214066"/>
    <n v="0"/>
  </r>
  <r>
    <x v="0"/>
    <x v="0"/>
    <x v="70"/>
    <x v="0"/>
    <x v="10"/>
    <x v="0"/>
    <x v="0"/>
    <x v="0"/>
    <x v="10"/>
    <x v="10"/>
    <n v="4734.1790000000001"/>
    <n v="0"/>
    <n v="4734.1790000000001"/>
    <x v="0"/>
    <n v="4734.1790000000001"/>
    <n v="457.54862500000002"/>
    <n v="584.63420499999995"/>
    <n v="0"/>
  </r>
  <r>
    <x v="0"/>
    <x v="0"/>
    <x v="70"/>
    <x v="0"/>
    <x v="10"/>
    <x v="0"/>
    <x v="0"/>
    <x v="0"/>
    <x v="11"/>
    <x v="11"/>
    <n v="12669.92"/>
    <n v="0"/>
    <n v="12669.92"/>
    <x v="0"/>
    <n v="12669.92"/>
    <n v="5220.3605630000002"/>
    <n v="7470.2890360000001"/>
    <n v="0"/>
  </r>
  <r>
    <x v="0"/>
    <x v="0"/>
    <x v="70"/>
    <x v="0"/>
    <x v="10"/>
    <x v="0"/>
    <x v="0"/>
    <x v="0"/>
    <x v="12"/>
    <x v="3"/>
    <n v="62618.963000000003"/>
    <n v="-11512.39662"/>
    <n v="51106.566379999997"/>
    <x v="0"/>
    <n v="51106.566379999997"/>
    <n v="33203.521333999997"/>
    <n v="49945.388021999999"/>
    <n v="0"/>
  </r>
  <r>
    <x v="0"/>
    <x v="0"/>
    <x v="70"/>
    <x v="0"/>
    <x v="10"/>
    <x v="0"/>
    <x v="0"/>
    <x v="0"/>
    <x v="13"/>
    <x v="12"/>
    <n v="0"/>
    <n v="11309.358086"/>
    <n v="11309.358086"/>
    <x v="0"/>
    <n v="11309.358086"/>
    <n v="0"/>
    <n v="0"/>
    <n v="0"/>
  </r>
  <r>
    <x v="0"/>
    <x v="0"/>
    <x v="70"/>
    <x v="0"/>
    <x v="10"/>
    <x v="0"/>
    <x v="0"/>
    <x v="0"/>
    <x v="14"/>
    <x v="13"/>
    <n v="126580.531"/>
    <n v="3458.4601400000001"/>
    <n v="130038.99114"/>
    <x v="0"/>
    <n v="130038.99114"/>
    <n v="63731.557231999999"/>
    <n v="87659.507131000006"/>
    <n v="0"/>
  </r>
  <r>
    <x v="0"/>
    <x v="0"/>
    <x v="71"/>
    <x v="0"/>
    <x v="10"/>
    <x v="0"/>
    <x v="0"/>
    <x v="0"/>
    <x v="0"/>
    <x v="0"/>
    <n v="3168"/>
    <n v="114.184308"/>
    <n v="3282.1843079999999"/>
    <x v="0"/>
    <n v="3282.1843079999999"/>
    <n v="1705.0193770000001"/>
    <n v="2353.538669"/>
    <n v="0"/>
  </r>
  <r>
    <x v="0"/>
    <x v="0"/>
    <x v="71"/>
    <x v="0"/>
    <x v="10"/>
    <x v="0"/>
    <x v="0"/>
    <x v="0"/>
    <x v="1"/>
    <x v="1"/>
    <n v="830"/>
    <n v="0"/>
    <n v="830"/>
    <x v="0"/>
    <n v="830"/>
    <n v="619.60615199999995"/>
    <n v="829.86"/>
    <n v="0"/>
  </r>
  <r>
    <x v="0"/>
    <x v="0"/>
    <x v="71"/>
    <x v="0"/>
    <x v="10"/>
    <x v="0"/>
    <x v="0"/>
    <x v="0"/>
    <x v="2"/>
    <x v="2"/>
    <n v="1338"/>
    <n v="591.40599999999995"/>
    <n v="1929.4059999999999"/>
    <x v="0"/>
    <n v="1929.4059999999999"/>
    <n v="681.97823500000004"/>
    <n v="1088.3931419999999"/>
    <n v="0"/>
  </r>
  <r>
    <x v="0"/>
    <x v="0"/>
    <x v="71"/>
    <x v="0"/>
    <x v="10"/>
    <x v="0"/>
    <x v="0"/>
    <x v="0"/>
    <x v="3"/>
    <x v="3"/>
    <n v="1000"/>
    <n v="-477.22169200000002"/>
    <n v="522.77830800000004"/>
    <x v="0"/>
    <n v="522.77830800000004"/>
    <n v="403.43499000000003"/>
    <n v="435.285527"/>
    <n v="0"/>
  </r>
  <r>
    <x v="0"/>
    <x v="0"/>
    <x v="71"/>
    <x v="0"/>
    <x v="10"/>
    <x v="0"/>
    <x v="0"/>
    <x v="0"/>
    <x v="4"/>
    <x v="4"/>
    <n v="69190.864000000001"/>
    <n v="-14331.438284"/>
    <n v="54859.425715999998"/>
    <x v="0"/>
    <n v="54859.425715999998"/>
    <n v="31835.688112"/>
    <n v="45529.408037000001"/>
    <n v="0"/>
  </r>
  <r>
    <x v="0"/>
    <x v="0"/>
    <x v="71"/>
    <x v="0"/>
    <x v="10"/>
    <x v="0"/>
    <x v="0"/>
    <x v="0"/>
    <x v="5"/>
    <x v="5"/>
    <n v="25190.864000000001"/>
    <n v="525.21114999999998"/>
    <n v="25716.075150000001"/>
    <x v="0"/>
    <n v="25716.075150000001"/>
    <n v="12384.595364999999"/>
    <n v="16415.526034999999"/>
    <n v="0"/>
  </r>
  <r>
    <x v="0"/>
    <x v="0"/>
    <x v="71"/>
    <x v="0"/>
    <x v="10"/>
    <x v="0"/>
    <x v="0"/>
    <x v="0"/>
    <x v="6"/>
    <x v="6"/>
    <n v="25190.864000000001"/>
    <n v="525.21114999999998"/>
    <n v="25716.075150000001"/>
    <x v="0"/>
    <n v="25716.075150000001"/>
    <n v="12384.595364999999"/>
    <n v="16415.526034999999"/>
    <n v="0"/>
  </r>
  <r>
    <x v="0"/>
    <x v="0"/>
    <x v="71"/>
    <x v="0"/>
    <x v="10"/>
    <x v="0"/>
    <x v="0"/>
    <x v="0"/>
    <x v="7"/>
    <x v="7"/>
    <n v="14710"/>
    <n v="525.21114999999998"/>
    <n v="15235.211149999999"/>
    <x v="0"/>
    <n v="15235.211149999999"/>
    <n v="9194.4977629999994"/>
    <n v="11019.259486000001"/>
    <n v="0"/>
  </r>
  <r>
    <x v="0"/>
    <x v="0"/>
    <x v="71"/>
    <x v="0"/>
    <x v="10"/>
    <x v="0"/>
    <x v="0"/>
    <x v="0"/>
    <x v="8"/>
    <x v="8"/>
    <n v="2622"/>
    <n v="0"/>
    <n v="2622"/>
    <x v="0"/>
    <n v="2622"/>
    <n v="412.55574999999999"/>
    <n v="1126.7288249999999"/>
    <n v="0"/>
  </r>
  <r>
    <x v="0"/>
    <x v="0"/>
    <x v="71"/>
    <x v="0"/>
    <x v="10"/>
    <x v="0"/>
    <x v="0"/>
    <x v="0"/>
    <x v="9"/>
    <x v="9"/>
    <n v="1200"/>
    <n v="0"/>
    <n v="1200"/>
    <x v="0"/>
    <n v="1200"/>
    <n v="444.69667299999998"/>
    <n v="712.8"/>
    <n v="0"/>
  </r>
  <r>
    <x v="0"/>
    <x v="0"/>
    <x v="71"/>
    <x v="0"/>
    <x v="10"/>
    <x v="0"/>
    <x v="0"/>
    <x v="0"/>
    <x v="10"/>
    <x v="10"/>
    <n v="1321"/>
    <n v="0"/>
    <n v="1321"/>
    <x v="0"/>
    <n v="1321"/>
    <n v="111.6"/>
    <n v="217.71428599999999"/>
    <n v="0"/>
  </r>
  <r>
    <x v="0"/>
    <x v="0"/>
    <x v="71"/>
    <x v="0"/>
    <x v="10"/>
    <x v="0"/>
    <x v="0"/>
    <x v="0"/>
    <x v="11"/>
    <x v="11"/>
    <n v="5337.8639999999996"/>
    <n v="0"/>
    <n v="5337.8639999999996"/>
    <x v="0"/>
    <n v="5337.8639999999996"/>
    <n v="2221.245179"/>
    <n v="3339.0234380000002"/>
    <n v="0"/>
  </r>
  <r>
    <x v="0"/>
    <x v="0"/>
    <x v="71"/>
    <x v="0"/>
    <x v="10"/>
    <x v="0"/>
    <x v="0"/>
    <x v="0"/>
    <x v="12"/>
    <x v="3"/>
    <n v="44000"/>
    <n v="-14856.649434000001"/>
    <n v="29143.350566000001"/>
    <x v="0"/>
    <n v="29143.350566000001"/>
    <n v="19451.092746999999"/>
    <n v="29113.882001999998"/>
    <n v="0"/>
  </r>
  <r>
    <x v="0"/>
    <x v="0"/>
    <x v="71"/>
    <x v="0"/>
    <x v="10"/>
    <x v="0"/>
    <x v="0"/>
    <x v="0"/>
    <x v="13"/>
    <x v="12"/>
    <n v="0"/>
    <n v="0"/>
    <n v="0"/>
    <x v="0"/>
    <n v="0"/>
    <n v="0"/>
    <n v="0"/>
    <n v="0"/>
  </r>
  <r>
    <x v="0"/>
    <x v="0"/>
    <x v="71"/>
    <x v="0"/>
    <x v="10"/>
    <x v="0"/>
    <x v="0"/>
    <x v="0"/>
    <x v="14"/>
    <x v="13"/>
    <n v="72358.864000000001"/>
    <n v="-14217.253976"/>
    <n v="58141.610024000001"/>
    <x v="0"/>
    <n v="58141.610024000001"/>
    <n v="33540.707489"/>
    <n v="47882.946706000002"/>
    <n v="0"/>
  </r>
  <r>
    <x v="0"/>
    <x v="0"/>
    <x v="72"/>
    <x v="0"/>
    <x v="10"/>
    <x v="0"/>
    <x v="0"/>
    <x v="0"/>
    <x v="0"/>
    <x v="0"/>
    <n v="2317.42"/>
    <n v="-60.714993"/>
    <n v="2256.705007"/>
    <x v="0"/>
    <n v="2256.705007"/>
    <n v="1383.415049"/>
    <n v="2115.167676"/>
    <n v="0"/>
  </r>
  <r>
    <x v="0"/>
    <x v="0"/>
    <x v="72"/>
    <x v="0"/>
    <x v="10"/>
    <x v="0"/>
    <x v="0"/>
    <x v="0"/>
    <x v="1"/>
    <x v="1"/>
    <n v="858"/>
    <n v="-4"/>
    <n v="854"/>
    <x v="0"/>
    <n v="854"/>
    <n v="619.60195799999997"/>
    <n v="837.495"/>
    <n v="0"/>
  </r>
  <r>
    <x v="0"/>
    <x v="0"/>
    <x v="72"/>
    <x v="0"/>
    <x v="10"/>
    <x v="0"/>
    <x v="0"/>
    <x v="0"/>
    <x v="2"/>
    <x v="2"/>
    <n v="947"/>
    <n v="4"/>
    <n v="951"/>
    <x v="0"/>
    <n v="951"/>
    <n v="386.97439100000003"/>
    <n v="846.20901600000002"/>
    <n v="0"/>
  </r>
  <r>
    <x v="0"/>
    <x v="0"/>
    <x v="72"/>
    <x v="0"/>
    <x v="10"/>
    <x v="0"/>
    <x v="0"/>
    <x v="0"/>
    <x v="3"/>
    <x v="3"/>
    <n v="512.41999999999996"/>
    <n v="-60.714993"/>
    <n v="451.70500700000002"/>
    <x v="0"/>
    <n v="451.70500700000002"/>
    <n v="376.83870000000002"/>
    <n v="431.46366"/>
    <n v="0"/>
  </r>
  <r>
    <x v="0"/>
    <x v="0"/>
    <x v="72"/>
    <x v="0"/>
    <x v="10"/>
    <x v="0"/>
    <x v="0"/>
    <x v="0"/>
    <x v="4"/>
    <x v="4"/>
    <n v="139609.64199999999"/>
    <n v="5588.601611"/>
    <n v="145198.24361100001"/>
    <x v="0"/>
    <n v="145198.24361100001"/>
    <n v="77653.533127000002"/>
    <n v="123762.96364"/>
    <n v="0"/>
  </r>
  <r>
    <x v="0"/>
    <x v="0"/>
    <x v="72"/>
    <x v="0"/>
    <x v="10"/>
    <x v="0"/>
    <x v="0"/>
    <x v="0"/>
    <x v="5"/>
    <x v="5"/>
    <n v="76497.960000000006"/>
    <n v="7768.5725810000004"/>
    <n v="84266.532581000007"/>
    <x v="0"/>
    <n v="84266.532581000007"/>
    <n v="39292.762870999999"/>
    <n v="63057.587099999997"/>
    <n v="0"/>
  </r>
  <r>
    <x v="0"/>
    <x v="0"/>
    <x v="72"/>
    <x v="0"/>
    <x v="10"/>
    <x v="0"/>
    <x v="0"/>
    <x v="0"/>
    <x v="6"/>
    <x v="6"/>
    <n v="76497.960000000006"/>
    <n v="7768.5725810000004"/>
    <n v="84266.532581000007"/>
    <x v="0"/>
    <n v="84266.532581000007"/>
    <n v="39292.762870999999"/>
    <n v="63057.587099999997"/>
    <n v="0"/>
  </r>
  <r>
    <x v="0"/>
    <x v="0"/>
    <x v="72"/>
    <x v="0"/>
    <x v="10"/>
    <x v="0"/>
    <x v="0"/>
    <x v="0"/>
    <x v="7"/>
    <x v="7"/>
    <n v="44048.646000000001"/>
    <n v="4672.5870279999999"/>
    <n v="48721.233028000002"/>
    <x v="0"/>
    <n v="48721.233028000002"/>
    <n v="31808.031024"/>
    <n v="43298.405381999997"/>
    <n v="0"/>
  </r>
  <r>
    <x v="0"/>
    <x v="0"/>
    <x v="72"/>
    <x v="0"/>
    <x v="10"/>
    <x v="0"/>
    <x v="0"/>
    <x v="0"/>
    <x v="8"/>
    <x v="8"/>
    <n v="7739.4870000000001"/>
    <n v="3060.985553"/>
    <n v="10800.472553"/>
    <x v="0"/>
    <n v="10800.472553"/>
    <n v="3.483333"/>
    <n v="4368.0197500000004"/>
    <n v="0"/>
  </r>
  <r>
    <x v="0"/>
    <x v="0"/>
    <x v="72"/>
    <x v="0"/>
    <x v="10"/>
    <x v="0"/>
    <x v="0"/>
    <x v="0"/>
    <x v="9"/>
    <x v="9"/>
    <n v="5399"/>
    <n v="0"/>
    <n v="5399"/>
    <x v="0"/>
    <n v="5399"/>
    <n v="887.25129500000003"/>
    <n v="4886.494361"/>
    <n v="0"/>
  </r>
  <r>
    <x v="0"/>
    <x v="0"/>
    <x v="72"/>
    <x v="0"/>
    <x v="10"/>
    <x v="0"/>
    <x v="0"/>
    <x v="0"/>
    <x v="10"/>
    <x v="10"/>
    <n v="4197.8270000000002"/>
    <n v="0"/>
    <n v="4197.8270000000002"/>
    <x v="0"/>
    <n v="4197.8270000000002"/>
    <n v="0"/>
    <n v="300.48111899999998"/>
    <n v="0"/>
  </r>
  <r>
    <x v="0"/>
    <x v="0"/>
    <x v="72"/>
    <x v="0"/>
    <x v="10"/>
    <x v="0"/>
    <x v="0"/>
    <x v="0"/>
    <x v="11"/>
    <x v="11"/>
    <n v="15113"/>
    <n v="35"/>
    <n v="15148"/>
    <x v="0"/>
    <n v="15148"/>
    <n v="6593.9972189999999"/>
    <n v="10204.186487999999"/>
    <n v="0"/>
  </r>
  <r>
    <x v="0"/>
    <x v="0"/>
    <x v="72"/>
    <x v="0"/>
    <x v="10"/>
    <x v="0"/>
    <x v="0"/>
    <x v="0"/>
    <x v="12"/>
    <x v="3"/>
    <n v="63111.682000000001"/>
    <n v="-2179.9709699999999"/>
    <n v="60931.711029999999"/>
    <x v="0"/>
    <n v="60931.711029999999"/>
    <n v="38360.770256000003"/>
    <n v="60705.376539999997"/>
    <n v="0"/>
  </r>
  <r>
    <x v="0"/>
    <x v="0"/>
    <x v="72"/>
    <x v="0"/>
    <x v="10"/>
    <x v="0"/>
    <x v="0"/>
    <x v="0"/>
    <x v="13"/>
    <x v="12"/>
    <n v="0"/>
    <n v="0"/>
    <n v="0"/>
    <x v="0"/>
    <n v="0"/>
    <n v="0"/>
    <n v="0"/>
    <n v="0"/>
  </r>
  <r>
    <x v="0"/>
    <x v="0"/>
    <x v="72"/>
    <x v="0"/>
    <x v="10"/>
    <x v="0"/>
    <x v="0"/>
    <x v="0"/>
    <x v="14"/>
    <x v="13"/>
    <n v="141927.06200000001"/>
    <n v="5527.8866180000005"/>
    <n v="147454.94861799999"/>
    <x v="0"/>
    <n v="147454.94861799999"/>
    <n v="79036.948176000005"/>
    <n v="125878.131316"/>
    <n v="0"/>
  </r>
  <r>
    <x v="0"/>
    <x v="0"/>
    <x v="73"/>
    <x v="0"/>
    <x v="10"/>
    <x v="0"/>
    <x v="0"/>
    <x v="0"/>
    <x v="0"/>
    <x v="0"/>
    <n v="4161.9889999999996"/>
    <n v="-539.52310199999999"/>
    <n v="3622.4658979999999"/>
    <x v="0"/>
    <n v="3622.4658979999999"/>
    <n v="1966.945647"/>
    <n v="2947.1047149999999"/>
    <n v="0"/>
  </r>
  <r>
    <x v="0"/>
    <x v="0"/>
    <x v="73"/>
    <x v="0"/>
    <x v="10"/>
    <x v="0"/>
    <x v="0"/>
    <x v="0"/>
    <x v="1"/>
    <x v="1"/>
    <n v="1047.375"/>
    <n v="0"/>
    <n v="1047.375"/>
    <x v="0"/>
    <n v="1047.375"/>
    <n v="757.29139199999997"/>
    <n v="1009.721856"/>
    <n v="0"/>
  </r>
  <r>
    <x v="0"/>
    <x v="0"/>
    <x v="73"/>
    <x v="0"/>
    <x v="10"/>
    <x v="0"/>
    <x v="0"/>
    <x v="0"/>
    <x v="2"/>
    <x v="2"/>
    <n v="1898.625"/>
    <n v="0"/>
    <n v="1898.625"/>
    <x v="0"/>
    <n v="1898.625"/>
    <n v="635.47096499999998"/>
    <n v="1273.933278"/>
    <n v="0"/>
  </r>
  <r>
    <x v="0"/>
    <x v="0"/>
    <x v="73"/>
    <x v="0"/>
    <x v="10"/>
    <x v="0"/>
    <x v="0"/>
    <x v="0"/>
    <x v="3"/>
    <x v="3"/>
    <n v="1215.989"/>
    <n v="-539.52310199999999"/>
    <n v="676.46589800000004"/>
    <x v="0"/>
    <n v="676.46589800000004"/>
    <n v="574.18329000000006"/>
    <n v="663.44958099999997"/>
    <n v="0"/>
  </r>
  <r>
    <x v="0"/>
    <x v="0"/>
    <x v="73"/>
    <x v="0"/>
    <x v="10"/>
    <x v="0"/>
    <x v="0"/>
    <x v="0"/>
    <x v="4"/>
    <x v="4"/>
    <n v="177580.99100000001"/>
    <n v="9720.6843339999996"/>
    <n v="187301.675334"/>
    <x v="0"/>
    <n v="187301.675334"/>
    <n v="89520.494317000004"/>
    <n v="141750.29767"/>
    <n v="0"/>
  </r>
  <r>
    <x v="0"/>
    <x v="0"/>
    <x v="73"/>
    <x v="0"/>
    <x v="10"/>
    <x v="0"/>
    <x v="0"/>
    <x v="0"/>
    <x v="5"/>
    <x v="5"/>
    <n v="90843.824999999997"/>
    <n v="13467.581152000001"/>
    <n v="104311.406152"/>
    <x v="0"/>
    <n v="104311.406152"/>
    <n v="42767.621354000003"/>
    <n v="60348.009692"/>
    <n v="0"/>
  </r>
  <r>
    <x v="0"/>
    <x v="0"/>
    <x v="73"/>
    <x v="0"/>
    <x v="10"/>
    <x v="0"/>
    <x v="0"/>
    <x v="0"/>
    <x v="6"/>
    <x v="6"/>
    <n v="90843.824999999997"/>
    <n v="13467.581152000001"/>
    <n v="104311.406152"/>
    <x v="0"/>
    <n v="104311.406152"/>
    <n v="42767.621354000003"/>
    <n v="60348.009692"/>
    <n v="0"/>
  </r>
  <r>
    <x v="0"/>
    <x v="0"/>
    <x v="73"/>
    <x v="0"/>
    <x v="10"/>
    <x v="0"/>
    <x v="0"/>
    <x v="0"/>
    <x v="7"/>
    <x v="7"/>
    <n v="47983.201999999997"/>
    <n v="3310.5457019999999"/>
    <n v="51293.747702000001"/>
    <x v="0"/>
    <n v="51293.747702000001"/>
    <n v="33645.193792999999"/>
    <n v="42586.940283000004"/>
    <n v="0"/>
  </r>
  <r>
    <x v="0"/>
    <x v="0"/>
    <x v="73"/>
    <x v="0"/>
    <x v="10"/>
    <x v="0"/>
    <x v="0"/>
    <x v="0"/>
    <x v="8"/>
    <x v="8"/>
    <n v="9838.9660000000003"/>
    <n v="0"/>
    <n v="9838.9660000000003"/>
    <x v="0"/>
    <n v="9838.9660000000003"/>
    <n v="276.77856600000001"/>
    <n v="509.24689999999998"/>
    <n v="0"/>
  </r>
  <r>
    <x v="0"/>
    <x v="0"/>
    <x v="73"/>
    <x v="0"/>
    <x v="10"/>
    <x v="0"/>
    <x v="0"/>
    <x v="0"/>
    <x v="9"/>
    <x v="9"/>
    <n v="7248.7150000000001"/>
    <n v="0"/>
    <n v="7248.7150000000001"/>
    <x v="0"/>
    <n v="7248.7150000000001"/>
    <n v="574.25033399999995"/>
    <n v="2184.3590359999998"/>
    <n v="0"/>
  </r>
  <r>
    <x v="0"/>
    <x v="0"/>
    <x v="73"/>
    <x v="0"/>
    <x v="10"/>
    <x v="0"/>
    <x v="0"/>
    <x v="0"/>
    <x v="10"/>
    <x v="10"/>
    <n v="5568.4589999999998"/>
    <n v="0"/>
    <n v="5568.4589999999998"/>
    <x v="0"/>
    <n v="5568.4589999999998"/>
    <n v="346.93439999999998"/>
    <n v="786.31439999999998"/>
    <n v="0"/>
  </r>
  <r>
    <x v="0"/>
    <x v="0"/>
    <x v="73"/>
    <x v="0"/>
    <x v="10"/>
    <x v="0"/>
    <x v="0"/>
    <x v="0"/>
    <x v="11"/>
    <x v="11"/>
    <n v="20204.483"/>
    <n v="10157.035449999999"/>
    <n v="30361.51845"/>
    <x v="0"/>
    <n v="30361.51845"/>
    <n v="7924.4642610000001"/>
    <n v="14281.149073"/>
    <n v="0"/>
  </r>
  <r>
    <x v="0"/>
    <x v="0"/>
    <x v="73"/>
    <x v="0"/>
    <x v="10"/>
    <x v="0"/>
    <x v="0"/>
    <x v="0"/>
    <x v="12"/>
    <x v="3"/>
    <n v="86737.165999999997"/>
    <n v="-3746.8968180000002"/>
    <n v="82990.269182000004"/>
    <x v="0"/>
    <n v="82990.269182000004"/>
    <n v="46752.872963000002"/>
    <n v="81402.287977999993"/>
    <n v="0"/>
  </r>
  <r>
    <x v="0"/>
    <x v="0"/>
    <x v="73"/>
    <x v="0"/>
    <x v="10"/>
    <x v="0"/>
    <x v="0"/>
    <x v="0"/>
    <x v="13"/>
    <x v="12"/>
    <n v="0"/>
    <n v="0"/>
    <n v="0"/>
    <x v="0"/>
    <n v="0"/>
    <n v="0"/>
    <n v="0"/>
    <n v="0"/>
  </r>
  <r>
    <x v="0"/>
    <x v="0"/>
    <x v="73"/>
    <x v="0"/>
    <x v="10"/>
    <x v="0"/>
    <x v="0"/>
    <x v="0"/>
    <x v="14"/>
    <x v="13"/>
    <n v="181742.98"/>
    <n v="9181.1612320000004"/>
    <n v="190924.14123199999"/>
    <x v="0"/>
    <n v="190924.14123199999"/>
    <n v="91487.439964000005"/>
    <n v="144697.40238499999"/>
    <n v="0"/>
  </r>
  <r>
    <x v="0"/>
    <x v="0"/>
    <x v="74"/>
    <x v="0"/>
    <x v="10"/>
    <x v="0"/>
    <x v="0"/>
    <x v="0"/>
    <x v="0"/>
    <x v="0"/>
    <n v="6357.2960000000003"/>
    <n v="-1458.11709"/>
    <n v="4899.1789099999996"/>
    <x v="0"/>
    <n v="4899.1789099999996"/>
    <n v="2008.690998"/>
    <n v="3659.4439160000002"/>
    <n v="0"/>
  </r>
  <r>
    <x v="0"/>
    <x v="0"/>
    <x v="74"/>
    <x v="0"/>
    <x v="10"/>
    <x v="0"/>
    <x v="0"/>
    <x v="0"/>
    <x v="1"/>
    <x v="1"/>
    <n v="840"/>
    <n v="0"/>
    <n v="840"/>
    <x v="0"/>
    <n v="840"/>
    <n v="619.60204799999997"/>
    <n v="826.13606400000003"/>
    <n v="0"/>
  </r>
  <r>
    <x v="0"/>
    <x v="0"/>
    <x v="74"/>
    <x v="0"/>
    <x v="10"/>
    <x v="0"/>
    <x v="0"/>
    <x v="0"/>
    <x v="2"/>
    <x v="2"/>
    <n v="2731.5"/>
    <n v="0"/>
    <n v="2731.5"/>
    <x v="0"/>
    <n v="2731.5"/>
    <n v="390.77569499999998"/>
    <n v="1510.4466540000001"/>
    <n v="0"/>
  </r>
  <r>
    <x v="0"/>
    <x v="0"/>
    <x v="74"/>
    <x v="0"/>
    <x v="10"/>
    <x v="0"/>
    <x v="0"/>
    <x v="0"/>
    <x v="16"/>
    <x v="15"/>
    <n v="1.5"/>
    <n v="0"/>
    <n v="1.5"/>
    <x v="0"/>
    <n v="1.5"/>
    <n v="0"/>
    <n v="0"/>
    <n v="0"/>
  </r>
  <r>
    <x v="0"/>
    <x v="0"/>
    <x v="74"/>
    <x v="0"/>
    <x v="10"/>
    <x v="0"/>
    <x v="0"/>
    <x v="0"/>
    <x v="3"/>
    <x v="3"/>
    <n v="2784.2959999999998"/>
    <n v="-1458.11709"/>
    <n v="1326.1789100000001"/>
    <x v="0"/>
    <n v="1326.1789100000001"/>
    <n v="998.31325500000003"/>
    <n v="1322.8611980000001"/>
    <n v="0"/>
  </r>
  <r>
    <x v="0"/>
    <x v="0"/>
    <x v="74"/>
    <x v="0"/>
    <x v="10"/>
    <x v="0"/>
    <x v="0"/>
    <x v="0"/>
    <x v="4"/>
    <x v="4"/>
    <n v="78262.687999999995"/>
    <n v="-5368.0651850000004"/>
    <n v="72894.622814999995"/>
    <x v="0"/>
    <n v="72894.622814999995"/>
    <n v="22849.226020999999"/>
    <n v="61438.492444000003"/>
    <n v="0"/>
  </r>
  <r>
    <x v="0"/>
    <x v="0"/>
    <x v="74"/>
    <x v="0"/>
    <x v="10"/>
    <x v="0"/>
    <x v="0"/>
    <x v="0"/>
    <x v="5"/>
    <x v="5"/>
    <n v="27103.021000000001"/>
    <n v="738.38443400000006"/>
    <n v="27841.405434"/>
    <x v="0"/>
    <n v="27841.405434"/>
    <n v="10533.392927999999"/>
    <n v="16385.279063000002"/>
    <n v="0"/>
  </r>
  <r>
    <x v="0"/>
    <x v="0"/>
    <x v="74"/>
    <x v="0"/>
    <x v="10"/>
    <x v="0"/>
    <x v="0"/>
    <x v="0"/>
    <x v="6"/>
    <x v="6"/>
    <n v="27103.021000000001"/>
    <n v="738.38443400000006"/>
    <n v="27841.405434"/>
    <x v="0"/>
    <n v="27841.405434"/>
    <n v="10533.392927999999"/>
    <n v="16385.279063000002"/>
    <n v="0"/>
  </r>
  <r>
    <x v="0"/>
    <x v="0"/>
    <x v="74"/>
    <x v="0"/>
    <x v="10"/>
    <x v="0"/>
    <x v="0"/>
    <x v="0"/>
    <x v="7"/>
    <x v="7"/>
    <n v="15698.653"/>
    <n v="283.73357800000002"/>
    <n v="15982.386578"/>
    <x v="0"/>
    <n v="15982.386578"/>
    <n v="7417.9424589999999"/>
    <n v="11052.955837"/>
    <n v="0"/>
  </r>
  <r>
    <x v="0"/>
    <x v="0"/>
    <x v="74"/>
    <x v="0"/>
    <x v="10"/>
    <x v="0"/>
    <x v="0"/>
    <x v="0"/>
    <x v="8"/>
    <x v="8"/>
    <n v="2907.9639999999999"/>
    <n v="5.4476000000000004"/>
    <n v="2913.4115999999999"/>
    <x v="0"/>
    <n v="2913.4115999999999"/>
    <n v="141.08503400000001"/>
    <n v="246.067633"/>
    <n v="0"/>
  </r>
  <r>
    <x v="0"/>
    <x v="0"/>
    <x v="74"/>
    <x v="0"/>
    <x v="10"/>
    <x v="0"/>
    <x v="0"/>
    <x v="0"/>
    <x v="9"/>
    <x v="9"/>
    <n v="1871.299"/>
    <n v="0"/>
    <n v="1871.299"/>
    <x v="0"/>
    <n v="1871.299"/>
    <n v="100.67088099999999"/>
    <n v="520.94763499999999"/>
    <n v="0"/>
  </r>
  <r>
    <x v="0"/>
    <x v="0"/>
    <x v="74"/>
    <x v="0"/>
    <x v="10"/>
    <x v="0"/>
    <x v="0"/>
    <x v="0"/>
    <x v="10"/>
    <x v="10"/>
    <n v="1402.66"/>
    <n v="68.474999999999994"/>
    <n v="1471.135"/>
    <x v="0"/>
    <n v="1471.135"/>
    <n v="61.913966000000002"/>
    <n v="89.705699999999993"/>
    <n v="0"/>
  </r>
  <r>
    <x v="0"/>
    <x v="0"/>
    <x v="74"/>
    <x v="0"/>
    <x v="10"/>
    <x v="0"/>
    <x v="0"/>
    <x v="0"/>
    <x v="11"/>
    <x v="11"/>
    <n v="5222.4449999999997"/>
    <n v="380.72825599999999"/>
    <n v="5603.173256"/>
    <x v="0"/>
    <n v="5603.173256"/>
    <n v="2811.7805880000001"/>
    <n v="4475.6022579999999"/>
    <n v="0"/>
  </r>
  <r>
    <x v="0"/>
    <x v="0"/>
    <x v="74"/>
    <x v="0"/>
    <x v="10"/>
    <x v="0"/>
    <x v="0"/>
    <x v="0"/>
    <x v="12"/>
    <x v="3"/>
    <n v="51159.667000000001"/>
    <n v="-6106.449619"/>
    <n v="45053.217381000002"/>
    <x v="0"/>
    <n v="45053.217381000002"/>
    <n v="12315.833092999999"/>
    <n v="45053.213381000001"/>
    <n v="0"/>
  </r>
  <r>
    <x v="0"/>
    <x v="0"/>
    <x v="74"/>
    <x v="0"/>
    <x v="10"/>
    <x v="0"/>
    <x v="0"/>
    <x v="0"/>
    <x v="13"/>
    <x v="12"/>
    <n v="0"/>
    <n v="0"/>
    <n v="0"/>
    <x v="0"/>
    <n v="0"/>
    <n v="0"/>
    <n v="0"/>
    <n v="0"/>
  </r>
  <r>
    <x v="0"/>
    <x v="0"/>
    <x v="74"/>
    <x v="0"/>
    <x v="10"/>
    <x v="0"/>
    <x v="0"/>
    <x v="0"/>
    <x v="14"/>
    <x v="13"/>
    <n v="84619.983999999997"/>
    <n v="-6826.1822750000001"/>
    <n v="77793.801724999998"/>
    <x v="0"/>
    <n v="77793.801724999998"/>
    <n v="24857.917019"/>
    <n v="65097.93636"/>
    <n v="0"/>
  </r>
  <r>
    <x v="0"/>
    <x v="0"/>
    <x v="61"/>
    <x v="0"/>
    <x v="10"/>
    <x v="0"/>
    <x v="5"/>
    <x v="8"/>
    <x v="0"/>
    <x v="0"/>
    <n v="1817315.3840000001"/>
    <n v="75806.163658000005"/>
    <n v="1893121.5476579999"/>
    <x v="0"/>
    <n v="1893121.5476579999"/>
    <n v="1241440.5390880001"/>
    <n v="1525143.3581449999"/>
    <n v="0"/>
  </r>
  <r>
    <x v="0"/>
    <x v="0"/>
    <x v="61"/>
    <x v="0"/>
    <x v="10"/>
    <x v="0"/>
    <x v="5"/>
    <x v="8"/>
    <x v="28"/>
    <x v="1"/>
    <n v="335235.79100000003"/>
    <n v="-3458.9891659999998"/>
    <n v="331776.80183399998"/>
    <x v="0"/>
    <n v="331776.80183399998"/>
    <n v="231905.93748600001"/>
    <n v="236380.43760199999"/>
    <n v="0"/>
  </r>
  <r>
    <x v="0"/>
    <x v="0"/>
    <x v="61"/>
    <x v="0"/>
    <x v="10"/>
    <x v="0"/>
    <x v="5"/>
    <x v="8"/>
    <x v="29"/>
    <x v="2"/>
    <n v="378909.94426700001"/>
    <n v="419.04746899999998"/>
    <n v="379328.991736"/>
    <x v="0"/>
    <n v="379328.991736"/>
    <n v="201150.090345"/>
    <n v="323328.77652900002"/>
    <n v="0"/>
  </r>
  <r>
    <x v="0"/>
    <x v="0"/>
    <x v="61"/>
    <x v="0"/>
    <x v="10"/>
    <x v="0"/>
    <x v="5"/>
    <x v="8"/>
    <x v="30"/>
    <x v="14"/>
    <n v="451983.388507"/>
    <n v="-9108.0861220000006"/>
    <n v="442875.30238499999"/>
    <x v="0"/>
    <n v="442875.30238499999"/>
    <n v="372612.19965899998"/>
    <n v="389183.71009200002"/>
    <n v="0"/>
  </r>
  <r>
    <x v="0"/>
    <x v="0"/>
    <x v="61"/>
    <x v="0"/>
    <x v="10"/>
    <x v="0"/>
    <x v="5"/>
    <x v="8"/>
    <x v="31"/>
    <x v="27"/>
    <n v="277347.83587100002"/>
    <n v="-6757.5217849999999"/>
    <n v="270590.31408600003"/>
    <x v="0"/>
    <n v="270590.31408600003"/>
    <n v="124286.38030200001"/>
    <n v="199948.10511199999"/>
    <n v="0"/>
  </r>
  <r>
    <x v="0"/>
    <x v="0"/>
    <x v="61"/>
    <x v="0"/>
    <x v="10"/>
    <x v="0"/>
    <x v="5"/>
    <x v="8"/>
    <x v="32"/>
    <x v="32"/>
    <n v="35013.469355000001"/>
    <n v="1558.0199270000001"/>
    <n v="36571.489282000002"/>
    <x v="0"/>
    <n v="36571.489282000002"/>
    <n v="10256.689738999999"/>
    <n v="27829.819566999999"/>
    <n v="0"/>
  </r>
  <r>
    <x v="0"/>
    <x v="0"/>
    <x v="61"/>
    <x v="0"/>
    <x v="10"/>
    <x v="0"/>
    <x v="5"/>
    <x v="8"/>
    <x v="33"/>
    <x v="33"/>
    <n v="23504.187000000002"/>
    <n v="500"/>
    <n v="24004.187000000002"/>
    <x v="0"/>
    <n v="24004.187000000002"/>
    <n v="16926.746755"/>
    <n v="16926.746755"/>
    <n v="0"/>
  </r>
  <r>
    <x v="0"/>
    <x v="0"/>
    <x v="61"/>
    <x v="0"/>
    <x v="10"/>
    <x v="0"/>
    <x v="5"/>
    <x v="8"/>
    <x v="34"/>
    <x v="66"/>
    <n v="315320.76799999998"/>
    <n v="92653.693335000004"/>
    <n v="407974.461335"/>
    <x v="0"/>
    <n v="407974.461335"/>
    <n v="284302.494802"/>
    <n v="331545.76248799998"/>
    <n v="0"/>
  </r>
  <r>
    <x v="0"/>
    <x v="0"/>
    <x v="61"/>
    <x v="0"/>
    <x v="10"/>
    <x v="0"/>
    <x v="5"/>
    <x v="8"/>
    <x v="17"/>
    <x v="16"/>
    <n v="58288.756000000001"/>
    <n v="0"/>
    <n v="58288.756000000001"/>
    <x v="0"/>
    <n v="58288.756000000001"/>
    <n v="16121.373286"/>
    <n v="16443.582554000001"/>
    <n v="0"/>
  </r>
  <r>
    <x v="0"/>
    <x v="0"/>
    <x v="61"/>
    <x v="0"/>
    <x v="10"/>
    <x v="0"/>
    <x v="5"/>
    <x v="8"/>
    <x v="38"/>
    <x v="21"/>
    <n v="58288.756000000001"/>
    <n v="0"/>
    <n v="58288.756000000001"/>
    <x v="0"/>
    <n v="58288.756000000001"/>
    <n v="16121.373286"/>
    <n v="16443.582554000001"/>
    <n v="0"/>
  </r>
  <r>
    <x v="0"/>
    <x v="0"/>
    <x v="61"/>
    <x v="0"/>
    <x v="10"/>
    <x v="0"/>
    <x v="5"/>
    <x v="8"/>
    <x v="40"/>
    <x v="22"/>
    <n v="12221.89"/>
    <n v="0"/>
    <n v="12221.89"/>
    <x v="0"/>
    <n v="12221.89"/>
    <n v="9912.4963260000004"/>
    <n v="10204.955593999999"/>
    <n v="0"/>
  </r>
  <r>
    <x v="0"/>
    <x v="0"/>
    <x v="61"/>
    <x v="0"/>
    <x v="10"/>
    <x v="0"/>
    <x v="5"/>
    <x v="8"/>
    <x v="41"/>
    <x v="23"/>
    <n v="18037.115000000002"/>
    <n v="0"/>
    <n v="18037.115000000002"/>
    <x v="0"/>
    <n v="18037.115000000002"/>
    <n v="2558.6620170000001"/>
    <n v="2558.6620170000001"/>
    <n v="0"/>
  </r>
  <r>
    <x v="0"/>
    <x v="0"/>
    <x v="61"/>
    <x v="0"/>
    <x v="10"/>
    <x v="0"/>
    <x v="5"/>
    <x v="8"/>
    <x v="39"/>
    <x v="24"/>
    <n v="29.75"/>
    <n v="0"/>
    <n v="29.75"/>
    <x v="0"/>
    <n v="29.75"/>
    <n v="0"/>
    <n v="29.75"/>
    <n v="0"/>
  </r>
  <r>
    <x v="0"/>
    <x v="0"/>
    <x v="61"/>
    <x v="0"/>
    <x v="10"/>
    <x v="0"/>
    <x v="5"/>
    <x v="8"/>
    <x v="42"/>
    <x v="26"/>
    <n v="8000.0010000000002"/>
    <n v="0"/>
    <n v="8000.0010000000002"/>
    <x v="0"/>
    <n v="8000.0010000000002"/>
    <n v="3650.2149429999999"/>
    <n v="3650.2149429999999"/>
    <n v="0"/>
  </r>
  <r>
    <x v="0"/>
    <x v="0"/>
    <x v="61"/>
    <x v="0"/>
    <x v="10"/>
    <x v="0"/>
    <x v="5"/>
    <x v="8"/>
    <x v="4"/>
    <x v="4"/>
    <n v="2687256.1880000001"/>
    <n v="229714.41031199999"/>
    <n v="2916970.5983119998"/>
    <x v="0"/>
    <n v="2916970.5983119998"/>
    <n v="514930.22730899998"/>
    <n v="1997455.781072"/>
    <n v="0"/>
  </r>
  <r>
    <x v="0"/>
    <x v="0"/>
    <x v="61"/>
    <x v="0"/>
    <x v="10"/>
    <x v="0"/>
    <x v="5"/>
    <x v="8"/>
    <x v="5"/>
    <x v="5"/>
    <n v="1142469.2350000001"/>
    <n v="16337.253843"/>
    <n v="1158806.488843"/>
    <x v="0"/>
    <n v="1158806.488843"/>
    <n v="83029.873036999998"/>
    <n v="656892.91058200004"/>
    <n v="0"/>
  </r>
  <r>
    <x v="0"/>
    <x v="0"/>
    <x v="61"/>
    <x v="0"/>
    <x v="10"/>
    <x v="0"/>
    <x v="5"/>
    <x v="8"/>
    <x v="6"/>
    <x v="6"/>
    <n v="1142469.2350000001"/>
    <n v="16337.253843"/>
    <n v="1158806.488843"/>
    <x v="0"/>
    <n v="1158806.488843"/>
    <n v="83029.873036999998"/>
    <n v="656892.91058200004"/>
    <n v="0"/>
  </r>
  <r>
    <x v="0"/>
    <x v="0"/>
    <x v="61"/>
    <x v="0"/>
    <x v="10"/>
    <x v="0"/>
    <x v="5"/>
    <x v="8"/>
    <x v="8"/>
    <x v="8"/>
    <n v="1045833.323"/>
    <n v="19620.158007999999"/>
    <n v="1065453.481008"/>
    <x v="0"/>
    <n v="1065453.481008"/>
    <n v="73766.675222999998"/>
    <n v="625825.46908900002"/>
    <n v="0"/>
  </r>
  <r>
    <x v="0"/>
    <x v="0"/>
    <x v="61"/>
    <x v="0"/>
    <x v="10"/>
    <x v="0"/>
    <x v="5"/>
    <x v="8"/>
    <x v="11"/>
    <x v="11"/>
    <n v="96635.911999999997"/>
    <n v="-3282.9041649999999"/>
    <n v="93353.007834999997"/>
    <x v="0"/>
    <n v="93353.007834999997"/>
    <n v="9263.1978139999992"/>
    <n v="31067.441492999998"/>
    <n v="0"/>
  </r>
  <r>
    <x v="0"/>
    <x v="0"/>
    <x v="61"/>
    <x v="0"/>
    <x v="10"/>
    <x v="0"/>
    <x v="5"/>
    <x v="8"/>
    <x v="26"/>
    <x v="25"/>
    <n v="424619.98599999998"/>
    <n v="-10366.62033"/>
    <n v="414253.36567000003"/>
    <x v="0"/>
    <n v="414253.36567000003"/>
    <n v="24206.725449000001"/>
    <n v="24206.725449000001"/>
    <n v="0"/>
  </r>
  <r>
    <x v="0"/>
    <x v="0"/>
    <x v="61"/>
    <x v="0"/>
    <x v="10"/>
    <x v="0"/>
    <x v="5"/>
    <x v="8"/>
    <x v="35"/>
    <x v="31"/>
    <n v="1120166.9669999999"/>
    <n v="223743.77679900001"/>
    <n v="1343910.743799"/>
    <x v="0"/>
    <n v="1343910.743799"/>
    <n v="407693.62882300001"/>
    <n v="1316356.1450410001"/>
    <n v="0"/>
  </r>
  <r>
    <x v="0"/>
    <x v="0"/>
    <x v="61"/>
    <x v="0"/>
    <x v="10"/>
    <x v="0"/>
    <x v="5"/>
    <x v="8"/>
    <x v="13"/>
    <x v="12"/>
    <n v="750903.64599999995"/>
    <n v="70542.088894"/>
    <n v="821445.73489399999"/>
    <x v="0"/>
    <n v="821445.73489399999"/>
    <n v="0"/>
    <n v="0"/>
    <n v="0"/>
  </r>
  <r>
    <x v="0"/>
    <x v="0"/>
    <x v="77"/>
    <x v="0"/>
    <x v="10"/>
    <x v="0"/>
    <x v="2"/>
    <x v="4"/>
    <x v="0"/>
    <x v="0"/>
    <n v="0"/>
    <n v="3000"/>
    <n v="3000"/>
    <x v="0"/>
    <n v="3000"/>
    <n v="0"/>
    <n v="0"/>
    <n v="0"/>
  </r>
  <r>
    <x v="0"/>
    <x v="0"/>
    <x v="77"/>
    <x v="0"/>
    <x v="10"/>
    <x v="0"/>
    <x v="2"/>
    <x v="4"/>
    <x v="1"/>
    <x v="1"/>
    <n v="0"/>
    <n v="2708.001002"/>
    <n v="2708.001002"/>
    <x v="0"/>
    <n v="2708.001002"/>
    <n v="0"/>
    <n v="0"/>
    <n v="0"/>
  </r>
  <r>
    <x v="0"/>
    <x v="0"/>
    <x v="77"/>
    <x v="0"/>
    <x v="10"/>
    <x v="0"/>
    <x v="2"/>
    <x v="4"/>
    <x v="2"/>
    <x v="2"/>
    <n v="0"/>
    <n v="291.96826099999998"/>
    <n v="291.96826099999998"/>
    <x v="0"/>
    <n v="291.96826099999998"/>
    <n v="0"/>
    <n v="0"/>
    <n v="0"/>
  </r>
  <r>
    <x v="0"/>
    <x v="0"/>
    <x v="77"/>
    <x v="0"/>
    <x v="10"/>
    <x v="0"/>
    <x v="2"/>
    <x v="4"/>
    <x v="16"/>
    <x v="15"/>
    <n v="0"/>
    <n v="3.0737E-2"/>
    <n v="3.0737E-2"/>
    <x v="0"/>
    <n v="3.0737E-2"/>
    <n v="0"/>
    <n v="0"/>
    <n v="0"/>
  </r>
  <r>
    <x v="0"/>
    <x v="0"/>
    <x v="77"/>
    <x v="0"/>
    <x v="10"/>
    <x v="0"/>
    <x v="2"/>
    <x v="4"/>
    <x v="14"/>
    <x v="13"/>
    <n v="0"/>
    <n v="3000"/>
    <n v="3000"/>
    <x v="0"/>
    <n v="3000"/>
    <n v="0"/>
    <n v="0"/>
    <n v="0"/>
  </r>
  <r>
    <x v="1"/>
    <x v="0"/>
    <x v="0"/>
    <x v="0"/>
    <x v="10"/>
    <x v="0"/>
    <x v="0"/>
    <x v="0"/>
    <x v="43"/>
    <x v="36"/>
    <n v="38.25"/>
    <n v="0"/>
    <n v="38.25"/>
    <x v="0"/>
    <n v="0"/>
    <n v="0"/>
    <n v="0"/>
    <n v="21.580679"/>
  </r>
  <r>
    <x v="1"/>
    <x v="0"/>
    <x v="0"/>
    <x v="0"/>
    <x v="10"/>
    <x v="0"/>
    <x v="0"/>
    <x v="0"/>
    <x v="44"/>
    <x v="37"/>
    <n v="38"/>
    <n v="0"/>
    <n v="38"/>
    <x v="0"/>
    <n v="0"/>
    <n v="0"/>
    <n v="0"/>
    <n v="21.367215000000002"/>
  </r>
  <r>
    <x v="1"/>
    <x v="0"/>
    <x v="0"/>
    <x v="0"/>
    <x v="10"/>
    <x v="0"/>
    <x v="0"/>
    <x v="0"/>
    <x v="45"/>
    <x v="38"/>
    <n v="0.25"/>
    <n v="0"/>
    <n v="0.25"/>
    <x v="0"/>
    <n v="0"/>
    <n v="0"/>
    <n v="0"/>
    <n v="0.21346399999999999"/>
  </r>
  <r>
    <x v="1"/>
    <x v="0"/>
    <x v="0"/>
    <x v="0"/>
    <x v="10"/>
    <x v="0"/>
    <x v="0"/>
    <x v="0"/>
    <x v="46"/>
    <x v="39"/>
    <n v="18"/>
    <n v="716.98101999999994"/>
    <n v="734.98101999999994"/>
    <x v="0"/>
    <n v="0"/>
    <n v="0"/>
    <n v="0"/>
    <n v="19.105166000000001"/>
  </r>
  <r>
    <x v="1"/>
    <x v="0"/>
    <x v="0"/>
    <x v="0"/>
    <x v="10"/>
    <x v="0"/>
    <x v="0"/>
    <x v="0"/>
    <x v="51"/>
    <x v="44"/>
    <n v="0"/>
    <n v="0"/>
    <n v="0"/>
    <x v="0"/>
    <n v="0"/>
    <n v="0"/>
    <n v="0"/>
    <n v="1.2679940000000001"/>
  </r>
  <r>
    <x v="1"/>
    <x v="0"/>
    <x v="0"/>
    <x v="0"/>
    <x v="10"/>
    <x v="0"/>
    <x v="0"/>
    <x v="0"/>
    <x v="52"/>
    <x v="45"/>
    <n v="0"/>
    <n v="716.98101999999994"/>
    <n v="716.98101999999994"/>
    <x v="0"/>
    <n v="0"/>
    <n v="0"/>
    <n v="0"/>
    <n v="0"/>
  </r>
  <r>
    <x v="1"/>
    <x v="0"/>
    <x v="0"/>
    <x v="0"/>
    <x v="10"/>
    <x v="0"/>
    <x v="0"/>
    <x v="0"/>
    <x v="47"/>
    <x v="40"/>
    <n v="18"/>
    <n v="0"/>
    <n v="18"/>
    <x v="0"/>
    <n v="0"/>
    <n v="0"/>
    <n v="0"/>
    <n v="17.837171999999999"/>
  </r>
  <r>
    <x v="1"/>
    <x v="0"/>
    <x v="0"/>
    <x v="0"/>
    <x v="10"/>
    <x v="0"/>
    <x v="0"/>
    <x v="0"/>
    <x v="48"/>
    <x v="41"/>
    <n v="38927.284"/>
    <n v="0"/>
    <n v="38927.284"/>
    <x v="0"/>
    <n v="0"/>
    <n v="0"/>
    <n v="0"/>
    <n v="38927.284"/>
  </r>
  <r>
    <x v="1"/>
    <x v="0"/>
    <x v="0"/>
    <x v="0"/>
    <x v="10"/>
    <x v="0"/>
    <x v="0"/>
    <x v="0"/>
    <x v="49"/>
    <x v="42"/>
    <n v="40326.629999999997"/>
    <n v="-8842.8520079999998"/>
    <n v="31483.777991999999"/>
    <x v="0"/>
    <n v="0"/>
    <n v="0"/>
    <n v="0"/>
    <n v="0"/>
  </r>
  <r>
    <x v="1"/>
    <x v="0"/>
    <x v="0"/>
    <x v="0"/>
    <x v="10"/>
    <x v="0"/>
    <x v="0"/>
    <x v="0"/>
    <x v="50"/>
    <x v="43"/>
    <n v="79310.164000000004"/>
    <n v="-8125.8709879999997"/>
    <n v="71184.293011999995"/>
    <x v="0"/>
    <n v="0"/>
    <n v="0"/>
    <n v="0"/>
    <n v="38967.969845"/>
  </r>
  <r>
    <x v="1"/>
    <x v="0"/>
    <x v="1"/>
    <x v="0"/>
    <x v="10"/>
    <x v="0"/>
    <x v="0"/>
    <x v="0"/>
    <x v="43"/>
    <x v="36"/>
    <n v="114.675"/>
    <n v="0"/>
    <n v="114.675"/>
    <x v="0"/>
    <n v="0"/>
    <n v="0"/>
    <n v="0"/>
    <n v="24.484909999999999"/>
  </r>
  <r>
    <x v="1"/>
    <x v="0"/>
    <x v="1"/>
    <x v="0"/>
    <x v="10"/>
    <x v="0"/>
    <x v="0"/>
    <x v="0"/>
    <x v="44"/>
    <x v="37"/>
    <n v="46.34"/>
    <n v="0"/>
    <n v="46.34"/>
    <x v="0"/>
    <n v="0"/>
    <n v="0"/>
    <n v="0"/>
    <n v="8.4852100000000004"/>
  </r>
  <r>
    <x v="1"/>
    <x v="0"/>
    <x v="1"/>
    <x v="0"/>
    <x v="10"/>
    <x v="0"/>
    <x v="0"/>
    <x v="0"/>
    <x v="45"/>
    <x v="38"/>
    <n v="68.334999999999994"/>
    <n v="0"/>
    <n v="68.334999999999994"/>
    <x v="0"/>
    <n v="0"/>
    <n v="0"/>
    <n v="0"/>
    <n v="15.999700000000001"/>
  </r>
  <r>
    <x v="1"/>
    <x v="0"/>
    <x v="1"/>
    <x v="0"/>
    <x v="10"/>
    <x v="0"/>
    <x v="0"/>
    <x v="0"/>
    <x v="46"/>
    <x v="39"/>
    <n v="121.074"/>
    <n v="0"/>
    <n v="121.074"/>
    <x v="0"/>
    <n v="0"/>
    <n v="0"/>
    <n v="0"/>
    <n v="76.353200000000001"/>
  </r>
  <r>
    <x v="1"/>
    <x v="0"/>
    <x v="1"/>
    <x v="0"/>
    <x v="10"/>
    <x v="0"/>
    <x v="0"/>
    <x v="0"/>
    <x v="62"/>
    <x v="54"/>
    <n v="0"/>
    <n v="0"/>
    <n v="0"/>
    <x v="0"/>
    <n v="0"/>
    <n v="0"/>
    <n v="0"/>
    <n v="20.63261"/>
  </r>
  <r>
    <x v="1"/>
    <x v="0"/>
    <x v="1"/>
    <x v="0"/>
    <x v="10"/>
    <x v="0"/>
    <x v="0"/>
    <x v="0"/>
    <x v="51"/>
    <x v="44"/>
    <n v="1.0740000000000001"/>
    <n v="0"/>
    <n v="1.0740000000000001"/>
    <x v="0"/>
    <n v="0"/>
    <n v="0"/>
    <n v="0"/>
    <n v="0.62820399999999998"/>
  </r>
  <r>
    <x v="1"/>
    <x v="0"/>
    <x v="1"/>
    <x v="0"/>
    <x v="10"/>
    <x v="0"/>
    <x v="0"/>
    <x v="0"/>
    <x v="47"/>
    <x v="40"/>
    <n v="120"/>
    <n v="0"/>
    <n v="120"/>
    <x v="0"/>
    <n v="0"/>
    <n v="0"/>
    <n v="0"/>
    <n v="55.092385999999998"/>
  </r>
  <r>
    <x v="1"/>
    <x v="0"/>
    <x v="1"/>
    <x v="0"/>
    <x v="10"/>
    <x v="0"/>
    <x v="0"/>
    <x v="0"/>
    <x v="48"/>
    <x v="41"/>
    <n v="56761.156000000003"/>
    <n v="0"/>
    <n v="56761.156000000003"/>
    <x v="0"/>
    <n v="0"/>
    <n v="0"/>
    <n v="0"/>
    <n v="56761.156000000003"/>
  </r>
  <r>
    <x v="1"/>
    <x v="0"/>
    <x v="1"/>
    <x v="0"/>
    <x v="10"/>
    <x v="0"/>
    <x v="0"/>
    <x v="0"/>
    <x v="49"/>
    <x v="42"/>
    <n v="65341.262999999999"/>
    <n v="-25106.397282000002"/>
    <n v="40234.865718000001"/>
    <x v="0"/>
    <n v="0"/>
    <n v="0"/>
    <n v="0"/>
    <n v="40234.865718000001"/>
  </r>
  <r>
    <x v="1"/>
    <x v="0"/>
    <x v="1"/>
    <x v="0"/>
    <x v="10"/>
    <x v="0"/>
    <x v="0"/>
    <x v="0"/>
    <x v="50"/>
    <x v="43"/>
    <n v="122338.16800000001"/>
    <n v="-25106.397282000002"/>
    <n v="97231.770718"/>
    <x v="0"/>
    <n v="0"/>
    <n v="0"/>
    <n v="0"/>
    <n v="97096.859828000001"/>
  </r>
  <r>
    <x v="1"/>
    <x v="0"/>
    <x v="6"/>
    <x v="0"/>
    <x v="10"/>
    <x v="0"/>
    <x v="0"/>
    <x v="0"/>
    <x v="43"/>
    <x v="36"/>
    <n v="150.262"/>
    <n v="0"/>
    <n v="150.262"/>
    <x v="0"/>
    <n v="0"/>
    <n v="0"/>
    <n v="0"/>
    <n v="335.591294"/>
  </r>
  <r>
    <x v="1"/>
    <x v="0"/>
    <x v="6"/>
    <x v="0"/>
    <x v="10"/>
    <x v="0"/>
    <x v="0"/>
    <x v="0"/>
    <x v="44"/>
    <x v="37"/>
    <n v="125.557"/>
    <n v="0"/>
    <n v="125.557"/>
    <x v="0"/>
    <n v="0"/>
    <n v="0"/>
    <n v="0"/>
    <n v="335.46944300000001"/>
  </r>
  <r>
    <x v="1"/>
    <x v="0"/>
    <x v="6"/>
    <x v="0"/>
    <x v="10"/>
    <x v="0"/>
    <x v="0"/>
    <x v="0"/>
    <x v="45"/>
    <x v="38"/>
    <n v="24.704999999999998"/>
    <n v="0"/>
    <n v="24.704999999999998"/>
    <x v="0"/>
    <n v="0"/>
    <n v="0"/>
    <n v="0"/>
    <n v="0.121851"/>
  </r>
  <r>
    <x v="1"/>
    <x v="0"/>
    <x v="6"/>
    <x v="0"/>
    <x v="10"/>
    <x v="0"/>
    <x v="0"/>
    <x v="0"/>
    <x v="46"/>
    <x v="39"/>
    <n v="285.52600000000001"/>
    <n v="3130.5977849999999"/>
    <n v="3416.1237850000002"/>
    <x v="0"/>
    <n v="0"/>
    <n v="0"/>
    <n v="0"/>
    <n v="3310.530604"/>
  </r>
  <r>
    <x v="1"/>
    <x v="0"/>
    <x v="6"/>
    <x v="0"/>
    <x v="10"/>
    <x v="0"/>
    <x v="0"/>
    <x v="0"/>
    <x v="51"/>
    <x v="44"/>
    <n v="147.09299999999999"/>
    <n v="0"/>
    <n v="147.09299999999999"/>
    <x v="0"/>
    <n v="0"/>
    <n v="0"/>
    <n v="0"/>
    <n v="5.2245169999999996"/>
  </r>
  <r>
    <x v="1"/>
    <x v="0"/>
    <x v="6"/>
    <x v="0"/>
    <x v="10"/>
    <x v="0"/>
    <x v="0"/>
    <x v="0"/>
    <x v="52"/>
    <x v="45"/>
    <n v="0"/>
    <n v="3130.5977849999999"/>
    <n v="3130.5977849999999"/>
    <x v="0"/>
    <n v="0"/>
    <n v="0"/>
    <n v="0"/>
    <n v="3130.5977849999999"/>
  </r>
  <r>
    <x v="1"/>
    <x v="0"/>
    <x v="6"/>
    <x v="0"/>
    <x v="10"/>
    <x v="0"/>
    <x v="0"/>
    <x v="0"/>
    <x v="47"/>
    <x v="40"/>
    <n v="138.43299999999999"/>
    <n v="0"/>
    <n v="138.43299999999999"/>
    <x v="0"/>
    <n v="0"/>
    <n v="0"/>
    <n v="0"/>
    <n v="174.708302"/>
  </r>
  <r>
    <x v="1"/>
    <x v="0"/>
    <x v="6"/>
    <x v="0"/>
    <x v="10"/>
    <x v="0"/>
    <x v="0"/>
    <x v="0"/>
    <x v="48"/>
    <x v="41"/>
    <n v="78673.657999999996"/>
    <n v="0"/>
    <n v="78673.657999999996"/>
    <x v="0"/>
    <n v="0"/>
    <n v="0"/>
    <n v="0"/>
    <n v="78673.657999999996"/>
  </r>
  <r>
    <x v="1"/>
    <x v="0"/>
    <x v="6"/>
    <x v="0"/>
    <x v="10"/>
    <x v="0"/>
    <x v="0"/>
    <x v="0"/>
    <x v="49"/>
    <x v="42"/>
    <n v="104661.75900000001"/>
    <n v="-26783.137484999999"/>
    <n v="77878.621515000006"/>
    <x v="0"/>
    <n v="0"/>
    <n v="0"/>
    <n v="0"/>
    <n v="77878.621515000006"/>
  </r>
  <r>
    <x v="1"/>
    <x v="0"/>
    <x v="6"/>
    <x v="0"/>
    <x v="10"/>
    <x v="0"/>
    <x v="0"/>
    <x v="0"/>
    <x v="50"/>
    <x v="43"/>
    <n v="183771.20499999999"/>
    <n v="-23652.539700000001"/>
    <n v="160118.66529999999"/>
    <x v="0"/>
    <n v="0"/>
    <n v="0"/>
    <n v="0"/>
    <n v="160198.40141300001"/>
  </r>
  <r>
    <x v="1"/>
    <x v="0"/>
    <x v="8"/>
    <x v="0"/>
    <x v="10"/>
    <x v="0"/>
    <x v="1"/>
    <x v="3"/>
    <x v="43"/>
    <x v="36"/>
    <n v="10576268.038000001"/>
    <n v="-77602.365246999994"/>
    <n v="10498665.672753001"/>
    <x v="0"/>
    <n v="0"/>
    <n v="0"/>
    <n v="0"/>
    <n v="8817333.4893599991"/>
  </r>
  <r>
    <x v="1"/>
    <x v="0"/>
    <x v="8"/>
    <x v="0"/>
    <x v="10"/>
    <x v="0"/>
    <x v="1"/>
    <x v="3"/>
    <x v="53"/>
    <x v="46"/>
    <n v="348498.58399999997"/>
    <n v="-31520.365247000002"/>
    <n v="316978.21875300002"/>
    <x v="0"/>
    <n v="0"/>
    <n v="0"/>
    <n v="0"/>
    <n v="107081.493287"/>
  </r>
  <r>
    <x v="1"/>
    <x v="0"/>
    <x v="8"/>
    <x v="0"/>
    <x v="10"/>
    <x v="0"/>
    <x v="1"/>
    <x v="3"/>
    <x v="54"/>
    <x v="47"/>
    <n v="204519.15700000001"/>
    <n v="0"/>
    <n v="204519.15700000001"/>
    <x v="0"/>
    <n v="0"/>
    <n v="0"/>
    <n v="0"/>
    <n v="197830.78578000001"/>
  </r>
  <r>
    <x v="1"/>
    <x v="0"/>
    <x v="8"/>
    <x v="0"/>
    <x v="10"/>
    <x v="0"/>
    <x v="1"/>
    <x v="3"/>
    <x v="44"/>
    <x v="37"/>
    <n v="584552.31099999999"/>
    <n v="-46082"/>
    <n v="538470.31099999999"/>
    <x v="0"/>
    <n v="0"/>
    <n v="0"/>
    <n v="0"/>
    <n v="217344.75858699999"/>
  </r>
  <r>
    <x v="1"/>
    <x v="0"/>
    <x v="8"/>
    <x v="0"/>
    <x v="10"/>
    <x v="0"/>
    <x v="1"/>
    <x v="3"/>
    <x v="45"/>
    <x v="38"/>
    <n v="21674.983"/>
    <n v="0"/>
    <n v="21674.983"/>
    <x v="0"/>
    <n v="0"/>
    <n v="0"/>
    <n v="0"/>
    <n v="19976.478586000001"/>
  </r>
  <r>
    <x v="1"/>
    <x v="0"/>
    <x v="8"/>
    <x v="0"/>
    <x v="10"/>
    <x v="0"/>
    <x v="1"/>
    <x v="3"/>
    <x v="55"/>
    <x v="41"/>
    <n v="3762292.6639999999"/>
    <n v="29356.816675999999"/>
    <n v="3791649.480676"/>
    <x v="0"/>
    <n v="0"/>
    <n v="0"/>
    <n v="0"/>
    <n v="3021690.214222"/>
  </r>
  <r>
    <x v="1"/>
    <x v="0"/>
    <x v="8"/>
    <x v="0"/>
    <x v="10"/>
    <x v="0"/>
    <x v="1"/>
    <x v="3"/>
    <x v="56"/>
    <x v="48"/>
    <n v="3736656.9819999998"/>
    <n v="6451.2964000000002"/>
    <n v="3743108.2784000002"/>
    <x v="0"/>
    <n v="0"/>
    <n v="0"/>
    <n v="0"/>
    <n v="2976539.8388299998"/>
  </r>
  <r>
    <x v="1"/>
    <x v="0"/>
    <x v="8"/>
    <x v="0"/>
    <x v="10"/>
    <x v="0"/>
    <x v="1"/>
    <x v="3"/>
    <x v="57"/>
    <x v="49"/>
    <n v="7912.8620000000001"/>
    <n v="0"/>
    <n v="7912.8620000000001"/>
    <x v="0"/>
    <n v="0"/>
    <n v="0"/>
    <n v="0"/>
    <n v="9547.9450820000002"/>
  </r>
  <r>
    <x v="1"/>
    <x v="0"/>
    <x v="8"/>
    <x v="0"/>
    <x v="10"/>
    <x v="0"/>
    <x v="1"/>
    <x v="3"/>
    <x v="58"/>
    <x v="50"/>
    <n v="17722.82"/>
    <n v="0"/>
    <n v="17722.82"/>
    <x v="0"/>
    <n v="0"/>
    <n v="0"/>
    <n v="0"/>
    <n v="16743.323569"/>
  </r>
  <r>
    <x v="1"/>
    <x v="0"/>
    <x v="8"/>
    <x v="0"/>
    <x v="10"/>
    <x v="0"/>
    <x v="1"/>
    <x v="3"/>
    <x v="66"/>
    <x v="58"/>
    <n v="0"/>
    <n v="22905.520275999999"/>
    <n v="22905.520275999999"/>
    <x v="0"/>
    <n v="0"/>
    <n v="0"/>
    <n v="0"/>
    <n v="18859.106741"/>
  </r>
  <r>
    <x v="1"/>
    <x v="0"/>
    <x v="8"/>
    <x v="0"/>
    <x v="10"/>
    <x v="0"/>
    <x v="1"/>
    <x v="3"/>
    <x v="46"/>
    <x v="39"/>
    <n v="7181341.2659999998"/>
    <n v="1601710.3660820001"/>
    <n v="8783051.6320820004"/>
    <x v="0"/>
    <n v="0"/>
    <n v="0"/>
    <n v="0"/>
    <n v="4163371.5186040001"/>
  </r>
  <r>
    <x v="1"/>
    <x v="0"/>
    <x v="8"/>
    <x v="0"/>
    <x v="10"/>
    <x v="0"/>
    <x v="1"/>
    <x v="3"/>
    <x v="59"/>
    <x v="51"/>
    <n v="58511.093000000001"/>
    <n v="80687.403057999996"/>
    <n v="139198.49605799999"/>
    <x v="0"/>
    <n v="0"/>
    <n v="0"/>
    <n v="0"/>
    <n v="137230.94392699999"/>
  </r>
  <r>
    <x v="1"/>
    <x v="0"/>
    <x v="8"/>
    <x v="0"/>
    <x v="10"/>
    <x v="0"/>
    <x v="1"/>
    <x v="3"/>
    <x v="60"/>
    <x v="52"/>
    <n v="3421453.59"/>
    <n v="1789425.6101599999"/>
    <n v="5210879.2001599995"/>
    <x v="0"/>
    <n v="0"/>
    <n v="0"/>
    <n v="0"/>
    <n v="1107991.9823799999"/>
  </r>
  <r>
    <x v="1"/>
    <x v="0"/>
    <x v="8"/>
    <x v="0"/>
    <x v="10"/>
    <x v="0"/>
    <x v="1"/>
    <x v="3"/>
    <x v="61"/>
    <x v="53"/>
    <n v="1578953.8740000001"/>
    <n v="11476.879623000001"/>
    <n v="1590430.7536230001"/>
    <x v="0"/>
    <n v="0"/>
    <n v="0"/>
    <n v="0"/>
    <n v="1200691.688169"/>
  </r>
  <r>
    <x v="1"/>
    <x v="0"/>
    <x v="8"/>
    <x v="0"/>
    <x v="10"/>
    <x v="0"/>
    <x v="1"/>
    <x v="3"/>
    <x v="62"/>
    <x v="54"/>
    <n v="358048.826"/>
    <n v="-347791.11841400003"/>
    <n v="10257.707586"/>
    <x v="0"/>
    <n v="0"/>
    <n v="0"/>
    <n v="0"/>
    <n v="814.25723400000004"/>
  </r>
  <r>
    <x v="1"/>
    <x v="0"/>
    <x v="8"/>
    <x v="0"/>
    <x v="10"/>
    <x v="0"/>
    <x v="1"/>
    <x v="3"/>
    <x v="51"/>
    <x v="44"/>
    <n v="183086.45800000001"/>
    <n v="-6430.442489"/>
    <n v="176656.01551100001"/>
    <x v="0"/>
    <n v="0"/>
    <n v="0"/>
    <n v="0"/>
    <n v="119325.019814"/>
  </r>
  <r>
    <x v="1"/>
    <x v="0"/>
    <x v="8"/>
    <x v="0"/>
    <x v="10"/>
    <x v="0"/>
    <x v="1"/>
    <x v="3"/>
    <x v="63"/>
    <x v="55"/>
    <n v="350038.864"/>
    <n v="-55153.065454000003"/>
    <n v="294885.79854599998"/>
    <x v="0"/>
    <n v="0"/>
    <n v="0"/>
    <n v="0"/>
    <n v="0"/>
  </r>
  <r>
    <x v="1"/>
    <x v="0"/>
    <x v="8"/>
    <x v="0"/>
    <x v="10"/>
    <x v="0"/>
    <x v="1"/>
    <x v="3"/>
    <x v="52"/>
    <x v="45"/>
    <n v="163276.22099999999"/>
    <n v="0"/>
    <n v="163276.22099999999"/>
    <x v="0"/>
    <n v="0"/>
    <n v="0"/>
    <n v="0"/>
    <n v="126618.05556199999"/>
  </r>
  <r>
    <x v="1"/>
    <x v="0"/>
    <x v="8"/>
    <x v="0"/>
    <x v="10"/>
    <x v="0"/>
    <x v="1"/>
    <x v="3"/>
    <x v="64"/>
    <x v="56"/>
    <n v="1037494.097"/>
    <n v="127071.36524699999"/>
    <n v="1164565.4622470001"/>
    <x v="0"/>
    <n v="0"/>
    <n v="0"/>
    <n v="0"/>
    <n v="1447080.4702969999"/>
  </r>
  <r>
    <x v="1"/>
    <x v="0"/>
    <x v="8"/>
    <x v="0"/>
    <x v="10"/>
    <x v="0"/>
    <x v="1"/>
    <x v="3"/>
    <x v="47"/>
    <x v="40"/>
    <n v="30478.242999999999"/>
    <n v="58.109029999999997"/>
    <n v="30536.352029999998"/>
    <x v="0"/>
    <n v="0"/>
    <n v="0"/>
    <n v="0"/>
    <n v="18706.991142999999"/>
  </r>
  <r>
    <x v="1"/>
    <x v="0"/>
    <x v="8"/>
    <x v="0"/>
    <x v="10"/>
    <x v="0"/>
    <x v="1"/>
    <x v="3"/>
    <x v="65"/>
    <x v="57"/>
    <n v="0"/>
    <n v="2365.625321"/>
    <n v="2365.625321"/>
    <x v="0"/>
    <n v="0"/>
    <n v="0"/>
    <n v="0"/>
    <n v="4912.1100779999997"/>
  </r>
  <r>
    <x v="1"/>
    <x v="0"/>
    <x v="8"/>
    <x v="0"/>
    <x v="10"/>
    <x v="0"/>
    <x v="1"/>
    <x v="3"/>
    <x v="50"/>
    <x v="43"/>
    <n v="21519901.967999998"/>
    <n v="1553464.817511"/>
    <n v="23073366.785510998"/>
    <x v="0"/>
    <n v="0"/>
    <n v="0"/>
    <n v="0"/>
    <n v="16002395.222185999"/>
  </r>
  <r>
    <x v="1"/>
    <x v="0"/>
    <x v="15"/>
    <x v="0"/>
    <x v="10"/>
    <x v="0"/>
    <x v="0"/>
    <x v="0"/>
    <x v="43"/>
    <x v="36"/>
    <n v="13"/>
    <n v="0"/>
    <n v="13"/>
    <x v="0"/>
    <n v="0"/>
    <n v="0"/>
    <n v="0"/>
    <n v="23.284050000000001"/>
  </r>
  <r>
    <x v="1"/>
    <x v="0"/>
    <x v="15"/>
    <x v="0"/>
    <x v="10"/>
    <x v="0"/>
    <x v="0"/>
    <x v="0"/>
    <x v="44"/>
    <x v="37"/>
    <n v="12"/>
    <n v="0"/>
    <n v="12"/>
    <x v="0"/>
    <n v="0"/>
    <n v="0"/>
    <n v="0"/>
    <n v="19.85575"/>
  </r>
  <r>
    <x v="1"/>
    <x v="0"/>
    <x v="15"/>
    <x v="0"/>
    <x v="10"/>
    <x v="0"/>
    <x v="0"/>
    <x v="0"/>
    <x v="45"/>
    <x v="38"/>
    <n v="1"/>
    <n v="0"/>
    <n v="1"/>
    <x v="0"/>
    <n v="0"/>
    <n v="0"/>
    <n v="0"/>
    <n v="3.4283000000000001"/>
  </r>
  <r>
    <x v="1"/>
    <x v="0"/>
    <x v="15"/>
    <x v="0"/>
    <x v="10"/>
    <x v="0"/>
    <x v="0"/>
    <x v="0"/>
    <x v="46"/>
    <x v="39"/>
    <n v="903.22500000000002"/>
    <n v="0"/>
    <n v="903.22500000000002"/>
    <x v="0"/>
    <n v="0"/>
    <n v="0"/>
    <n v="0"/>
    <n v="900.91413399999999"/>
  </r>
  <r>
    <x v="1"/>
    <x v="0"/>
    <x v="15"/>
    <x v="0"/>
    <x v="10"/>
    <x v="0"/>
    <x v="0"/>
    <x v="0"/>
    <x v="61"/>
    <x v="53"/>
    <n v="884.75400000000002"/>
    <n v="0"/>
    <n v="884.75400000000002"/>
    <x v="0"/>
    <n v="0"/>
    <n v="0"/>
    <n v="0"/>
    <n v="886.40270199999998"/>
  </r>
  <r>
    <x v="1"/>
    <x v="0"/>
    <x v="15"/>
    <x v="0"/>
    <x v="10"/>
    <x v="0"/>
    <x v="0"/>
    <x v="0"/>
    <x v="51"/>
    <x v="44"/>
    <n v="0"/>
    <n v="0"/>
    <n v="0"/>
    <x v="0"/>
    <n v="0"/>
    <n v="0"/>
    <n v="0"/>
    <n v="1.2180340000000001"/>
  </r>
  <r>
    <x v="1"/>
    <x v="0"/>
    <x v="15"/>
    <x v="0"/>
    <x v="10"/>
    <x v="0"/>
    <x v="0"/>
    <x v="0"/>
    <x v="47"/>
    <x v="40"/>
    <n v="18.471"/>
    <n v="0"/>
    <n v="18.471"/>
    <x v="0"/>
    <n v="0"/>
    <n v="0"/>
    <n v="0"/>
    <n v="13.293398"/>
  </r>
  <r>
    <x v="1"/>
    <x v="0"/>
    <x v="15"/>
    <x v="0"/>
    <x v="10"/>
    <x v="0"/>
    <x v="0"/>
    <x v="0"/>
    <x v="48"/>
    <x v="41"/>
    <n v="23618.913"/>
    <n v="0"/>
    <n v="23618.913"/>
    <x v="0"/>
    <n v="0"/>
    <n v="0"/>
    <n v="0"/>
    <n v="23618.913"/>
  </r>
  <r>
    <x v="1"/>
    <x v="0"/>
    <x v="15"/>
    <x v="0"/>
    <x v="10"/>
    <x v="0"/>
    <x v="0"/>
    <x v="0"/>
    <x v="49"/>
    <x v="42"/>
    <n v="24484.633999999998"/>
    <n v="-10340.585121"/>
    <n v="14144.048879"/>
    <x v="0"/>
    <n v="0"/>
    <n v="0"/>
    <n v="0"/>
    <n v="14144.048879"/>
  </r>
  <r>
    <x v="1"/>
    <x v="0"/>
    <x v="15"/>
    <x v="0"/>
    <x v="10"/>
    <x v="0"/>
    <x v="0"/>
    <x v="0"/>
    <x v="50"/>
    <x v="43"/>
    <n v="49019.771999999997"/>
    <n v="-10340.585121"/>
    <n v="38679.186879000001"/>
    <x v="0"/>
    <n v="0"/>
    <n v="0"/>
    <n v="0"/>
    <n v="38687.160063000003"/>
  </r>
  <r>
    <x v="1"/>
    <x v="0"/>
    <x v="22"/>
    <x v="0"/>
    <x v="10"/>
    <x v="0"/>
    <x v="0"/>
    <x v="0"/>
    <x v="43"/>
    <x v="36"/>
    <n v="202.44900000000001"/>
    <n v="0"/>
    <n v="202.44900000000001"/>
    <x v="0"/>
    <n v="0"/>
    <n v="0"/>
    <n v="0"/>
    <n v="52.203654"/>
  </r>
  <r>
    <x v="1"/>
    <x v="0"/>
    <x v="22"/>
    <x v="0"/>
    <x v="10"/>
    <x v="0"/>
    <x v="0"/>
    <x v="0"/>
    <x v="44"/>
    <x v="37"/>
    <n v="192.44900000000001"/>
    <n v="0"/>
    <n v="192.44900000000001"/>
    <x v="0"/>
    <n v="0"/>
    <n v="0"/>
    <n v="0"/>
    <n v="39.229649000000002"/>
  </r>
  <r>
    <x v="1"/>
    <x v="0"/>
    <x v="22"/>
    <x v="0"/>
    <x v="10"/>
    <x v="0"/>
    <x v="0"/>
    <x v="0"/>
    <x v="45"/>
    <x v="38"/>
    <n v="10"/>
    <n v="0"/>
    <n v="10"/>
    <x v="0"/>
    <n v="0"/>
    <n v="0"/>
    <n v="0"/>
    <n v="12.974005"/>
  </r>
  <r>
    <x v="1"/>
    <x v="0"/>
    <x v="22"/>
    <x v="0"/>
    <x v="10"/>
    <x v="0"/>
    <x v="0"/>
    <x v="0"/>
    <x v="46"/>
    <x v="39"/>
    <n v="0"/>
    <n v="0"/>
    <n v="0"/>
    <x v="0"/>
    <n v="0"/>
    <n v="0"/>
    <n v="0"/>
    <n v="13.829036"/>
  </r>
  <r>
    <x v="1"/>
    <x v="0"/>
    <x v="22"/>
    <x v="0"/>
    <x v="10"/>
    <x v="0"/>
    <x v="0"/>
    <x v="0"/>
    <x v="51"/>
    <x v="44"/>
    <n v="0"/>
    <n v="0"/>
    <n v="0"/>
    <x v="0"/>
    <n v="0"/>
    <n v="0"/>
    <n v="0"/>
    <n v="1.199336"/>
  </r>
  <r>
    <x v="1"/>
    <x v="0"/>
    <x v="22"/>
    <x v="0"/>
    <x v="10"/>
    <x v="0"/>
    <x v="0"/>
    <x v="0"/>
    <x v="47"/>
    <x v="40"/>
    <n v="0"/>
    <n v="0"/>
    <n v="0"/>
    <x v="0"/>
    <n v="0"/>
    <n v="0"/>
    <n v="0"/>
    <n v="12.6297"/>
  </r>
  <r>
    <x v="1"/>
    <x v="0"/>
    <x v="22"/>
    <x v="0"/>
    <x v="10"/>
    <x v="0"/>
    <x v="0"/>
    <x v="0"/>
    <x v="48"/>
    <x v="41"/>
    <n v="15354.825999999999"/>
    <n v="0"/>
    <n v="15354.825999999999"/>
    <x v="0"/>
    <n v="0"/>
    <n v="0"/>
    <n v="0"/>
    <n v="15354.825999999999"/>
  </r>
  <r>
    <x v="1"/>
    <x v="0"/>
    <x v="22"/>
    <x v="0"/>
    <x v="10"/>
    <x v="0"/>
    <x v="0"/>
    <x v="0"/>
    <x v="49"/>
    <x v="42"/>
    <n v="27246.210999999999"/>
    <n v="-6117.7207559999997"/>
    <n v="21128.490244000001"/>
    <x v="0"/>
    <n v="0"/>
    <n v="0"/>
    <n v="0"/>
    <n v="0"/>
  </r>
  <r>
    <x v="1"/>
    <x v="0"/>
    <x v="22"/>
    <x v="0"/>
    <x v="10"/>
    <x v="0"/>
    <x v="0"/>
    <x v="0"/>
    <x v="50"/>
    <x v="43"/>
    <n v="42803.485999999997"/>
    <n v="-6117.7207559999997"/>
    <n v="36685.765244000002"/>
    <x v="0"/>
    <n v="0"/>
    <n v="0"/>
    <n v="0"/>
    <n v="15420.858689999999"/>
  </r>
  <r>
    <x v="1"/>
    <x v="0"/>
    <x v="26"/>
    <x v="0"/>
    <x v="10"/>
    <x v="0"/>
    <x v="0"/>
    <x v="0"/>
    <x v="43"/>
    <x v="36"/>
    <n v="0"/>
    <n v="0"/>
    <n v="0"/>
    <x v="0"/>
    <n v="0"/>
    <n v="0"/>
    <n v="0"/>
    <n v="16.731634"/>
  </r>
  <r>
    <x v="1"/>
    <x v="0"/>
    <x v="26"/>
    <x v="0"/>
    <x v="10"/>
    <x v="0"/>
    <x v="0"/>
    <x v="0"/>
    <x v="44"/>
    <x v="37"/>
    <n v="0"/>
    <n v="0"/>
    <n v="0"/>
    <x v="0"/>
    <n v="0"/>
    <n v="0"/>
    <n v="0"/>
    <n v="16.731634"/>
  </r>
  <r>
    <x v="1"/>
    <x v="0"/>
    <x v="26"/>
    <x v="0"/>
    <x v="10"/>
    <x v="0"/>
    <x v="0"/>
    <x v="0"/>
    <x v="46"/>
    <x v="39"/>
    <n v="0.1"/>
    <n v="10582.965812"/>
    <n v="10583.065812000001"/>
    <x v="0"/>
    <n v="0"/>
    <n v="0"/>
    <n v="0"/>
    <n v="10634.073296"/>
  </r>
  <r>
    <x v="1"/>
    <x v="0"/>
    <x v="26"/>
    <x v="0"/>
    <x v="10"/>
    <x v="0"/>
    <x v="0"/>
    <x v="0"/>
    <x v="51"/>
    <x v="44"/>
    <n v="0.1"/>
    <n v="0"/>
    <n v="0.1"/>
    <x v="0"/>
    <n v="0"/>
    <n v="0"/>
    <n v="0"/>
    <n v="0"/>
  </r>
  <r>
    <x v="1"/>
    <x v="0"/>
    <x v="26"/>
    <x v="0"/>
    <x v="10"/>
    <x v="0"/>
    <x v="0"/>
    <x v="0"/>
    <x v="52"/>
    <x v="45"/>
    <n v="0"/>
    <n v="10582.965812"/>
    <n v="10582.965812"/>
    <x v="0"/>
    <n v="0"/>
    <n v="0"/>
    <n v="0"/>
    <n v="10582.965812"/>
  </r>
  <r>
    <x v="1"/>
    <x v="0"/>
    <x v="26"/>
    <x v="0"/>
    <x v="10"/>
    <x v="0"/>
    <x v="0"/>
    <x v="0"/>
    <x v="47"/>
    <x v="40"/>
    <n v="0"/>
    <n v="0"/>
    <n v="0"/>
    <x v="0"/>
    <n v="0"/>
    <n v="0"/>
    <n v="0"/>
    <n v="51.107483999999999"/>
  </r>
  <r>
    <x v="1"/>
    <x v="0"/>
    <x v="26"/>
    <x v="0"/>
    <x v="10"/>
    <x v="0"/>
    <x v="0"/>
    <x v="0"/>
    <x v="48"/>
    <x v="41"/>
    <n v="18292.197"/>
    <n v="0"/>
    <n v="18292.197"/>
    <x v="0"/>
    <n v="0"/>
    <n v="0"/>
    <n v="0"/>
    <n v="18292.197"/>
  </r>
  <r>
    <x v="1"/>
    <x v="0"/>
    <x v="26"/>
    <x v="0"/>
    <x v="10"/>
    <x v="0"/>
    <x v="0"/>
    <x v="0"/>
    <x v="49"/>
    <x v="42"/>
    <n v="18348.219000000001"/>
    <n v="-5043.4120780000003"/>
    <n v="13304.806922"/>
    <x v="0"/>
    <n v="0"/>
    <n v="0"/>
    <n v="0"/>
    <n v="13304.806922"/>
  </r>
  <r>
    <x v="1"/>
    <x v="0"/>
    <x v="26"/>
    <x v="0"/>
    <x v="10"/>
    <x v="0"/>
    <x v="0"/>
    <x v="0"/>
    <x v="50"/>
    <x v="43"/>
    <n v="36640.516000000003"/>
    <n v="5539.5537340000001"/>
    <n v="42180.069733999997"/>
    <x v="0"/>
    <n v="0"/>
    <n v="0"/>
    <n v="0"/>
    <n v="42247.808852000002"/>
  </r>
  <r>
    <x v="1"/>
    <x v="0"/>
    <x v="27"/>
    <x v="0"/>
    <x v="10"/>
    <x v="0"/>
    <x v="0"/>
    <x v="0"/>
    <x v="43"/>
    <x v="36"/>
    <n v="8.6349999999999998"/>
    <n v="0"/>
    <n v="8.6349999999999998"/>
    <x v="0"/>
    <n v="0"/>
    <n v="0"/>
    <n v="0"/>
    <n v="44.866142000000004"/>
  </r>
  <r>
    <x v="1"/>
    <x v="0"/>
    <x v="27"/>
    <x v="0"/>
    <x v="10"/>
    <x v="0"/>
    <x v="0"/>
    <x v="0"/>
    <x v="44"/>
    <x v="37"/>
    <n v="8.6349999999999998"/>
    <n v="0"/>
    <n v="8.6349999999999998"/>
    <x v="0"/>
    <n v="0"/>
    <n v="0"/>
    <n v="0"/>
    <n v="44.866142000000004"/>
  </r>
  <r>
    <x v="1"/>
    <x v="0"/>
    <x v="27"/>
    <x v="0"/>
    <x v="10"/>
    <x v="0"/>
    <x v="0"/>
    <x v="0"/>
    <x v="46"/>
    <x v="39"/>
    <n v="12.606"/>
    <n v="0"/>
    <n v="12.606"/>
    <x v="0"/>
    <n v="0"/>
    <n v="0"/>
    <n v="0"/>
    <n v="35.569177000000003"/>
  </r>
  <r>
    <x v="1"/>
    <x v="0"/>
    <x v="27"/>
    <x v="0"/>
    <x v="10"/>
    <x v="0"/>
    <x v="0"/>
    <x v="0"/>
    <x v="51"/>
    <x v="44"/>
    <n v="12.606"/>
    <n v="0"/>
    <n v="12.606"/>
    <x v="0"/>
    <n v="0"/>
    <n v="0"/>
    <n v="0"/>
    <n v="0"/>
  </r>
  <r>
    <x v="1"/>
    <x v="0"/>
    <x v="27"/>
    <x v="0"/>
    <x v="10"/>
    <x v="0"/>
    <x v="0"/>
    <x v="0"/>
    <x v="47"/>
    <x v="40"/>
    <n v="0"/>
    <n v="0"/>
    <n v="0"/>
    <x v="0"/>
    <n v="0"/>
    <n v="0"/>
    <n v="0"/>
    <n v="35.569177000000003"/>
  </r>
  <r>
    <x v="1"/>
    <x v="0"/>
    <x v="27"/>
    <x v="0"/>
    <x v="10"/>
    <x v="0"/>
    <x v="0"/>
    <x v="0"/>
    <x v="48"/>
    <x v="41"/>
    <n v="16293.831"/>
    <n v="0"/>
    <n v="16293.831"/>
    <x v="0"/>
    <n v="0"/>
    <n v="0"/>
    <n v="0"/>
    <n v="16293.831"/>
  </r>
  <r>
    <x v="1"/>
    <x v="0"/>
    <x v="27"/>
    <x v="0"/>
    <x v="10"/>
    <x v="0"/>
    <x v="0"/>
    <x v="0"/>
    <x v="49"/>
    <x v="42"/>
    <n v="16223.877"/>
    <n v="0"/>
    <n v="16223.877"/>
    <x v="0"/>
    <n v="0"/>
    <n v="0"/>
    <n v="0"/>
    <n v="16223.877"/>
  </r>
  <r>
    <x v="1"/>
    <x v="0"/>
    <x v="27"/>
    <x v="0"/>
    <x v="10"/>
    <x v="0"/>
    <x v="0"/>
    <x v="0"/>
    <x v="50"/>
    <x v="43"/>
    <n v="32538.949000000001"/>
    <n v="0"/>
    <n v="32538.949000000001"/>
    <x v="0"/>
    <n v="0"/>
    <n v="0"/>
    <n v="0"/>
    <n v="32598.143318999999"/>
  </r>
  <r>
    <x v="1"/>
    <x v="0"/>
    <x v="28"/>
    <x v="0"/>
    <x v="10"/>
    <x v="0"/>
    <x v="0"/>
    <x v="0"/>
    <x v="43"/>
    <x v="36"/>
    <n v="0.06"/>
    <n v="0"/>
    <n v="0.06"/>
    <x v="0"/>
    <n v="0"/>
    <n v="0"/>
    <n v="0"/>
    <n v="59.086199999999998"/>
  </r>
  <r>
    <x v="1"/>
    <x v="0"/>
    <x v="28"/>
    <x v="0"/>
    <x v="10"/>
    <x v="0"/>
    <x v="0"/>
    <x v="0"/>
    <x v="44"/>
    <x v="37"/>
    <n v="0"/>
    <n v="0"/>
    <n v="0"/>
    <x v="0"/>
    <n v="0"/>
    <n v="0"/>
    <n v="0"/>
    <n v="59.033000000000001"/>
  </r>
  <r>
    <x v="1"/>
    <x v="0"/>
    <x v="28"/>
    <x v="0"/>
    <x v="10"/>
    <x v="0"/>
    <x v="0"/>
    <x v="0"/>
    <x v="45"/>
    <x v="38"/>
    <n v="0.06"/>
    <n v="0"/>
    <n v="0.06"/>
    <x v="0"/>
    <n v="0"/>
    <n v="0"/>
    <n v="0"/>
    <n v="5.3199999999999997E-2"/>
  </r>
  <r>
    <x v="1"/>
    <x v="0"/>
    <x v="28"/>
    <x v="0"/>
    <x v="10"/>
    <x v="0"/>
    <x v="0"/>
    <x v="0"/>
    <x v="46"/>
    <x v="39"/>
    <n v="125"/>
    <n v="0"/>
    <n v="125"/>
    <x v="0"/>
    <n v="0"/>
    <n v="0"/>
    <n v="0"/>
    <n v="39.250829000000003"/>
  </r>
  <r>
    <x v="1"/>
    <x v="0"/>
    <x v="28"/>
    <x v="0"/>
    <x v="10"/>
    <x v="0"/>
    <x v="0"/>
    <x v="0"/>
    <x v="51"/>
    <x v="44"/>
    <n v="60"/>
    <n v="0"/>
    <n v="60"/>
    <x v="0"/>
    <n v="0"/>
    <n v="0"/>
    <n v="0"/>
    <n v="3.0954959999999998"/>
  </r>
  <r>
    <x v="1"/>
    <x v="0"/>
    <x v="28"/>
    <x v="0"/>
    <x v="10"/>
    <x v="0"/>
    <x v="0"/>
    <x v="0"/>
    <x v="47"/>
    <x v="40"/>
    <n v="65"/>
    <n v="0"/>
    <n v="65"/>
    <x v="0"/>
    <n v="0"/>
    <n v="0"/>
    <n v="0"/>
    <n v="36.155332999999999"/>
  </r>
  <r>
    <x v="1"/>
    <x v="0"/>
    <x v="28"/>
    <x v="0"/>
    <x v="10"/>
    <x v="0"/>
    <x v="0"/>
    <x v="0"/>
    <x v="48"/>
    <x v="41"/>
    <n v="28337.175999999999"/>
    <n v="0"/>
    <n v="28337.175999999999"/>
    <x v="0"/>
    <n v="0"/>
    <n v="0"/>
    <n v="0"/>
    <n v="28337.175999999999"/>
  </r>
  <r>
    <x v="1"/>
    <x v="0"/>
    <x v="28"/>
    <x v="0"/>
    <x v="10"/>
    <x v="0"/>
    <x v="0"/>
    <x v="0"/>
    <x v="49"/>
    <x v="42"/>
    <n v="34444.21"/>
    <n v="-6707.1168859999998"/>
    <n v="27737.093113999999"/>
    <x v="0"/>
    <n v="0"/>
    <n v="0"/>
    <n v="0"/>
    <n v="27737.093113999999"/>
  </r>
  <r>
    <x v="1"/>
    <x v="0"/>
    <x v="28"/>
    <x v="0"/>
    <x v="10"/>
    <x v="0"/>
    <x v="0"/>
    <x v="0"/>
    <x v="50"/>
    <x v="43"/>
    <n v="62906.446000000004"/>
    <n v="-6707.1168859999998"/>
    <n v="56199.329114"/>
    <x v="0"/>
    <n v="0"/>
    <n v="0"/>
    <n v="0"/>
    <n v="56172.606142999997"/>
  </r>
  <r>
    <x v="1"/>
    <x v="0"/>
    <x v="29"/>
    <x v="0"/>
    <x v="10"/>
    <x v="0"/>
    <x v="0"/>
    <x v="0"/>
    <x v="43"/>
    <x v="36"/>
    <n v="205.3"/>
    <n v="0"/>
    <n v="205.3"/>
    <x v="0"/>
    <n v="0"/>
    <n v="0"/>
    <n v="0"/>
    <n v="89.990097000000006"/>
  </r>
  <r>
    <x v="1"/>
    <x v="0"/>
    <x v="29"/>
    <x v="0"/>
    <x v="10"/>
    <x v="0"/>
    <x v="0"/>
    <x v="0"/>
    <x v="44"/>
    <x v="37"/>
    <n v="205"/>
    <n v="0"/>
    <n v="205"/>
    <x v="0"/>
    <n v="0"/>
    <n v="0"/>
    <n v="0"/>
    <n v="89.956652000000005"/>
  </r>
  <r>
    <x v="1"/>
    <x v="0"/>
    <x v="29"/>
    <x v="0"/>
    <x v="10"/>
    <x v="0"/>
    <x v="0"/>
    <x v="0"/>
    <x v="45"/>
    <x v="38"/>
    <n v="0.3"/>
    <n v="0"/>
    <n v="0.3"/>
    <x v="0"/>
    <n v="0"/>
    <n v="0"/>
    <n v="0"/>
    <n v="3.3445000000000003E-2"/>
  </r>
  <r>
    <x v="1"/>
    <x v="0"/>
    <x v="29"/>
    <x v="0"/>
    <x v="10"/>
    <x v="0"/>
    <x v="0"/>
    <x v="0"/>
    <x v="46"/>
    <x v="39"/>
    <n v="998.5"/>
    <n v="0"/>
    <n v="998.5"/>
    <x v="0"/>
    <n v="0"/>
    <n v="0"/>
    <n v="0"/>
    <n v="42.118827000000003"/>
  </r>
  <r>
    <x v="1"/>
    <x v="0"/>
    <x v="29"/>
    <x v="0"/>
    <x v="10"/>
    <x v="0"/>
    <x v="0"/>
    <x v="0"/>
    <x v="61"/>
    <x v="53"/>
    <n v="970"/>
    <n v="0"/>
    <n v="970"/>
    <x v="0"/>
    <n v="0"/>
    <n v="0"/>
    <n v="0"/>
    <n v="0"/>
  </r>
  <r>
    <x v="1"/>
    <x v="0"/>
    <x v="29"/>
    <x v="0"/>
    <x v="10"/>
    <x v="0"/>
    <x v="0"/>
    <x v="0"/>
    <x v="51"/>
    <x v="44"/>
    <n v="28"/>
    <n v="0"/>
    <n v="28"/>
    <x v="0"/>
    <n v="0"/>
    <n v="0"/>
    <n v="0"/>
    <n v="0"/>
  </r>
  <r>
    <x v="1"/>
    <x v="0"/>
    <x v="29"/>
    <x v="0"/>
    <x v="10"/>
    <x v="0"/>
    <x v="0"/>
    <x v="0"/>
    <x v="47"/>
    <x v="40"/>
    <n v="0.5"/>
    <n v="0"/>
    <n v="0.5"/>
    <x v="0"/>
    <n v="0"/>
    <n v="0"/>
    <n v="0"/>
    <n v="42.118827000000003"/>
  </r>
  <r>
    <x v="1"/>
    <x v="0"/>
    <x v="29"/>
    <x v="0"/>
    <x v="10"/>
    <x v="0"/>
    <x v="0"/>
    <x v="0"/>
    <x v="48"/>
    <x v="41"/>
    <n v="11671.513000000001"/>
    <n v="0"/>
    <n v="11671.513000000001"/>
    <x v="0"/>
    <n v="0"/>
    <n v="0"/>
    <n v="0"/>
    <n v="11671.513000000001"/>
  </r>
  <r>
    <x v="1"/>
    <x v="0"/>
    <x v="29"/>
    <x v="0"/>
    <x v="10"/>
    <x v="0"/>
    <x v="0"/>
    <x v="0"/>
    <x v="49"/>
    <x v="42"/>
    <n v="17025.156999999999"/>
    <n v="-6684.9222099999997"/>
    <n v="10340.23479"/>
    <x v="0"/>
    <n v="0"/>
    <n v="0"/>
    <n v="0"/>
    <n v="10340.23479"/>
  </r>
  <r>
    <x v="1"/>
    <x v="0"/>
    <x v="29"/>
    <x v="0"/>
    <x v="10"/>
    <x v="0"/>
    <x v="0"/>
    <x v="0"/>
    <x v="50"/>
    <x v="43"/>
    <n v="29900.47"/>
    <n v="-6684.9222099999997"/>
    <n v="23215.547790000001"/>
    <x v="0"/>
    <n v="0"/>
    <n v="0"/>
    <n v="0"/>
    <n v="22143.856714000001"/>
  </r>
  <r>
    <x v="1"/>
    <x v="0"/>
    <x v="30"/>
    <x v="0"/>
    <x v="10"/>
    <x v="0"/>
    <x v="0"/>
    <x v="0"/>
    <x v="43"/>
    <x v="36"/>
    <n v="100.1"/>
    <n v="0"/>
    <n v="100.1"/>
    <x v="0"/>
    <n v="0"/>
    <n v="0"/>
    <n v="0"/>
    <n v="87.966019000000003"/>
  </r>
  <r>
    <x v="1"/>
    <x v="0"/>
    <x v="30"/>
    <x v="0"/>
    <x v="10"/>
    <x v="0"/>
    <x v="0"/>
    <x v="0"/>
    <x v="44"/>
    <x v="37"/>
    <n v="100"/>
    <n v="0"/>
    <n v="100"/>
    <x v="0"/>
    <n v="0"/>
    <n v="0"/>
    <n v="0"/>
    <n v="66.478196999999994"/>
  </r>
  <r>
    <x v="1"/>
    <x v="0"/>
    <x v="30"/>
    <x v="0"/>
    <x v="10"/>
    <x v="0"/>
    <x v="0"/>
    <x v="0"/>
    <x v="45"/>
    <x v="38"/>
    <n v="0.1"/>
    <n v="0"/>
    <n v="0.1"/>
    <x v="0"/>
    <n v="0"/>
    <n v="0"/>
    <n v="0"/>
    <n v="21.487822000000001"/>
  </r>
  <r>
    <x v="1"/>
    <x v="0"/>
    <x v="30"/>
    <x v="0"/>
    <x v="10"/>
    <x v="0"/>
    <x v="0"/>
    <x v="0"/>
    <x v="46"/>
    <x v="39"/>
    <n v="158.35499999999999"/>
    <n v="8755.7159210000009"/>
    <n v="8914.0709210000005"/>
    <x v="0"/>
    <n v="0"/>
    <n v="0"/>
    <n v="0"/>
    <n v="9134.310915"/>
  </r>
  <r>
    <x v="1"/>
    <x v="0"/>
    <x v="30"/>
    <x v="0"/>
    <x v="10"/>
    <x v="0"/>
    <x v="0"/>
    <x v="0"/>
    <x v="51"/>
    <x v="44"/>
    <n v="3.105"/>
    <n v="0"/>
    <n v="3.105"/>
    <x v="0"/>
    <n v="0"/>
    <n v="0"/>
    <n v="0"/>
    <n v="0.28710599999999997"/>
  </r>
  <r>
    <x v="1"/>
    <x v="0"/>
    <x v="30"/>
    <x v="0"/>
    <x v="10"/>
    <x v="0"/>
    <x v="0"/>
    <x v="0"/>
    <x v="52"/>
    <x v="45"/>
    <n v="0"/>
    <n v="8755.7159210000009"/>
    <n v="8755.7159210000009"/>
    <x v="0"/>
    <n v="0"/>
    <n v="0"/>
    <n v="0"/>
    <n v="8755.7159210000009"/>
  </r>
  <r>
    <x v="1"/>
    <x v="0"/>
    <x v="30"/>
    <x v="0"/>
    <x v="10"/>
    <x v="0"/>
    <x v="0"/>
    <x v="0"/>
    <x v="47"/>
    <x v="40"/>
    <n v="155.25"/>
    <n v="0"/>
    <n v="155.25"/>
    <x v="0"/>
    <n v="0"/>
    <n v="0"/>
    <n v="0"/>
    <n v="378.30788799999999"/>
  </r>
  <r>
    <x v="1"/>
    <x v="0"/>
    <x v="30"/>
    <x v="0"/>
    <x v="10"/>
    <x v="0"/>
    <x v="0"/>
    <x v="0"/>
    <x v="48"/>
    <x v="41"/>
    <n v="56522.317000000003"/>
    <n v="0"/>
    <n v="56522.317000000003"/>
    <x v="0"/>
    <n v="0"/>
    <n v="0"/>
    <n v="0"/>
    <n v="56522.317000000003"/>
  </r>
  <r>
    <x v="1"/>
    <x v="0"/>
    <x v="30"/>
    <x v="0"/>
    <x v="10"/>
    <x v="0"/>
    <x v="0"/>
    <x v="0"/>
    <x v="49"/>
    <x v="42"/>
    <n v="52879.133000000002"/>
    <n v="-15553.449008"/>
    <n v="37325.683991999998"/>
    <x v="0"/>
    <n v="0"/>
    <n v="0"/>
    <n v="0"/>
    <n v="37325.683991999998"/>
  </r>
  <r>
    <x v="1"/>
    <x v="0"/>
    <x v="30"/>
    <x v="0"/>
    <x v="10"/>
    <x v="0"/>
    <x v="0"/>
    <x v="0"/>
    <x v="50"/>
    <x v="43"/>
    <n v="109659.905"/>
    <n v="-6797.7330869999996"/>
    <n v="102862.171913"/>
    <x v="0"/>
    <n v="0"/>
    <n v="0"/>
    <n v="0"/>
    <n v="103070.277926"/>
  </r>
  <r>
    <x v="1"/>
    <x v="0"/>
    <x v="31"/>
    <x v="0"/>
    <x v="10"/>
    <x v="0"/>
    <x v="0"/>
    <x v="0"/>
    <x v="43"/>
    <x v="36"/>
    <n v="34.5"/>
    <n v="0"/>
    <n v="34.5"/>
    <x v="0"/>
    <n v="0"/>
    <n v="0"/>
    <n v="0"/>
    <n v="23.322831999999998"/>
  </r>
  <r>
    <x v="1"/>
    <x v="0"/>
    <x v="31"/>
    <x v="0"/>
    <x v="10"/>
    <x v="0"/>
    <x v="0"/>
    <x v="0"/>
    <x v="44"/>
    <x v="37"/>
    <n v="31.5"/>
    <n v="0"/>
    <n v="31.5"/>
    <x v="0"/>
    <n v="0"/>
    <n v="0"/>
    <n v="0"/>
    <n v="18.432055999999999"/>
  </r>
  <r>
    <x v="1"/>
    <x v="0"/>
    <x v="31"/>
    <x v="0"/>
    <x v="10"/>
    <x v="0"/>
    <x v="0"/>
    <x v="0"/>
    <x v="45"/>
    <x v="38"/>
    <n v="3"/>
    <n v="0"/>
    <n v="3"/>
    <x v="0"/>
    <n v="0"/>
    <n v="0"/>
    <n v="0"/>
    <n v="4.8907759999999998"/>
  </r>
  <r>
    <x v="1"/>
    <x v="0"/>
    <x v="31"/>
    <x v="0"/>
    <x v="10"/>
    <x v="0"/>
    <x v="0"/>
    <x v="0"/>
    <x v="46"/>
    <x v="39"/>
    <n v="751.69600000000003"/>
    <n v="9049.1036000000004"/>
    <n v="9800.7996000000003"/>
    <x v="0"/>
    <n v="0"/>
    <n v="0"/>
    <n v="0"/>
    <n v="230.31509800000001"/>
  </r>
  <r>
    <x v="1"/>
    <x v="0"/>
    <x v="31"/>
    <x v="0"/>
    <x v="10"/>
    <x v="0"/>
    <x v="0"/>
    <x v="0"/>
    <x v="51"/>
    <x v="44"/>
    <n v="86.347999999999999"/>
    <n v="0"/>
    <n v="86.347999999999999"/>
    <x v="0"/>
    <n v="0"/>
    <n v="0"/>
    <n v="0"/>
    <n v="118.917661"/>
  </r>
  <r>
    <x v="1"/>
    <x v="0"/>
    <x v="31"/>
    <x v="0"/>
    <x v="10"/>
    <x v="0"/>
    <x v="0"/>
    <x v="0"/>
    <x v="52"/>
    <x v="45"/>
    <n v="0"/>
    <n v="9049.1036000000004"/>
    <n v="9049.1036000000004"/>
    <x v="0"/>
    <n v="0"/>
    <n v="0"/>
    <n v="0"/>
    <n v="0"/>
  </r>
  <r>
    <x v="1"/>
    <x v="0"/>
    <x v="31"/>
    <x v="0"/>
    <x v="10"/>
    <x v="0"/>
    <x v="0"/>
    <x v="0"/>
    <x v="47"/>
    <x v="40"/>
    <n v="665.34799999999996"/>
    <n v="0"/>
    <n v="665.34799999999996"/>
    <x v="0"/>
    <n v="0"/>
    <n v="0"/>
    <n v="0"/>
    <n v="111.397437"/>
  </r>
  <r>
    <x v="1"/>
    <x v="0"/>
    <x v="31"/>
    <x v="0"/>
    <x v="10"/>
    <x v="0"/>
    <x v="0"/>
    <x v="0"/>
    <x v="48"/>
    <x v="41"/>
    <n v="102303.231"/>
    <n v="0"/>
    <n v="102303.231"/>
    <x v="0"/>
    <n v="0"/>
    <n v="0"/>
    <n v="0"/>
    <n v="102303.231"/>
  </r>
  <r>
    <x v="1"/>
    <x v="0"/>
    <x v="31"/>
    <x v="0"/>
    <x v="10"/>
    <x v="0"/>
    <x v="0"/>
    <x v="0"/>
    <x v="49"/>
    <x v="42"/>
    <n v="122369.91899999999"/>
    <n v="-38946.492045999999"/>
    <n v="83423.426953999995"/>
    <x v="0"/>
    <n v="0"/>
    <n v="0"/>
    <n v="0"/>
    <n v="0"/>
  </r>
  <r>
    <x v="1"/>
    <x v="0"/>
    <x v="31"/>
    <x v="0"/>
    <x v="10"/>
    <x v="0"/>
    <x v="0"/>
    <x v="0"/>
    <x v="50"/>
    <x v="43"/>
    <n v="225459.34599999999"/>
    <n v="-29897.388446000001"/>
    <n v="195561.95755399999"/>
    <x v="0"/>
    <n v="0"/>
    <n v="0"/>
    <n v="0"/>
    <n v="102556.86893"/>
  </r>
  <r>
    <x v="1"/>
    <x v="0"/>
    <x v="32"/>
    <x v="0"/>
    <x v="10"/>
    <x v="0"/>
    <x v="0"/>
    <x v="0"/>
    <x v="43"/>
    <x v="36"/>
    <n v="0.36299999999999999"/>
    <n v="0"/>
    <n v="0.36299999999999999"/>
    <x v="0"/>
    <n v="0"/>
    <n v="0"/>
    <n v="0"/>
    <n v="233.058652"/>
  </r>
  <r>
    <x v="1"/>
    <x v="0"/>
    <x v="32"/>
    <x v="0"/>
    <x v="10"/>
    <x v="0"/>
    <x v="0"/>
    <x v="0"/>
    <x v="44"/>
    <x v="37"/>
    <n v="0"/>
    <n v="0"/>
    <n v="0"/>
    <x v="0"/>
    <n v="0"/>
    <n v="0"/>
    <n v="0"/>
    <n v="233.058652"/>
  </r>
  <r>
    <x v="1"/>
    <x v="0"/>
    <x v="32"/>
    <x v="0"/>
    <x v="10"/>
    <x v="0"/>
    <x v="0"/>
    <x v="0"/>
    <x v="45"/>
    <x v="38"/>
    <n v="0.36299999999999999"/>
    <n v="0"/>
    <n v="0.36299999999999999"/>
    <x v="0"/>
    <n v="0"/>
    <n v="0"/>
    <n v="0"/>
    <n v="0"/>
  </r>
  <r>
    <x v="1"/>
    <x v="0"/>
    <x v="32"/>
    <x v="0"/>
    <x v="10"/>
    <x v="0"/>
    <x v="0"/>
    <x v="0"/>
    <x v="46"/>
    <x v="39"/>
    <n v="0"/>
    <n v="923"/>
    <n v="923"/>
    <x v="0"/>
    <n v="0"/>
    <n v="0"/>
    <n v="0"/>
    <n v="932.09033899999997"/>
  </r>
  <r>
    <x v="1"/>
    <x v="0"/>
    <x v="32"/>
    <x v="0"/>
    <x v="10"/>
    <x v="0"/>
    <x v="0"/>
    <x v="0"/>
    <x v="51"/>
    <x v="44"/>
    <n v="0"/>
    <n v="0"/>
    <n v="0"/>
    <x v="0"/>
    <n v="0"/>
    <n v="0"/>
    <n v="0"/>
    <n v="4.2122409999999997"/>
  </r>
  <r>
    <x v="1"/>
    <x v="0"/>
    <x v="32"/>
    <x v="0"/>
    <x v="10"/>
    <x v="0"/>
    <x v="0"/>
    <x v="0"/>
    <x v="52"/>
    <x v="45"/>
    <n v="0"/>
    <n v="923"/>
    <n v="923"/>
    <x v="0"/>
    <n v="0"/>
    <n v="0"/>
    <n v="0"/>
    <n v="923"/>
  </r>
  <r>
    <x v="1"/>
    <x v="0"/>
    <x v="32"/>
    <x v="0"/>
    <x v="10"/>
    <x v="0"/>
    <x v="0"/>
    <x v="0"/>
    <x v="47"/>
    <x v="40"/>
    <n v="0"/>
    <n v="0"/>
    <n v="0"/>
    <x v="0"/>
    <n v="0"/>
    <n v="0"/>
    <n v="0"/>
    <n v="4.8780979999999996"/>
  </r>
  <r>
    <x v="1"/>
    <x v="0"/>
    <x v="32"/>
    <x v="0"/>
    <x v="10"/>
    <x v="0"/>
    <x v="0"/>
    <x v="0"/>
    <x v="48"/>
    <x v="41"/>
    <n v="18106.550999999999"/>
    <n v="0"/>
    <n v="18106.550999999999"/>
    <x v="0"/>
    <n v="0"/>
    <n v="0"/>
    <n v="0"/>
    <n v="18106.550999999999"/>
  </r>
  <r>
    <x v="1"/>
    <x v="0"/>
    <x v="32"/>
    <x v="0"/>
    <x v="10"/>
    <x v="0"/>
    <x v="0"/>
    <x v="0"/>
    <x v="49"/>
    <x v="42"/>
    <n v="28000"/>
    <n v="-5538.5936080000001"/>
    <n v="22461.406392000001"/>
    <x v="0"/>
    <n v="0"/>
    <n v="0"/>
    <n v="0"/>
    <n v="22461.406392000001"/>
  </r>
  <r>
    <x v="1"/>
    <x v="0"/>
    <x v="32"/>
    <x v="0"/>
    <x v="10"/>
    <x v="0"/>
    <x v="0"/>
    <x v="0"/>
    <x v="50"/>
    <x v="43"/>
    <n v="46106.913999999997"/>
    <n v="-4615.5936080000001"/>
    <n v="41491.320392000001"/>
    <x v="0"/>
    <n v="0"/>
    <n v="0"/>
    <n v="0"/>
    <n v="41733.106382999998"/>
  </r>
  <r>
    <x v="1"/>
    <x v="0"/>
    <x v="33"/>
    <x v="0"/>
    <x v="10"/>
    <x v="0"/>
    <x v="0"/>
    <x v="0"/>
    <x v="43"/>
    <x v="36"/>
    <n v="1.02"/>
    <n v="0"/>
    <n v="1.02"/>
    <x v="0"/>
    <n v="0"/>
    <n v="0"/>
    <n v="0"/>
    <n v="0"/>
  </r>
  <r>
    <x v="1"/>
    <x v="0"/>
    <x v="33"/>
    <x v="0"/>
    <x v="10"/>
    <x v="0"/>
    <x v="0"/>
    <x v="0"/>
    <x v="45"/>
    <x v="38"/>
    <n v="1.02"/>
    <n v="0"/>
    <n v="1.02"/>
    <x v="0"/>
    <n v="0"/>
    <n v="0"/>
    <n v="0"/>
    <n v="0"/>
  </r>
  <r>
    <x v="1"/>
    <x v="0"/>
    <x v="33"/>
    <x v="0"/>
    <x v="10"/>
    <x v="0"/>
    <x v="0"/>
    <x v="0"/>
    <x v="46"/>
    <x v="39"/>
    <n v="0"/>
    <n v="0"/>
    <n v="0"/>
    <x v="0"/>
    <n v="0"/>
    <n v="0"/>
    <n v="0"/>
    <n v="4.3174739999999998"/>
  </r>
  <r>
    <x v="1"/>
    <x v="0"/>
    <x v="33"/>
    <x v="0"/>
    <x v="10"/>
    <x v="0"/>
    <x v="0"/>
    <x v="0"/>
    <x v="47"/>
    <x v="40"/>
    <n v="0"/>
    <n v="0"/>
    <n v="0"/>
    <x v="0"/>
    <n v="0"/>
    <n v="0"/>
    <n v="0"/>
    <n v="4.3174739999999998"/>
  </r>
  <r>
    <x v="1"/>
    <x v="0"/>
    <x v="33"/>
    <x v="0"/>
    <x v="10"/>
    <x v="0"/>
    <x v="0"/>
    <x v="0"/>
    <x v="48"/>
    <x v="41"/>
    <n v="33399.745999999999"/>
    <n v="0"/>
    <n v="33399.745999999999"/>
    <x v="0"/>
    <n v="0"/>
    <n v="0"/>
    <n v="0"/>
    <n v="17796.373"/>
  </r>
  <r>
    <x v="1"/>
    <x v="0"/>
    <x v="33"/>
    <x v="0"/>
    <x v="10"/>
    <x v="0"/>
    <x v="0"/>
    <x v="0"/>
    <x v="49"/>
    <x v="42"/>
    <n v="40466.675999999999"/>
    <n v="-10939.581901"/>
    <n v="29527.094099000002"/>
    <x v="0"/>
    <n v="0"/>
    <n v="0"/>
    <n v="0"/>
    <n v="0"/>
  </r>
  <r>
    <x v="1"/>
    <x v="0"/>
    <x v="33"/>
    <x v="0"/>
    <x v="10"/>
    <x v="0"/>
    <x v="0"/>
    <x v="0"/>
    <x v="50"/>
    <x v="43"/>
    <n v="73867.441999999995"/>
    <n v="-10939.581901"/>
    <n v="62927.860098999998"/>
    <x v="0"/>
    <n v="0"/>
    <n v="0"/>
    <n v="0"/>
    <n v="17800.690473999999"/>
  </r>
  <r>
    <x v="1"/>
    <x v="0"/>
    <x v="34"/>
    <x v="0"/>
    <x v="10"/>
    <x v="0"/>
    <x v="2"/>
    <x v="7"/>
    <x v="43"/>
    <x v="36"/>
    <n v="311.40199999999999"/>
    <n v="0"/>
    <n v="311.40199999999999"/>
    <x v="0"/>
    <n v="0"/>
    <n v="0"/>
    <n v="0"/>
    <n v="1203.1417759999999"/>
  </r>
  <r>
    <x v="1"/>
    <x v="0"/>
    <x v="34"/>
    <x v="0"/>
    <x v="10"/>
    <x v="0"/>
    <x v="2"/>
    <x v="7"/>
    <x v="44"/>
    <x v="37"/>
    <n v="0"/>
    <n v="0"/>
    <n v="0"/>
    <x v="0"/>
    <n v="0"/>
    <n v="0"/>
    <n v="0"/>
    <n v="40.263142999999999"/>
  </r>
  <r>
    <x v="1"/>
    <x v="0"/>
    <x v="34"/>
    <x v="0"/>
    <x v="10"/>
    <x v="0"/>
    <x v="2"/>
    <x v="7"/>
    <x v="45"/>
    <x v="38"/>
    <n v="311.40199999999999"/>
    <n v="0"/>
    <n v="311.40199999999999"/>
    <x v="0"/>
    <n v="0"/>
    <n v="0"/>
    <n v="0"/>
    <n v="1162.878633"/>
  </r>
  <r>
    <x v="1"/>
    <x v="0"/>
    <x v="34"/>
    <x v="0"/>
    <x v="10"/>
    <x v="0"/>
    <x v="2"/>
    <x v="7"/>
    <x v="46"/>
    <x v="39"/>
    <n v="23"/>
    <n v="0"/>
    <n v="23"/>
    <x v="0"/>
    <n v="0"/>
    <n v="0"/>
    <n v="0"/>
    <n v="187.11901499999999"/>
  </r>
  <r>
    <x v="1"/>
    <x v="0"/>
    <x v="34"/>
    <x v="0"/>
    <x v="10"/>
    <x v="0"/>
    <x v="2"/>
    <x v="7"/>
    <x v="62"/>
    <x v="54"/>
    <n v="0"/>
    <n v="0"/>
    <n v="0"/>
    <x v="0"/>
    <n v="0"/>
    <n v="0"/>
    <n v="0"/>
    <n v="142.219798"/>
  </r>
  <r>
    <x v="1"/>
    <x v="0"/>
    <x v="34"/>
    <x v="0"/>
    <x v="10"/>
    <x v="0"/>
    <x v="2"/>
    <x v="7"/>
    <x v="51"/>
    <x v="44"/>
    <n v="23"/>
    <n v="0"/>
    <n v="23"/>
    <x v="0"/>
    <n v="0"/>
    <n v="0"/>
    <n v="0"/>
    <n v="44.899217"/>
  </r>
  <r>
    <x v="1"/>
    <x v="0"/>
    <x v="34"/>
    <x v="0"/>
    <x v="10"/>
    <x v="0"/>
    <x v="2"/>
    <x v="7"/>
    <x v="48"/>
    <x v="59"/>
    <n v="62552.785000000003"/>
    <n v="-2209"/>
    <n v="60343.785000000003"/>
    <x v="0"/>
    <n v="0"/>
    <n v="0"/>
    <n v="0"/>
    <n v="36335.524424000003"/>
  </r>
  <r>
    <x v="1"/>
    <x v="0"/>
    <x v="34"/>
    <x v="0"/>
    <x v="10"/>
    <x v="0"/>
    <x v="2"/>
    <x v="7"/>
    <x v="50"/>
    <x v="43"/>
    <n v="334.40199999999999"/>
    <n v="0"/>
    <n v="334.40199999999999"/>
    <x v="0"/>
    <n v="0"/>
    <n v="0"/>
    <n v="0"/>
    <n v="1390.2607909999999"/>
  </r>
  <r>
    <x v="1"/>
    <x v="0"/>
    <x v="35"/>
    <x v="0"/>
    <x v="10"/>
    <x v="0"/>
    <x v="2"/>
    <x v="6"/>
    <x v="43"/>
    <x v="36"/>
    <n v="57505.692000000003"/>
    <n v="48000"/>
    <n v="105505.692"/>
    <x v="0"/>
    <n v="0"/>
    <n v="0"/>
    <n v="0"/>
    <n v="86880.860744999998"/>
  </r>
  <r>
    <x v="1"/>
    <x v="0"/>
    <x v="35"/>
    <x v="0"/>
    <x v="10"/>
    <x v="0"/>
    <x v="2"/>
    <x v="6"/>
    <x v="67"/>
    <x v="60"/>
    <n v="55579.046000000002"/>
    <n v="48000"/>
    <n v="103579.046"/>
    <x v="0"/>
    <n v="0"/>
    <n v="0"/>
    <n v="0"/>
    <n v="85723.950574999995"/>
  </r>
  <r>
    <x v="1"/>
    <x v="0"/>
    <x v="35"/>
    <x v="0"/>
    <x v="10"/>
    <x v="0"/>
    <x v="2"/>
    <x v="6"/>
    <x v="44"/>
    <x v="37"/>
    <n v="1923.528"/>
    <n v="0"/>
    <n v="1923.528"/>
    <x v="0"/>
    <n v="0"/>
    <n v="0"/>
    <n v="0"/>
    <n v="1155.61437"/>
  </r>
  <r>
    <x v="1"/>
    <x v="0"/>
    <x v="35"/>
    <x v="0"/>
    <x v="10"/>
    <x v="0"/>
    <x v="2"/>
    <x v="6"/>
    <x v="45"/>
    <x v="38"/>
    <n v="3.1179999999999999"/>
    <n v="0"/>
    <n v="3.1179999999999999"/>
    <x v="0"/>
    <n v="0"/>
    <n v="0"/>
    <n v="0"/>
    <n v="1.2958000000000001"/>
  </r>
  <r>
    <x v="1"/>
    <x v="0"/>
    <x v="35"/>
    <x v="0"/>
    <x v="10"/>
    <x v="0"/>
    <x v="2"/>
    <x v="6"/>
    <x v="55"/>
    <x v="41"/>
    <n v="1104838.9669999999"/>
    <n v="-86375.246109999993"/>
    <n v="1018463.72089"/>
    <x v="0"/>
    <n v="0"/>
    <n v="0"/>
    <n v="0"/>
    <n v="803851.25625700003"/>
  </r>
  <r>
    <x v="1"/>
    <x v="0"/>
    <x v="35"/>
    <x v="0"/>
    <x v="10"/>
    <x v="0"/>
    <x v="2"/>
    <x v="6"/>
    <x v="56"/>
    <x v="48"/>
    <n v="1103371.0549999999"/>
    <n v="-86375.246109999993"/>
    <n v="1016995.80889"/>
    <x v="0"/>
    <n v="0"/>
    <n v="0"/>
    <n v="0"/>
    <n v="802378.77485699998"/>
  </r>
  <r>
    <x v="1"/>
    <x v="0"/>
    <x v="35"/>
    <x v="0"/>
    <x v="10"/>
    <x v="0"/>
    <x v="2"/>
    <x v="6"/>
    <x v="58"/>
    <x v="50"/>
    <n v="1467.912"/>
    <n v="0"/>
    <n v="1467.912"/>
    <x v="0"/>
    <n v="0"/>
    <n v="0"/>
    <n v="0"/>
    <n v="1472.4813999999999"/>
  </r>
  <r>
    <x v="1"/>
    <x v="0"/>
    <x v="35"/>
    <x v="0"/>
    <x v="10"/>
    <x v="0"/>
    <x v="2"/>
    <x v="6"/>
    <x v="46"/>
    <x v="39"/>
    <n v="127087.15"/>
    <n v="38375.24611"/>
    <n v="165462.39611"/>
    <x v="0"/>
    <n v="0"/>
    <n v="0"/>
    <n v="0"/>
    <n v="104461.049044"/>
  </r>
  <r>
    <x v="1"/>
    <x v="0"/>
    <x v="35"/>
    <x v="0"/>
    <x v="10"/>
    <x v="0"/>
    <x v="2"/>
    <x v="6"/>
    <x v="59"/>
    <x v="51"/>
    <n v="15503.56"/>
    <n v="0"/>
    <n v="15503.56"/>
    <x v="0"/>
    <n v="0"/>
    <n v="0"/>
    <n v="0"/>
    <n v="4371.1512220000004"/>
  </r>
  <r>
    <x v="1"/>
    <x v="0"/>
    <x v="35"/>
    <x v="0"/>
    <x v="10"/>
    <x v="0"/>
    <x v="2"/>
    <x v="6"/>
    <x v="61"/>
    <x v="53"/>
    <n v="102311.621"/>
    <n v="38375.24611"/>
    <n v="140686.86710999999"/>
    <x v="0"/>
    <n v="0"/>
    <n v="0"/>
    <n v="0"/>
    <n v="94663.219037999996"/>
  </r>
  <r>
    <x v="1"/>
    <x v="0"/>
    <x v="35"/>
    <x v="0"/>
    <x v="10"/>
    <x v="0"/>
    <x v="2"/>
    <x v="6"/>
    <x v="51"/>
    <x v="44"/>
    <n v="9071.6280000000006"/>
    <n v="0"/>
    <n v="9071.6280000000006"/>
    <x v="0"/>
    <n v="0"/>
    <n v="0"/>
    <n v="0"/>
    <n v="5426.6787839999997"/>
  </r>
  <r>
    <x v="1"/>
    <x v="0"/>
    <x v="35"/>
    <x v="0"/>
    <x v="10"/>
    <x v="0"/>
    <x v="2"/>
    <x v="6"/>
    <x v="52"/>
    <x v="45"/>
    <n v="200.34100000000001"/>
    <n v="0"/>
    <n v="200.34100000000001"/>
    <x v="0"/>
    <n v="0"/>
    <n v="0"/>
    <n v="0"/>
    <n v="0"/>
  </r>
  <r>
    <x v="1"/>
    <x v="0"/>
    <x v="35"/>
    <x v="0"/>
    <x v="10"/>
    <x v="0"/>
    <x v="2"/>
    <x v="6"/>
    <x v="48"/>
    <x v="59"/>
    <n v="2119473.3650000002"/>
    <n v="100000"/>
    <n v="2219473.3650000002"/>
    <x v="0"/>
    <n v="0"/>
    <n v="0"/>
    <n v="0"/>
    <n v="1516118.1101830001"/>
  </r>
  <r>
    <x v="1"/>
    <x v="0"/>
    <x v="35"/>
    <x v="0"/>
    <x v="10"/>
    <x v="0"/>
    <x v="2"/>
    <x v="6"/>
    <x v="50"/>
    <x v="43"/>
    <n v="1289431.8089999999"/>
    <n v="0"/>
    <n v="1289431.8089999999"/>
    <x v="0"/>
    <n v="0"/>
    <n v="0"/>
    <n v="0"/>
    <n v="995193.16604599997"/>
  </r>
  <r>
    <x v="1"/>
    <x v="0"/>
    <x v="36"/>
    <x v="0"/>
    <x v="10"/>
    <x v="0"/>
    <x v="2"/>
    <x v="13"/>
    <x v="46"/>
    <x v="39"/>
    <n v="119.739"/>
    <n v="0"/>
    <n v="119.739"/>
    <x v="0"/>
    <n v="0"/>
    <n v="0"/>
    <n v="0"/>
    <n v="0"/>
  </r>
  <r>
    <x v="1"/>
    <x v="0"/>
    <x v="36"/>
    <x v="0"/>
    <x v="10"/>
    <x v="0"/>
    <x v="2"/>
    <x v="13"/>
    <x v="61"/>
    <x v="53"/>
    <n v="119.739"/>
    <n v="0"/>
    <n v="119.739"/>
    <x v="0"/>
    <n v="0"/>
    <n v="0"/>
    <n v="0"/>
    <n v="0"/>
  </r>
  <r>
    <x v="1"/>
    <x v="0"/>
    <x v="36"/>
    <x v="0"/>
    <x v="10"/>
    <x v="0"/>
    <x v="2"/>
    <x v="13"/>
    <x v="48"/>
    <x v="59"/>
    <n v="41671.981"/>
    <n v="-1505"/>
    <n v="40166.981"/>
    <x v="0"/>
    <n v="0"/>
    <n v="0"/>
    <n v="0"/>
    <n v="18158.79264"/>
  </r>
  <r>
    <x v="1"/>
    <x v="0"/>
    <x v="36"/>
    <x v="0"/>
    <x v="10"/>
    <x v="0"/>
    <x v="2"/>
    <x v="13"/>
    <x v="50"/>
    <x v="43"/>
    <n v="119.739"/>
    <n v="0"/>
    <n v="119.739"/>
    <x v="0"/>
    <n v="0"/>
    <n v="0"/>
    <n v="0"/>
    <n v="0"/>
  </r>
  <r>
    <x v="1"/>
    <x v="0"/>
    <x v="37"/>
    <x v="0"/>
    <x v="10"/>
    <x v="0"/>
    <x v="2"/>
    <x v="5"/>
    <x v="43"/>
    <x v="36"/>
    <n v="14386.861000000001"/>
    <n v="0"/>
    <n v="14386.861000000001"/>
    <x v="0"/>
    <n v="0"/>
    <n v="0"/>
    <n v="0"/>
    <n v="127840.43444899999"/>
  </r>
  <r>
    <x v="1"/>
    <x v="0"/>
    <x v="37"/>
    <x v="0"/>
    <x v="10"/>
    <x v="0"/>
    <x v="2"/>
    <x v="5"/>
    <x v="53"/>
    <x v="46"/>
    <n v="7176"/>
    <n v="0"/>
    <n v="7176"/>
    <x v="0"/>
    <n v="0"/>
    <n v="0"/>
    <n v="0"/>
    <n v="6190.6091189999997"/>
  </r>
  <r>
    <x v="1"/>
    <x v="0"/>
    <x v="37"/>
    <x v="0"/>
    <x v="10"/>
    <x v="0"/>
    <x v="2"/>
    <x v="5"/>
    <x v="54"/>
    <x v="47"/>
    <n v="2000"/>
    <n v="0"/>
    <n v="2000"/>
    <x v="0"/>
    <n v="0"/>
    <n v="0"/>
    <n v="0"/>
    <n v="82345.08167"/>
  </r>
  <r>
    <x v="1"/>
    <x v="0"/>
    <x v="37"/>
    <x v="0"/>
    <x v="10"/>
    <x v="0"/>
    <x v="2"/>
    <x v="5"/>
    <x v="44"/>
    <x v="37"/>
    <n v="892.01599999999996"/>
    <n v="0"/>
    <n v="892.01599999999996"/>
    <x v="0"/>
    <n v="0"/>
    <n v="0"/>
    <n v="0"/>
    <n v="38812.741018000001"/>
  </r>
  <r>
    <x v="1"/>
    <x v="0"/>
    <x v="37"/>
    <x v="0"/>
    <x v="10"/>
    <x v="0"/>
    <x v="2"/>
    <x v="5"/>
    <x v="45"/>
    <x v="38"/>
    <n v="4318.8450000000003"/>
    <n v="0"/>
    <n v="4318.8450000000003"/>
    <x v="0"/>
    <n v="0"/>
    <n v="0"/>
    <n v="0"/>
    <n v="492.00264199999998"/>
  </r>
  <r>
    <x v="1"/>
    <x v="0"/>
    <x v="37"/>
    <x v="0"/>
    <x v="10"/>
    <x v="0"/>
    <x v="2"/>
    <x v="5"/>
    <x v="46"/>
    <x v="39"/>
    <n v="630563.12"/>
    <n v="0"/>
    <n v="630563.12"/>
    <x v="0"/>
    <n v="0"/>
    <n v="0"/>
    <n v="0"/>
    <n v="552275.13020699995"/>
  </r>
  <r>
    <x v="1"/>
    <x v="0"/>
    <x v="37"/>
    <x v="0"/>
    <x v="10"/>
    <x v="0"/>
    <x v="2"/>
    <x v="5"/>
    <x v="59"/>
    <x v="51"/>
    <n v="127175.421"/>
    <n v="0"/>
    <n v="127175.421"/>
    <x v="0"/>
    <n v="0"/>
    <n v="0"/>
    <n v="0"/>
    <n v="53650.650756000003"/>
  </r>
  <r>
    <x v="1"/>
    <x v="0"/>
    <x v="37"/>
    <x v="0"/>
    <x v="10"/>
    <x v="0"/>
    <x v="2"/>
    <x v="5"/>
    <x v="61"/>
    <x v="53"/>
    <n v="480369.70199999999"/>
    <n v="0"/>
    <n v="480369.70199999999"/>
    <x v="0"/>
    <n v="0"/>
    <n v="0"/>
    <n v="0"/>
    <n v="467364.531701"/>
  </r>
  <r>
    <x v="1"/>
    <x v="0"/>
    <x v="37"/>
    <x v="0"/>
    <x v="10"/>
    <x v="0"/>
    <x v="2"/>
    <x v="5"/>
    <x v="51"/>
    <x v="44"/>
    <n v="23017.996999999999"/>
    <n v="0"/>
    <n v="23017.996999999999"/>
    <x v="0"/>
    <n v="0"/>
    <n v="0"/>
    <n v="0"/>
    <n v="31259.947749999999"/>
  </r>
  <r>
    <x v="1"/>
    <x v="0"/>
    <x v="37"/>
    <x v="0"/>
    <x v="10"/>
    <x v="0"/>
    <x v="2"/>
    <x v="5"/>
    <x v="48"/>
    <x v="59"/>
    <n v="2044871.007"/>
    <n v="-367361.23651100002"/>
    <n v="1677509.770489"/>
    <x v="0"/>
    <n v="0"/>
    <n v="0"/>
    <n v="0"/>
    <n v="335628.53666500002"/>
  </r>
  <r>
    <x v="1"/>
    <x v="0"/>
    <x v="37"/>
    <x v="0"/>
    <x v="10"/>
    <x v="0"/>
    <x v="2"/>
    <x v="5"/>
    <x v="50"/>
    <x v="43"/>
    <n v="644949.98100000003"/>
    <n v="0"/>
    <n v="644949.98100000003"/>
    <x v="0"/>
    <n v="0"/>
    <n v="0"/>
    <n v="0"/>
    <n v="680115.564656"/>
  </r>
  <r>
    <x v="1"/>
    <x v="0"/>
    <x v="38"/>
    <x v="0"/>
    <x v="10"/>
    <x v="0"/>
    <x v="2"/>
    <x v="3"/>
    <x v="43"/>
    <x v="36"/>
    <n v="14222.412"/>
    <n v="0"/>
    <n v="14222.412"/>
    <x v="0"/>
    <n v="0"/>
    <n v="0"/>
    <n v="0"/>
    <n v="39859.938718999998"/>
  </r>
  <r>
    <x v="1"/>
    <x v="0"/>
    <x v="38"/>
    <x v="0"/>
    <x v="10"/>
    <x v="0"/>
    <x v="2"/>
    <x v="3"/>
    <x v="53"/>
    <x v="46"/>
    <n v="13943.537"/>
    <n v="0"/>
    <n v="13943.537"/>
    <x v="0"/>
    <n v="0"/>
    <n v="0"/>
    <n v="0"/>
    <n v="39071.303413000001"/>
  </r>
  <r>
    <x v="1"/>
    <x v="0"/>
    <x v="38"/>
    <x v="0"/>
    <x v="10"/>
    <x v="0"/>
    <x v="2"/>
    <x v="3"/>
    <x v="45"/>
    <x v="38"/>
    <n v="278.875"/>
    <n v="0"/>
    <n v="278.875"/>
    <x v="0"/>
    <n v="0"/>
    <n v="0"/>
    <n v="0"/>
    <n v="788.63530600000001"/>
  </r>
  <r>
    <x v="1"/>
    <x v="0"/>
    <x v="38"/>
    <x v="0"/>
    <x v="10"/>
    <x v="0"/>
    <x v="2"/>
    <x v="3"/>
    <x v="46"/>
    <x v="39"/>
    <n v="235871.92300000001"/>
    <n v="0"/>
    <n v="235871.92300000001"/>
    <x v="0"/>
    <n v="0"/>
    <n v="0"/>
    <n v="0"/>
    <n v="55666.637997999998"/>
  </r>
  <r>
    <x v="1"/>
    <x v="0"/>
    <x v="38"/>
    <x v="0"/>
    <x v="10"/>
    <x v="0"/>
    <x v="2"/>
    <x v="3"/>
    <x v="60"/>
    <x v="52"/>
    <n v="2889.3530000000001"/>
    <n v="0"/>
    <n v="2889.3530000000001"/>
    <x v="0"/>
    <n v="0"/>
    <n v="0"/>
    <n v="0"/>
    <n v="9661.3463869999996"/>
  </r>
  <r>
    <x v="1"/>
    <x v="0"/>
    <x v="38"/>
    <x v="0"/>
    <x v="10"/>
    <x v="0"/>
    <x v="2"/>
    <x v="3"/>
    <x v="61"/>
    <x v="53"/>
    <n v="7956.6509999999998"/>
    <n v="0"/>
    <n v="7956.6509999999998"/>
    <x v="0"/>
    <n v="0"/>
    <n v="0"/>
    <n v="0"/>
    <n v="7956.6509999999998"/>
  </r>
  <r>
    <x v="1"/>
    <x v="0"/>
    <x v="38"/>
    <x v="0"/>
    <x v="10"/>
    <x v="0"/>
    <x v="2"/>
    <x v="3"/>
    <x v="51"/>
    <x v="44"/>
    <n v="225015.91899999999"/>
    <n v="0"/>
    <n v="225015.91899999999"/>
    <x v="0"/>
    <n v="0"/>
    <n v="0"/>
    <n v="0"/>
    <n v="37993.930653000003"/>
  </r>
  <r>
    <x v="1"/>
    <x v="0"/>
    <x v="38"/>
    <x v="0"/>
    <x v="10"/>
    <x v="0"/>
    <x v="2"/>
    <x v="3"/>
    <x v="47"/>
    <x v="40"/>
    <n v="10"/>
    <n v="0"/>
    <n v="10"/>
    <x v="0"/>
    <n v="0"/>
    <n v="0"/>
    <n v="0"/>
    <n v="54.709958"/>
  </r>
  <r>
    <x v="1"/>
    <x v="0"/>
    <x v="38"/>
    <x v="0"/>
    <x v="10"/>
    <x v="0"/>
    <x v="2"/>
    <x v="3"/>
    <x v="48"/>
    <x v="59"/>
    <n v="376355.45199999999"/>
    <n v="-397"/>
    <n v="375958.45199999999"/>
    <x v="0"/>
    <n v="0"/>
    <n v="0"/>
    <n v="0"/>
    <n v="166679.85685400001"/>
  </r>
  <r>
    <x v="1"/>
    <x v="0"/>
    <x v="38"/>
    <x v="0"/>
    <x v="10"/>
    <x v="0"/>
    <x v="2"/>
    <x v="3"/>
    <x v="50"/>
    <x v="43"/>
    <n v="250094.33499999999"/>
    <n v="0"/>
    <n v="250094.33499999999"/>
    <x v="0"/>
    <n v="0"/>
    <n v="0"/>
    <n v="0"/>
    <n v="95526.576717000004"/>
  </r>
  <r>
    <x v="1"/>
    <x v="0"/>
    <x v="39"/>
    <x v="0"/>
    <x v="10"/>
    <x v="0"/>
    <x v="2"/>
    <x v="8"/>
    <x v="46"/>
    <x v="39"/>
    <n v="878.45699999999999"/>
    <n v="1851.333026"/>
    <n v="2729.7900260000001"/>
    <x v="0"/>
    <n v="0"/>
    <n v="0"/>
    <n v="0"/>
    <n v="11452.357607"/>
  </r>
  <r>
    <x v="1"/>
    <x v="0"/>
    <x v="39"/>
    <x v="0"/>
    <x v="10"/>
    <x v="0"/>
    <x v="2"/>
    <x v="8"/>
    <x v="59"/>
    <x v="51"/>
    <n v="0"/>
    <n v="1756.3999200000001"/>
    <n v="1756.3999200000001"/>
    <x v="0"/>
    <n v="0"/>
    <n v="0"/>
    <n v="0"/>
    <n v="1627.5999469999999"/>
  </r>
  <r>
    <x v="1"/>
    <x v="0"/>
    <x v="39"/>
    <x v="0"/>
    <x v="10"/>
    <x v="0"/>
    <x v="2"/>
    <x v="8"/>
    <x v="60"/>
    <x v="52"/>
    <n v="331"/>
    <n v="0"/>
    <n v="331"/>
    <x v="0"/>
    <n v="0"/>
    <n v="0"/>
    <n v="0"/>
    <n v="535.93797199999995"/>
  </r>
  <r>
    <x v="1"/>
    <x v="0"/>
    <x v="39"/>
    <x v="0"/>
    <x v="10"/>
    <x v="0"/>
    <x v="2"/>
    <x v="8"/>
    <x v="61"/>
    <x v="53"/>
    <n v="378.96199999999999"/>
    <n v="94.933105999999995"/>
    <n v="473.895106"/>
    <x v="0"/>
    <n v="0"/>
    <n v="0"/>
    <n v="0"/>
    <n v="473.895106"/>
  </r>
  <r>
    <x v="1"/>
    <x v="0"/>
    <x v="39"/>
    <x v="0"/>
    <x v="10"/>
    <x v="0"/>
    <x v="2"/>
    <x v="8"/>
    <x v="51"/>
    <x v="44"/>
    <n v="168.495"/>
    <n v="0"/>
    <n v="168.495"/>
    <x v="0"/>
    <n v="0"/>
    <n v="0"/>
    <n v="0"/>
    <n v="8814.9245819999996"/>
  </r>
  <r>
    <x v="1"/>
    <x v="0"/>
    <x v="39"/>
    <x v="0"/>
    <x v="10"/>
    <x v="0"/>
    <x v="2"/>
    <x v="8"/>
    <x v="48"/>
    <x v="59"/>
    <n v="130468.92"/>
    <n v="-3466"/>
    <n v="127002.92"/>
    <x v="0"/>
    <n v="0"/>
    <n v="0"/>
    <n v="0"/>
    <n v="41687.304343000003"/>
  </r>
  <r>
    <x v="1"/>
    <x v="0"/>
    <x v="39"/>
    <x v="0"/>
    <x v="10"/>
    <x v="0"/>
    <x v="2"/>
    <x v="8"/>
    <x v="50"/>
    <x v="43"/>
    <n v="878.45699999999999"/>
    <n v="1851.333026"/>
    <n v="2729.7900260000001"/>
    <x v="0"/>
    <n v="0"/>
    <n v="0"/>
    <n v="0"/>
    <n v="11452.357607"/>
  </r>
  <r>
    <x v="1"/>
    <x v="0"/>
    <x v="40"/>
    <x v="0"/>
    <x v="10"/>
    <x v="0"/>
    <x v="2"/>
    <x v="9"/>
    <x v="43"/>
    <x v="36"/>
    <n v="17609.43"/>
    <n v="-628.04604700000004"/>
    <n v="16981.383953"/>
    <x v="0"/>
    <n v="0"/>
    <n v="0"/>
    <n v="0"/>
    <n v="43194.077318000003"/>
  </r>
  <r>
    <x v="1"/>
    <x v="0"/>
    <x v="40"/>
    <x v="0"/>
    <x v="10"/>
    <x v="0"/>
    <x v="2"/>
    <x v="9"/>
    <x v="53"/>
    <x v="46"/>
    <n v="17609.43"/>
    <n v="-628.04604700000004"/>
    <n v="16981.383953"/>
    <x v="0"/>
    <n v="0"/>
    <n v="0"/>
    <n v="0"/>
    <n v="39242.717404000003"/>
  </r>
  <r>
    <x v="1"/>
    <x v="0"/>
    <x v="40"/>
    <x v="0"/>
    <x v="10"/>
    <x v="0"/>
    <x v="2"/>
    <x v="9"/>
    <x v="54"/>
    <x v="47"/>
    <n v="0"/>
    <n v="0"/>
    <n v="0"/>
    <x v="0"/>
    <n v="0"/>
    <n v="0"/>
    <n v="0"/>
    <n v="3951.3599140000001"/>
  </r>
  <r>
    <x v="1"/>
    <x v="0"/>
    <x v="40"/>
    <x v="0"/>
    <x v="10"/>
    <x v="0"/>
    <x v="2"/>
    <x v="9"/>
    <x v="55"/>
    <x v="41"/>
    <n v="2700"/>
    <n v="0"/>
    <n v="2700"/>
    <x v="0"/>
    <n v="0"/>
    <n v="0"/>
    <n v="0"/>
    <n v="931.96042899999998"/>
  </r>
  <r>
    <x v="1"/>
    <x v="0"/>
    <x v="40"/>
    <x v="0"/>
    <x v="10"/>
    <x v="0"/>
    <x v="2"/>
    <x v="9"/>
    <x v="56"/>
    <x v="48"/>
    <n v="2700"/>
    <n v="0"/>
    <n v="2700"/>
    <x v="0"/>
    <n v="0"/>
    <n v="0"/>
    <n v="0"/>
    <n v="931.96042899999998"/>
  </r>
  <r>
    <x v="1"/>
    <x v="0"/>
    <x v="40"/>
    <x v="0"/>
    <x v="10"/>
    <x v="0"/>
    <x v="2"/>
    <x v="9"/>
    <x v="46"/>
    <x v="39"/>
    <n v="21311.621999999999"/>
    <n v="2926.9067970000001"/>
    <n v="24238.528796999999"/>
    <x v="0"/>
    <n v="0"/>
    <n v="0"/>
    <n v="0"/>
    <n v="20282.795864"/>
  </r>
  <r>
    <x v="1"/>
    <x v="0"/>
    <x v="40"/>
    <x v="0"/>
    <x v="10"/>
    <x v="0"/>
    <x v="2"/>
    <x v="9"/>
    <x v="59"/>
    <x v="51"/>
    <n v="9713"/>
    <n v="2298.8607499999998"/>
    <n v="12011.86075"/>
    <x v="0"/>
    <n v="0"/>
    <n v="0"/>
    <n v="0"/>
    <n v="7778.8734379999996"/>
  </r>
  <r>
    <x v="1"/>
    <x v="0"/>
    <x v="40"/>
    <x v="0"/>
    <x v="10"/>
    <x v="0"/>
    <x v="2"/>
    <x v="9"/>
    <x v="61"/>
    <x v="53"/>
    <n v="10585.123"/>
    <n v="628.04604700000004"/>
    <n v="11213.169046999999"/>
    <x v="0"/>
    <n v="0"/>
    <n v="0"/>
    <n v="0"/>
    <n v="11213.169046999999"/>
  </r>
  <r>
    <x v="1"/>
    <x v="0"/>
    <x v="40"/>
    <x v="0"/>
    <x v="10"/>
    <x v="0"/>
    <x v="2"/>
    <x v="9"/>
    <x v="51"/>
    <x v="44"/>
    <n v="1013.499"/>
    <n v="0"/>
    <n v="1013.499"/>
    <x v="0"/>
    <n v="0"/>
    <n v="0"/>
    <n v="0"/>
    <n v="1054.3646309999999"/>
  </r>
  <r>
    <x v="1"/>
    <x v="0"/>
    <x v="40"/>
    <x v="0"/>
    <x v="10"/>
    <x v="0"/>
    <x v="2"/>
    <x v="9"/>
    <x v="47"/>
    <x v="40"/>
    <n v="0"/>
    <n v="0"/>
    <n v="0"/>
    <x v="0"/>
    <n v="0"/>
    <n v="0"/>
    <n v="0"/>
    <n v="236.38874799999999"/>
  </r>
  <r>
    <x v="1"/>
    <x v="0"/>
    <x v="40"/>
    <x v="0"/>
    <x v="10"/>
    <x v="0"/>
    <x v="2"/>
    <x v="9"/>
    <x v="48"/>
    <x v="59"/>
    <n v="332409.13299999997"/>
    <n v="-7529.6304840000003"/>
    <n v="324879.50251600001"/>
    <x v="0"/>
    <n v="0"/>
    <n v="0"/>
    <n v="0"/>
    <n v="165369.799176"/>
  </r>
  <r>
    <x v="1"/>
    <x v="0"/>
    <x v="40"/>
    <x v="0"/>
    <x v="10"/>
    <x v="0"/>
    <x v="2"/>
    <x v="9"/>
    <x v="50"/>
    <x v="43"/>
    <n v="41621.052000000003"/>
    <n v="2298.8607499999998"/>
    <n v="43919.912750000003"/>
    <x v="0"/>
    <n v="0"/>
    <n v="0"/>
    <n v="0"/>
    <n v="64408.833611000002"/>
  </r>
  <r>
    <x v="1"/>
    <x v="0"/>
    <x v="41"/>
    <x v="0"/>
    <x v="10"/>
    <x v="0"/>
    <x v="2"/>
    <x v="9"/>
    <x v="43"/>
    <x v="36"/>
    <n v="117.402"/>
    <n v="0"/>
    <n v="117.402"/>
    <x v="0"/>
    <n v="0"/>
    <n v="0"/>
    <n v="0"/>
    <n v="84.586279000000005"/>
  </r>
  <r>
    <x v="1"/>
    <x v="0"/>
    <x v="41"/>
    <x v="0"/>
    <x v="10"/>
    <x v="0"/>
    <x v="2"/>
    <x v="9"/>
    <x v="45"/>
    <x v="38"/>
    <n v="117.402"/>
    <n v="0"/>
    <n v="117.402"/>
    <x v="0"/>
    <n v="0"/>
    <n v="0"/>
    <n v="0"/>
    <n v="84.586279000000005"/>
  </r>
  <r>
    <x v="1"/>
    <x v="0"/>
    <x v="41"/>
    <x v="0"/>
    <x v="10"/>
    <x v="0"/>
    <x v="2"/>
    <x v="9"/>
    <x v="46"/>
    <x v="39"/>
    <n v="0.48"/>
    <n v="777"/>
    <n v="777.48"/>
    <x v="0"/>
    <n v="0"/>
    <n v="0"/>
    <n v="0"/>
    <n v="2.8745059999999998"/>
  </r>
  <r>
    <x v="1"/>
    <x v="0"/>
    <x v="41"/>
    <x v="0"/>
    <x v="10"/>
    <x v="0"/>
    <x v="2"/>
    <x v="9"/>
    <x v="59"/>
    <x v="51"/>
    <n v="0"/>
    <n v="777"/>
    <n v="777"/>
    <x v="0"/>
    <n v="0"/>
    <n v="0"/>
    <n v="0"/>
    <n v="0"/>
  </r>
  <r>
    <x v="1"/>
    <x v="0"/>
    <x v="41"/>
    <x v="0"/>
    <x v="10"/>
    <x v="0"/>
    <x v="2"/>
    <x v="9"/>
    <x v="51"/>
    <x v="44"/>
    <n v="0.48"/>
    <n v="0"/>
    <n v="0.48"/>
    <x v="0"/>
    <n v="0"/>
    <n v="0"/>
    <n v="0"/>
    <n v="2.8745059999999998"/>
  </r>
  <r>
    <x v="1"/>
    <x v="0"/>
    <x v="41"/>
    <x v="0"/>
    <x v="10"/>
    <x v="0"/>
    <x v="2"/>
    <x v="9"/>
    <x v="48"/>
    <x v="59"/>
    <n v="30907.256000000001"/>
    <n v="0"/>
    <n v="30907.256000000001"/>
    <x v="0"/>
    <n v="0"/>
    <n v="0"/>
    <n v="0"/>
    <n v="19499.284740999999"/>
  </r>
  <r>
    <x v="1"/>
    <x v="0"/>
    <x v="41"/>
    <x v="0"/>
    <x v="10"/>
    <x v="0"/>
    <x v="2"/>
    <x v="9"/>
    <x v="50"/>
    <x v="43"/>
    <n v="117.88200000000001"/>
    <n v="777"/>
    <n v="894.88199999999995"/>
    <x v="0"/>
    <n v="0"/>
    <n v="0"/>
    <n v="0"/>
    <n v="87.460785000000001"/>
  </r>
  <r>
    <x v="1"/>
    <x v="0"/>
    <x v="42"/>
    <x v="0"/>
    <x v="10"/>
    <x v="0"/>
    <x v="2"/>
    <x v="12"/>
    <x v="43"/>
    <x v="36"/>
    <n v="1688.9090000000001"/>
    <n v="0"/>
    <n v="1688.9090000000001"/>
    <x v="0"/>
    <n v="0"/>
    <n v="0"/>
    <n v="0"/>
    <n v="762.02540599999998"/>
  </r>
  <r>
    <x v="1"/>
    <x v="0"/>
    <x v="42"/>
    <x v="0"/>
    <x v="10"/>
    <x v="0"/>
    <x v="2"/>
    <x v="12"/>
    <x v="44"/>
    <x v="37"/>
    <n v="0"/>
    <n v="0"/>
    <n v="0"/>
    <x v="0"/>
    <n v="0"/>
    <n v="0"/>
    <n v="0"/>
    <n v="18.104206000000001"/>
  </r>
  <r>
    <x v="1"/>
    <x v="0"/>
    <x v="42"/>
    <x v="0"/>
    <x v="10"/>
    <x v="0"/>
    <x v="2"/>
    <x v="12"/>
    <x v="45"/>
    <x v="38"/>
    <n v="1688.9090000000001"/>
    <n v="0"/>
    <n v="1688.9090000000001"/>
    <x v="0"/>
    <n v="0"/>
    <n v="0"/>
    <n v="0"/>
    <n v="743.9212"/>
  </r>
  <r>
    <x v="1"/>
    <x v="0"/>
    <x v="42"/>
    <x v="0"/>
    <x v="10"/>
    <x v="0"/>
    <x v="2"/>
    <x v="12"/>
    <x v="46"/>
    <x v="39"/>
    <n v="22489.106"/>
    <n v="0"/>
    <n v="22489.106"/>
    <x v="0"/>
    <n v="0"/>
    <n v="0"/>
    <n v="0"/>
    <n v="12930.591345999999"/>
  </r>
  <r>
    <x v="1"/>
    <x v="0"/>
    <x v="42"/>
    <x v="0"/>
    <x v="10"/>
    <x v="0"/>
    <x v="2"/>
    <x v="12"/>
    <x v="59"/>
    <x v="51"/>
    <n v="22489.106"/>
    <n v="0"/>
    <n v="22489.106"/>
    <x v="0"/>
    <n v="0"/>
    <n v="0"/>
    <n v="0"/>
    <n v="12926.118490999999"/>
  </r>
  <r>
    <x v="1"/>
    <x v="0"/>
    <x v="42"/>
    <x v="0"/>
    <x v="10"/>
    <x v="0"/>
    <x v="2"/>
    <x v="12"/>
    <x v="47"/>
    <x v="40"/>
    <n v="0"/>
    <n v="0"/>
    <n v="0"/>
    <x v="0"/>
    <n v="0"/>
    <n v="0"/>
    <n v="0"/>
    <n v="4.472855"/>
  </r>
  <r>
    <x v="1"/>
    <x v="0"/>
    <x v="42"/>
    <x v="0"/>
    <x v="10"/>
    <x v="0"/>
    <x v="2"/>
    <x v="12"/>
    <x v="48"/>
    <x v="59"/>
    <n v="75399.383000000002"/>
    <n v="-131"/>
    <n v="75268.383000000002"/>
    <x v="0"/>
    <n v="0"/>
    <n v="0"/>
    <n v="0"/>
    <n v="43040.450603999998"/>
  </r>
  <r>
    <x v="1"/>
    <x v="0"/>
    <x v="42"/>
    <x v="0"/>
    <x v="10"/>
    <x v="0"/>
    <x v="2"/>
    <x v="12"/>
    <x v="50"/>
    <x v="43"/>
    <n v="24178.014999999999"/>
    <n v="0"/>
    <n v="24178.014999999999"/>
    <x v="0"/>
    <n v="0"/>
    <n v="0"/>
    <n v="0"/>
    <n v="13692.616752"/>
  </r>
  <r>
    <x v="1"/>
    <x v="0"/>
    <x v="43"/>
    <x v="0"/>
    <x v="10"/>
    <x v="0"/>
    <x v="2"/>
    <x v="9"/>
    <x v="43"/>
    <x v="36"/>
    <n v="28"/>
    <n v="0"/>
    <n v="28"/>
    <x v="0"/>
    <n v="0"/>
    <n v="0"/>
    <n v="0"/>
    <n v="35.42"/>
  </r>
  <r>
    <x v="1"/>
    <x v="0"/>
    <x v="43"/>
    <x v="0"/>
    <x v="10"/>
    <x v="0"/>
    <x v="2"/>
    <x v="9"/>
    <x v="45"/>
    <x v="38"/>
    <n v="28"/>
    <n v="0"/>
    <n v="28"/>
    <x v="0"/>
    <n v="0"/>
    <n v="0"/>
    <n v="0"/>
    <n v="35.42"/>
  </r>
  <r>
    <x v="1"/>
    <x v="0"/>
    <x v="43"/>
    <x v="0"/>
    <x v="10"/>
    <x v="0"/>
    <x v="2"/>
    <x v="9"/>
    <x v="46"/>
    <x v="39"/>
    <n v="1012.915"/>
    <n v="651.11468500000001"/>
    <n v="1664.029685"/>
    <x v="0"/>
    <n v="0"/>
    <n v="0"/>
    <n v="0"/>
    <n v="672.35905700000001"/>
  </r>
  <r>
    <x v="1"/>
    <x v="0"/>
    <x v="43"/>
    <x v="0"/>
    <x v="10"/>
    <x v="0"/>
    <x v="2"/>
    <x v="9"/>
    <x v="59"/>
    <x v="51"/>
    <n v="0"/>
    <n v="651.11468500000001"/>
    <n v="651.11468500000001"/>
    <x v="0"/>
    <n v="0"/>
    <n v="0"/>
    <n v="0"/>
    <n v="651.11468500000001"/>
  </r>
  <r>
    <x v="1"/>
    <x v="0"/>
    <x v="43"/>
    <x v="0"/>
    <x v="10"/>
    <x v="0"/>
    <x v="2"/>
    <x v="9"/>
    <x v="61"/>
    <x v="53"/>
    <n v="925.77"/>
    <n v="-83.351840999999993"/>
    <n v="842.41815899999995"/>
    <x v="0"/>
    <n v="0"/>
    <n v="0"/>
    <n v="0"/>
    <n v="0"/>
  </r>
  <r>
    <x v="1"/>
    <x v="0"/>
    <x v="43"/>
    <x v="0"/>
    <x v="10"/>
    <x v="0"/>
    <x v="2"/>
    <x v="9"/>
    <x v="51"/>
    <x v="44"/>
    <n v="2"/>
    <n v="0"/>
    <n v="2"/>
    <x v="0"/>
    <n v="0"/>
    <n v="0"/>
    <n v="0"/>
    <n v="2.785269"/>
  </r>
  <r>
    <x v="1"/>
    <x v="0"/>
    <x v="43"/>
    <x v="0"/>
    <x v="10"/>
    <x v="0"/>
    <x v="2"/>
    <x v="9"/>
    <x v="52"/>
    <x v="45"/>
    <n v="0"/>
    <n v="157.14975899999999"/>
    <n v="157.14975899999999"/>
    <x v="0"/>
    <n v="0"/>
    <n v="0"/>
    <n v="0"/>
    <n v="0"/>
  </r>
  <r>
    <x v="1"/>
    <x v="0"/>
    <x v="43"/>
    <x v="0"/>
    <x v="10"/>
    <x v="0"/>
    <x v="2"/>
    <x v="9"/>
    <x v="47"/>
    <x v="40"/>
    <n v="85.144999999999996"/>
    <n v="-73.797917999999996"/>
    <n v="11.347082"/>
    <x v="0"/>
    <n v="0"/>
    <n v="0"/>
    <n v="0"/>
    <n v="18.459102999999999"/>
  </r>
  <r>
    <x v="1"/>
    <x v="0"/>
    <x v="43"/>
    <x v="0"/>
    <x v="10"/>
    <x v="0"/>
    <x v="2"/>
    <x v="9"/>
    <x v="48"/>
    <x v="59"/>
    <n v="13780.365"/>
    <n v="-33"/>
    <n v="13747.365"/>
    <x v="0"/>
    <n v="0"/>
    <n v="0"/>
    <n v="0"/>
    <n v="9047.1186529999995"/>
  </r>
  <r>
    <x v="1"/>
    <x v="0"/>
    <x v="43"/>
    <x v="0"/>
    <x v="10"/>
    <x v="0"/>
    <x v="2"/>
    <x v="9"/>
    <x v="50"/>
    <x v="43"/>
    <n v="1040.915"/>
    <n v="651.11468500000001"/>
    <n v="1692.029685"/>
    <x v="0"/>
    <n v="0"/>
    <n v="0"/>
    <n v="0"/>
    <n v="707.77905699999997"/>
  </r>
  <r>
    <x v="1"/>
    <x v="0"/>
    <x v="44"/>
    <x v="0"/>
    <x v="10"/>
    <x v="0"/>
    <x v="2"/>
    <x v="9"/>
    <x v="43"/>
    <x v="36"/>
    <n v="86.2"/>
    <n v="0"/>
    <n v="86.2"/>
    <x v="0"/>
    <n v="0"/>
    <n v="0"/>
    <n v="0"/>
    <n v="1.133381"/>
  </r>
  <r>
    <x v="1"/>
    <x v="0"/>
    <x v="44"/>
    <x v="0"/>
    <x v="10"/>
    <x v="0"/>
    <x v="2"/>
    <x v="9"/>
    <x v="45"/>
    <x v="38"/>
    <n v="86.2"/>
    <n v="0"/>
    <n v="86.2"/>
    <x v="0"/>
    <n v="0"/>
    <n v="0"/>
    <n v="0"/>
    <n v="1.133381"/>
  </r>
  <r>
    <x v="1"/>
    <x v="0"/>
    <x v="44"/>
    <x v="0"/>
    <x v="10"/>
    <x v="0"/>
    <x v="2"/>
    <x v="9"/>
    <x v="46"/>
    <x v="39"/>
    <n v="162.40299999999999"/>
    <n v="0"/>
    <n v="162.40299999999999"/>
    <x v="0"/>
    <n v="0"/>
    <n v="0"/>
    <n v="0"/>
    <n v="162.40299999999999"/>
  </r>
  <r>
    <x v="1"/>
    <x v="0"/>
    <x v="44"/>
    <x v="0"/>
    <x v="10"/>
    <x v="0"/>
    <x v="2"/>
    <x v="9"/>
    <x v="61"/>
    <x v="53"/>
    <n v="162.40299999999999"/>
    <n v="0"/>
    <n v="162.40299999999999"/>
    <x v="0"/>
    <n v="0"/>
    <n v="0"/>
    <n v="0"/>
    <n v="162.40299999999999"/>
  </r>
  <r>
    <x v="1"/>
    <x v="0"/>
    <x v="44"/>
    <x v="0"/>
    <x v="10"/>
    <x v="0"/>
    <x v="2"/>
    <x v="9"/>
    <x v="48"/>
    <x v="59"/>
    <n v="59518.906999999999"/>
    <n v="-44"/>
    <n v="59474.906999999999"/>
    <x v="0"/>
    <n v="0"/>
    <n v="0"/>
    <n v="0"/>
    <n v="36245.506428000001"/>
  </r>
  <r>
    <x v="1"/>
    <x v="0"/>
    <x v="44"/>
    <x v="0"/>
    <x v="10"/>
    <x v="0"/>
    <x v="2"/>
    <x v="9"/>
    <x v="50"/>
    <x v="43"/>
    <n v="248.60300000000001"/>
    <n v="0"/>
    <n v="248.60300000000001"/>
    <x v="0"/>
    <n v="0"/>
    <n v="0"/>
    <n v="0"/>
    <n v="163.53638100000001"/>
  </r>
  <r>
    <x v="1"/>
    <x v="0"/>
    <x v="75"/>
    <x v="0"/>
    <x v="10"/>
    <x v="0"/>
    <x v="2"/>
    <x v="14"/>
    <x v="50"/>
    <x v="43"/>
    <n v="0"/>
    <n v="0"/>
    <n v="0"/>
    <x v="0"/>
    <n v="0"/>
    <n v="0"/>
    <n v="0"/>
    <n v="0"/>
  </r>
  <r>
    <x v="1"/>
    <x v="0"/>
    <x v="45"/>
    <x v="0"/>
    <x v="10"/>
    <x v="0"/>
    <x v="2"/>
    <x v="13"/>
    <x v="43"/>
    <x v="36"/>
    <n v="1000"/>
    <n v="0"/>
    <n v="1000"/>
    <x v="0"/>
    <n v="0"/>
    <n v="0"/>
    <n v="0"/>
    <n v="742.46614299999999"/>
  </r>
  <r>
    <x v="1"/>
    <x v="0"/>
    <x v="45"/>
    <x v="0"/>
    <x v="10"/>
    <x v="0"/>
    <x v="2"/>
    <x v="13"/>
    <x v="45"/>
    <x v="38"/>
    <n v="1000"/>
    <n v="0"/>
    <n v="1000"/>
    <x v="0"/>
    <n v="0"/>
    <n v="0"/>
    <n v="0"/>
    <n v="742.46614299999999"/>
  </r>
  <r>
    <x v="1"/>
    <x v="0"/>
    <x v="45"/>
    <x v="0"/>
    <x v="10"/>
    <x v="0"/>
    <x v="2"/>
    <x v="13"/>
    <x v="46"/>
    <x v="39"/>
    <n v="2991.07"/>
    <n v="0"/>
    <n v="2991.07"/>
    <x v="0"/>
    <n v="0"/>
    <n v="0"/>
    <n v="0"/>
    <n v="1069.6401129999999"/>
  </r>
  <r>
    <x v="1"/>
    <x v="0"/>
    <x v="45"/>
    <x v="0"/>
    <x v="10"/>
    <x v="0"/>
    <x v="2"/>
    <x v="13"/>
    <x v="59"/>
    <x v="51"/>
    <n v="0"/>
    <n v="2000"/>
    <n v="2000"/>
    <x v="0"/>
    <n v="0"/>
    <n v="0"/>
    <n v="0"/>
    <n v="78.570113000000006"/>
  </r>
  <r>
    <x v="1"/>
    <x v="0"/>
    <x v="45"/>
    <x v="0"/>
    <x v="10"/>
    <x v="0"/>
    <x v="2"/>
    <x v="13"/>
    <x v="61"/>
    <x v="53"/>
    <n v="2991.07"/>
    <n v="-2000"/>
    <n v="991.07"/>
    <x v="0"/>
    <n v="0"/>
    <n v="0"/>
    <n v="0"/>
    <n v="991.07"/>
  </r>
  <r>
    <x v="1"/>
    <x v="0"/>
    <x v="45"/>
    <x v="0"/>
    <x v="10"/>
    <x v="0"/>
    <x v="2"/>
    <x v="13"/>
    <x v="48"/>
    <x v="59"/>
    <n v="57269.927000000003"/>
    <n v="-1779"/>
    <n v="55490.927000000003"/>
    <x v="0"/>
    <n v="0"/>
    <n v="0"/>
    <n v="0"/>
    <n v="18488.333682"/>
  </r>
  <r>
    <x v="1"/>
    <x v="0"/>
    <x v="45"/>
    <x v="0"/>
    <x v="10"/>
    <x v="0"/>
    <x v="2"/>
    <x v="13"/>
    <x v="50"/>
    <x v="43"/>
    <n v="3991.07"/>
    <n v="0"/>
    <n v="3991.07"/>
    <x v="0"/>
    <n v="0"/>
    <n v="0"/>
    <n v="0"/>
    <n v="1812.106256"/>
  </r>
  <r>
    <x v="1"/>
    <x v="0"/>
    <x v="46"/>
    <x v="0"/>
    <x v="10"/>
    <x v="0"/>
    <x v="2"/>
    <x v="4"/>
    <x v="46"/>
    <x v="39"/>
    <n v="1334.114"/>
    <n v="0"/>
    <n v="1334.114"/>
    <x v="0"/>
    <n v="0"/>
    <n v="0"/>
    <n v="0"/>
    <n v="306.73652900000002"/>
  </r>
  <r>
    <x v="1"/>
    <x v="0"/>
    <x v="46"/>
    <x v="0"/>
    <x v="10"/>
    <x v="0"/>
    <x v="2"/>
    <x v="4"/>
    <x v="59"/>
    <x v="51"/>
    <n v="1300"/>
    <n v="0"/>
    <n v="1300"/>
    <x v="0"/>
    <n v="0"/>
    <n v="0"/>
    <n v="0"/>
    <n v="272.39310999999998"/>
  </r>
  <r>
    <x v="1"/>
    <x v="0"/>
    <x v="46"/>
    <x v="0"/>
    <x v="10"/>
    <x v="0"/>
    <x v="2"/>
    <x v="4"/>
    <x v="61"/>
    <x v="53"/>
    <n v="34.113999999999997"/>
    <n v="0"/>
    <n v="34.113999999999997"/>
    <x v="0"/>
    <n v="0"/>
    <n v="0"/>
    <n v="0"/>
    <n v="34.113999999999997"/>
  </r>
  <r>
    <x v="1"/>
    <x v="0"/>
    <x v="46"/>
    <x v="0"/>
    <x v="10"/>
    <x v="0"/>
    <x v="2"/>
    <x v="4"/>
    <x v="51"/>
    <x v="44"/>
    <n v="0"/>
    <n v="0"/>
    <n v="0"/>
    <x v="0"/>
    <n v="0"/>
    <n v="0"/>
    <n v="0"/>
    <n v="0.22941900000000001"/>
  </r>
  <r>
    <x v="1"/>
    <x v="0"/>
    <x v="46"/>
    <x v="0"/>
    <x v="10"/>
    <x v="0"/>
    <x v="2"/>
    <x v="4"/>
    <x v="48"/>
    <x v="59"/>
    <n v="11113.411"/>
    <n v="0"/>
    <n v="11113.411"/>
    <x v="0"/>
    <n v="0"/>
    <n v="0"/>
    <n v="0"/>
    <n v="7314.8049410000003"/>
  </r>
  <r>
    <x v="1"/>
    <x v="0"/>
    <x v="46"/>
    <x v="0"/>
    <x v="10"/>
    <x v="0"/>
    <x v="2"/>
    <x v="4"/>
    <x v="50"/>
    <x v="43"/>
    <n v="1334.114"/>
    <n v="0"/>
    <n v="1334.114"/>
    <x v="0"/>
    <n v="0"/>
    <n v="0"/>
    <n v="0"/>
    <n v="306.73652900000002"/>
  </r>
  <r>
    <x v="1"/>
    <x v="0"/>
    <x v="47"/>
    <x v="0"/>
    <x v="10"/>
    <x v="0"/>
    <x v="2"/>
    <x v="0"/>
    <x v="46"/>
    <x v="39"/>
    <n v="0"/>
    <n v="210.418218"/>
    <n v="210.418218"/>
    <x v="0"/>
    <n v="0"/>
    <n v="0"/>
    <n v="0"/>
    <n v="0"/>
  </r>
  <r>
    <x v="1"/>
    <x v="0"/>
    <x v="47"/>
    <x v="0"/>
    <x v="10"/>
    <x v="0"/>
    <x v="2"/>
    <x v="0"/>
    <x v="61"/>
    <x v="53"/>
    <n v="0"/>
    <n v="210.418218"/>
    <n v="210.418218"/>
    <x v="0"/>
    <n v="0"/>
    <n v="0"/>
    <n v="0"/>
    <n v="0"/>
  </r>
  <r>
    <x v="1"/>
    <x v="0"/>
    <x v="47"/>
    <x v="0"/>
    <x v="10"/>
    <x v="0"/>
    <x v="2"/>
    <x v="0"/>
    <x v="48"/>
    <x v="59"/>
    <n v="38307.756999999998"/>
    <n v="-17"/>
    <n v="38290.756999999998"/>
    <x v="0"/>
    <n v="0"/>
    <n v="0"/>
    <n v="0"/>
    <n v="18896.070763"/>
  </r>
  <r>
    <x v="1"/>
    <x v="0"/>
    <x v="47"/>
    <x v="0"/>
    <x v="10"/>
    <x v="0"/>
    <x v="2"/>
    <x v="0"/>
    <x v="50"/>
    <x v="43"/>
    <n v="0"/>
    <n v="210.418218"/>
    <n v="210.418218"/>
    <x v="0"/>
    <n v="0"/>
    <n v="0"/>
    <n v="0"/>
    <n v="0"/>
  </r>
  <r>
    <x v="1"/>
    <x v="0"/>
    <x v="48"/>
    <x v="0"/>
    <x v="10"/>
    <x v="0"/>
    <x v="2"/>
    <x v="7"/>
    <x v="46"/>
    <x v="39"/>
    <n v="0"/>
    <n v="954.63288499999999"/>
    <n v="954.63288499999999"/>
    <x v="0"/>
    <n v="0"/>
    <n v="0"/>
    <n v="0"/>
    <n v="0"/>
  </r>
  <r>
    <x v="1"/>
    <x v="0"/>
    <x v="48"/>
    <x v="0"/>
    <x v="10"/>
    <x v="0"/>
    <x v="2"/>
    <x v="7"/>
    <x v="59"/>
    <x v="51"/>
    <n v="0"/>
    <n v="954.63288499999999"/>
    <n v="954.63288499999999"/>
    <x v="0"/>
    <n v="0"/>
    <n v="0"/>
    <n v="0"/>
    <n v="0"/>
  </r>
  <r>
    <x v="1"/>
    <x v="0"/>
    <x v="48"/>
    <x v="0"/>
    <x v="10"/>
    <x v="0"/>
    <x v="2"/>
    <x v="7"/>
    <x v="48"/>
    <x v="59"/>
    <n v="32575.442999999999"/>
    <n v="0"/>
    <n v="32575.442999999999"/>
    <x v="0"/>
    <n v="0"/>
    <n v="0"/>
    <n v="0"/>
    <n v="17739.105264000002"/>
  </r>
  <r>
    <x v="1"/>
    <x v="0"/>
    <x v="48"/>
    <x v="0"/>
    <x v="10"/>
    <x v="0"/>
    <x v="2"/>
    <x v="7"/>
    <x v="50"/>
    <x v="43"/>
    <n v="0"/>
    <n v="954.63288499999999"/>
    <n v="954.63288499999999"/>
    <x v="0"/>
    <n v="0"/>
    <n v="0"/>
    <n v="0"/>
    <n v="0"/>
  </r>
  <r>
    <x v="1"/>
    <x v="0"/>
    <x v="49"/>
    <x v="0"/>
    <x v="10"/>
    <x v="0"/>
    <x v="2"/>
    <x v="9"/>
    <x v="43"/>
    <x v="36"/>
    <n v="7862"/>
    <n v="-2338"/>
    <n v="5524"/>
    <x v="0"/>
    <n v="0"/>
    <n v="0"/>
    <n v="0"/>
    <n v="3238.5295289999999"/>
  </r>
  <r>
    <x v="1"/>
    <x v="0"/>
    <x v="49"/>
    <x v="0"/>
    <x v="10"/>
    <x v="0"/>
    <x v="2"/>
    <x v="9"/>
    <x v="53"/>
    <x v="46"/>
    <n v="0"/>
    <n v="800"/>
    <n v="800"/>
    <x v="0"/>
    <n v="0"/>
    <n v="0"/>
    <n v="0"/>
    <n v="1404.1251769999999"/>
  </r>
  <r>
    <x v="1"/>
    <x v="0"/>
    <x v="49"/>
    <x v="0"/>
    <x v="10"/>
    <x v="0"/>
    <x v="2"/>
    <x v="9"/>
    <x v="45"/>
    <x v="38"/>
    <n v="7862"/>
    <n v="-3138"/>
    <n v="4724"/>
    <x v="0"/>
    <n v="0"/>
    <n v="0"/>
    <n v="0"/>
    <n v="1834.404352"/>
  </r>
  <r>
    <x v="1"/>
    <x v="0"/>
    <x v="49"/>
    <x v="0"/>
    <x v="10"/>
    <x v="0"/>
    <x v="2"/>
    <x v="9"/>
    <x v="46"/>
    <x v="39"/>
    <n v="7207"/>
    <n v="27707.955532"/>
    <n v="34914.955532"/>
    <x v="0"/>
    <n v="0"/>
    <n v="0"/>
    <n v="0"/>
    <n v="31042.277249999999"/>
  </r>
  <r>
    <x v="1"/>
    <x v="0"/>
    <x v="49"/>
    <x v="0"/>
    <x v="10"/>
    <x v="0"/>
    <x v="2"/>
    <x v="9"/>
    <x v="59"/>
    <x v="51"/>
    <n v="5806"/>
    <n v="25352.115967999998"/>
    <n v="31158.115967999998"/>
    <x v="0"/>
    <n v="0"/>
    <n v="0"/>
    <n v="0"/>
    <n v="27321.015020999999"/>
  </r>
  <r>
    <x v="1"/>
    <x v="0"/>
    <x v="49"/>
    <x v="0"/>
    <x v="10"/>
    <x v="0"/>
    <x v="2"/>
    <x v="9"/>
    <x v="61"/>
    <x v="53"/>
    <n v="1359"/>
    <n v="2355.8395639999999"/>
    <n v="3714.8395639999999"/>
    <x v="0"/>
    <n v="0"/>
    <n v="0"/>
    <n v="0"/>
    <n v="3714.8395639999999"/>
  </r>
  <r>
    <x v="1"/>
    <x v="0"/>
    <x v="49"/>
    <x v="0"/>
    <x v="10"/>
    <x v="0"/>
    <x v="2"/>
    <x v="9"/>
    <x v="51"/>
    <x v="44"/>
    <n v="42"/>
    <n v="0"/>
    <n v="42"/>
    <x v="0"/>
    <n v="0"/>
    <n v="0"/>
    <n v="0"/>
    <n v="6.4226650000000003"/>
  </r>
  <r>
    <x v="1"/>
    <x v="0"/>
    <x v="49"/>
    <x v="0"/>
    <x v="10"/>
    <x v="0"/>
    <x v="2"/>
    <x v="9"/>
    <x v="48"/>
    <x v="59"/>
    <n v="134538.17600000001"/>
    <n v="-5770"/>
    <n v="128768.17600000001"/>
    <x v="0"/>
    <n v="0"/>
    <n v="0"/>
    <n v="0"/>
    <n v="73821.477138000002"/>
  </r>
  <r>
    <x v="1"/>
    <x v="0"/>
    <x v="49"/>
    <x v="0"/>
    <x v="10"/>
    <x v="0"/>
    <x v="2"/>
    <x v="9"/>
    <x v="50"/>
    <x v="43"/>
    <n v="15069"/>
    <n v="25369.955532"/>
    <n v="40438.955532"/>
    <x v="0"/>
    <n v="0"/>
    <n v="0"/>
    <n v="0"/>
    <n v="34280.806778999999"/>
  </r>
  <r>
    <x v="1"/>
    <x v="0"/>
    <x v="50"/>
    <x v="0"/>
    <x v="10"/>
    <x v="0"/>
    <x v="2"/>
    <x v="3"/>
    <x v="43"/>
    <x v="36"/>
    <n v="39219.101999999999"/>
    <n v="0"/>
    <n v="39219.101999999999"/>
    <x v="0"/>
    <n v="0"/>
    <n v="0"/>
    <n v="0"/>
    <n v="10778.053836999999"/>
  </r>
  <r>
    <x v="1"/>
    <x v="0"/>
    <x v="50"/>
    <x v="0"/>
    <x v="10"/>
    <x v="0"/>
    <x v="2"/>
    <x v="3"/>
    <x v="45"/>
    <x v="38"/>
    <n v="39219.101999999999"/>
    <n v="0"/>
    <n v="39219.101999999999"/>
    <x v="0"/>
    <n v="0"/>
    <n v="0"/>
    <n v="0"/>
    <n v="10778.053836999999"/>
  </r>
  <r>
    <x v="1"/>
    <x v="0"/>
    <x v="50"/>
    <x v="0"/>
    <x v="10"/>
    <x v="0"/>
    <x v="2"/>
    <x v="3"/>
    <x v="46"/>
    <x v="39"/>
    <n v="1100"/>
    <n v="0"/>
    <n v="1100"/>
    <x v="0"/>
    <n v="0"/>
    <n v="0"/>
    <n v="0"/>
    <n v="1051.8697050000001"/>
  </r>
  <r>
    <x v="1"/>
    <x v="0"/>
    <x v="50"/>
    <x v="0"/>
    <x v="10"/>
    <x v="0"/>
    <x v="2"/>
    <x v="3"/>
    <x v="61"/>
    <x v="53"/>
    <n v="1000"/>
    <n v="0"/>
    <n v="1000"/>
    <x v="0"/>
    <n v="0"/>
    <n v="0"/>
    <n v="0"/>
    <n v="1000"/>
  </r>
  <r>
    <x v="1"/>
    <x v="0"/>
    <x v="50"/>
    <x v="0"/>
    <x v="10"/>
    <x v="0"/>
    <x v="2"/>
    <x v="3"/>
    <x v="51"/>
    <x v="44"/>
    <n v="100"/>
    <n v="0"/>
    <n v="100"/>
    <x v="0"/>
    <n v="0"/>
    <n v="0"/>
    <n v="0"/>
    <n v="51.869705000000003"/>
  </r>
  <r>
    <x v="1"/>
    <x v="0"/>
    <x v="50"/>
    <x v="0"/>
    <x v="10"/>
    <x v="0"/>
    <x v="2"/>
    <x v="3"/>
    <x v="48"/>
    <x v="59"/>
    <n v="67294.702000000005"/>
    <n v="2341"/>
    <n v="69635.702000000005"/>
    <x v="0"/>
    <n v="0"/>
    <n v="0"/>
    <n v="0"/>
    <n v="45488.394788999998"/>
  </r>
  <r>
    <x v="1"/>
    <x v="0"/>
    <x v="50"/>
    <x v="0"/>
    <x v="10"/>
    <x v="0"/>
    <x v="2"/>
    <x v="3"/>
    <x v="50"/>
    <x v="43"/>
    <n v="40319.101999999999"/>
    <n v="0"/>
    <n v="40319.101999999999"/>
    <x v="0"/>
    <n v="0"/>
    <n v="0"/>
    <n v="0"/>
    <n v="11829.923542"/>
  </r>
  <r>
    <x v="1"/>
    <x v="0"/>
    <x v="51"/>
    <x v="0"/>
    <x v="10"/>
    <x v="0"/>
    <x v="2"/>
    <x v="5"/>
    <x v="46"/>
    <x v="39"/>
    <n v="2648.3420000000001"/>
    <n v="4650"/>
    <n v="7298.3419999999996"/>
    <x v="0"/>
    <n v="0"/>
    <n v="0"/>
    <n v="0"/>
    <n v="7171.2740949999998"/>
  </r>
  <r>
    <x v="1"/>
    <x v="0"/>
    <x v="51"/>
    <x v="0"/>
    <x v="10"/>
    <x v="0"/>
    <x v="2"/>
    <x v="5"/>
    <x v="59"/>
    <x v="51"/>
    <n v="0"/>
    <n v="4650"/>
    <n v="4650"/>
    <x v="0"/>
    <n v="0"/>
    <n v="0"/>
    <n v="0"/>
    <n v="7110"/>
  </r>
  <r>
    <x v="1"/>
    <x v="0"/>
    <x v="51"/>
    <x v="0"/>
    <x v="10"/>
    <x v="0"/>
    <x v="2"/>
    <x v="5"/>
    <x v="61"/>
    <x v="53"/>
    <n v="2648.3420000000001"/>
    <n v="0"/>
    <n v="2648.3420000000001"/>
    <x v="0"/>
    <n v="0"/>
    <n v="0"/>
    <n v="0"/>
    <n v="0"/>
  </r>
  <r>
    <x v="1"/>
    <x v="0"/>
    <x v="51"/>
    <x v="0"/>
    <x v="10"/>
    <x v="0"/>
    <x v="2"/>
    <x v="5"/>
    <x v="51"/>
    <x v="44"/>
    <n v="0"/>
    <n v="0"/>
    <n v="0"/>
    <x v="0"/>
    <n v="0"/>
    <n v="0"/>
    <n v="0"/>
    <n v="23.043669999999999"/>
  </r>
  <r>
    <x v="1"/>
    <x v="0"/>
    <x v="51"/>
    <x v="0"/>
    <x v="10"/>
    <x v="0"/>
    <x v="2"/>
    <x v="5"/>
    <x v="47"/>
    <x v="40"/>
    <n v="0"/>
    <n v="0"/>
    <n v="0"/>
    <x v="0"/>
    <n v="0"/>
    <n v="0"/>
    <n v="0"/>
    <n v="38.230424999999997"/>
  </r>
  <r>
    <x v="1"/>
    <x v="0"/>
    <x v="51"/>
    <x v="0"/>
    <x v="10"/>
    <x v="0"/>
    <x v="2"/>
    <x v="5"/>
    <x v="48"/>
    <x v="59"/>
    <n v="161237.70600000001"/>
    <n v="14448"/>
    <n v="175685.70600000001"/>
    <x v="0"/>
    <n v="0"/>
    <n v="0"/>
    <n v="0"/>
    <n v="76181.309255"/>
  </r>
  <r>
    <x v="1"/>
    <x v="0"/>
    <x v="51"/>
    <x v="0"/>
    <x v="10"/>
    <x v="0"/>
    <x v="2"/>
    <x v="5"/>
    <x v="50"/>
    <x v="43"/>
    <n v="2648.3420000000001"/>
    <n v="4650"/>
    <n v="7298.3419999999996"/>
    <x v="0"/>
    <n v="0"/>
    <n v="0"/>
    <n v="0"/>
    <n v="7171.2740949999998"/>
  </r>
  <r>
    <x v="1"/>
    <x v="0"/>
    <x v="52"/>
    <x v="0"/>
    <x v="10"/>
    <x v="0"/>
    <x v="2"/>
    <x v="8"/>
    <x v="43"/>
    <x v="36"/>
    <n v="1927.1510000000001"/>
    <n v="0"/>
    <n v="1927.1510000000001"/>
    <x v="0"/>
    <n v="0"/>
    <n v="0"/>
    <n v="0"/>
    <n v="4129.464962"/>
  </r>
  <r>
    <x v="1"/>
    <x v="0"/>
    <x v="52"/>
    <x v="0"/>
    <x v="10"/>
    <x v="0"/>
    <x v="2"/>
    <x v="8"/>
    <x v="44"/>
    <x v="37"/>
    <n v="0"/>
    <n v="0"/>
    <n v="0"/>
    <x v="0"/>
    <n v="0"/>
    <n v="0"/>
    <n v="0"/>
    <n v="4.7666550000000001"/>
  </r>
  <r>
    <x v="1"/>
    <x v="0"/>
    <x v="52"/>
    <x v="0"/>
    <x v="10"/>
    <x v="0"/>
    <x v="2"/>
    <x v="8"/>
    <x v="45"/>
    <x v="38"/>
    <n v="1927.1510000000001"/>
    <n v="0"/>
    <n v="1927.1510000000001"/>
    <x v="0"/>
    <n v="0"/>
    <n v="0"/>
    <n v="0"/>
    <n v="4124.6983069999997"/>
  </r>
  <r>
    <x v="1"/>
    <x v="0"/>
    <x v="52"/>
    <x v="0"/>
    <x v="10"/>
    <x v="0"/>
    <x v="2"/>
    <x v="8"/>
    <x v="46"/>
    <x v="39"/>
    <n v="41542.101999999999"/>
    <n v="0"/>
    <n v="41542.101999999999"/>
    <x v="0"/>
    <n v="0"/>
    <n v="0"/>
    <n v="0"/>
    <n v="39169.402043000002"/>
  </r>
  <r>
    <x v="1"/>
    <x v="0"/>
    <x v="52"/>
    <x v="0"/>
    <x v="10"/>
    <x v="0"/>
    <x v="2"/>
    <x v="8"/>
    <x v="61"/>
    <x v="53"/>
    <n v="37790.101999999999"/>
    <n v="0"/>
    <n v="37790.101999999999"/>
    <x v="0"/>
    <n v="0"/>
    <n v="0"/>
    <n v="0"/>
    <n v="37790.101999999999"/>
  </r>
  <r>
    <x v="1"/>
    <x v="0"/>
    <x v="52"/>
    <x v="0"/>
    <x v="10"/>
    <x v="0"/>
    <x v="2"/>
    <x v="8"/>
    <x v="51"/>
    <x v="44"/>
    <n v="3752"/>
    <n v="0"/>
    <n v="3752"/>
    <x v="0"/>
    <n v="0"/>
    <n v="0"/>
    <n v="0"/>
    <n v="1378.475899"/>
  </r>
  <r>
    <x v="1"/>
    <x v="0"/>
    <x v="52"/>
    <x v="0"/>
    <x v="10"/>
    <x v="0"/>
    <x v="2"/>
    <x v="8"/>
    <x v="47"/>
    <x v="40"/>
    <n v="0"/>
    <n v="0"/>
    <n v="0"/>
    <x v="0"/>
    <n v="0"/>
    <n v="0"/>
    <n v="0"/>
    <n v="0.82414399999999999"/>
  </r>
  <r>
    <x v="1"/>
    <x v="0"/>
    <x v="52"/>
    <x v="0"/>
    <x v="10"/>
    <x v="0"/>
    <x v="2"/>
    <x v="8"/>
    <x v="48"/>
    <x v="59"/>
    <n v="335001.712"/>
    <n v="0"/>
    <n v="335001.712"/>
    <x v="0"/>
    <n v="0"/>
    <n v="0"/>
    <n v="0"/>
    <n v="172342.79160900001"/>
  </r>
  <r>
    <x v="1"/>
    <x v="0"/>
    <x v="52"/>
    <x v="0"/>
    <x v="10"/>
    <x v="0"/>
    <x v="2"/>
    <x v="8"/>
    <x v="50"/>
    <x v="43"/>
    <n v="43469.252999999997"/>
    <n v="0"/>
    <n v="43469.252999999997"/>
    <x v="0"/>
    <n v="0"/>
    <n v="0"/>
    <n v="0"/>
    <n v="43298.867005"/>
  </r>
  <r>
    <x v="1"/>
    <x v="0"/>
    <x v="53"/>
    <x v="0"/>
    <x v="10"/>
    <x v="0"/>
    <x v="2"/>
    <x v="13"/>
    <x v="43"/>
    <x v="36"/>
    <n v="2"/>
    <n v="0"/>
    <n v="2"/>
    <x v="0"/>
    <n v="0"/>
    <n v="0"/>
    <n v="0"/>
    <n v="2"/>
  </r>
  <r>
    <x v="1"/>
    <x v="0"/>
    <x v="53"/>
    <x v="0"/>
    <x v="10"/>
    <x v="0"/>
    <x v="2"/>
    <x v="13"/>
    <x v="45"/>
    <x v="38"/>
    <n v="2"/>
    <n v="0"/>
    <n v="2"/>
    <x v="0"/>
    <n v="0"/>
    <n v="0"/>
    <n v="0"/>
    <n v="2"/>
  </r>
  <r>
    <x v="1"/>
    <x v="0"/>
    <x v="53"/>
    <x v="0"/>
    <x v="10"/>
    <x v="0"/>
    <x v="2"/>
    <x v="13"/>
    <x v="46"/>
    <x v="39"/>
    <n v="0.20399999999999999"/>
    <n v="0"/>
    <n v="0.20399999999999999"/>
    <x v="0"/>
    <n v="0"/>
    <n v="0"/>
    <n v="0"/>
    <n v="0.74009000000000003"/>
  </r>
  <r>
    <x v="1"/>
    <x v="0"/>
    <x v="53"/>
    <x v="0"/>
    <x v="10"/>
    <x v="0"/>
    <x v="2"/>
    <x v="13"/>
    <x v="61"/>
    <x v="53"/>
    <n v="0.06"/>
    <n v="0"/>
    <n v="0.06"/>
    <x v="0"/>
    <n v="0"/>
    <n v="0"/>
    <n v="0"/>
    <n v="0.06"/>
  </r>
  <r>
    <x v="1"/>
    <x v="0"/>
    <x v="53"/>
    <x v="0"/>
    <x v="10"/>
    <x v="0"/>
    <x v="2"/>
    <x v="13"/>
    <x v="51"/>
    <x v="44"/>
    <n v="0.14399999999999999"/>
    <n v="0"/>
    <n v="0.14399999999999999"/>
    <x v="0"/>
    <n v="0"/>
    <n v="0"/>
    <n v="0"/>
    <n v="0.68008999999999997"/>
  </r>
  <r>
    <x v="1"/>
    <x v="0"/>
    <x v="53"/>
    <x v="0"/>
    <x v="10"/>
    <x v="0"/>
    <x v="2"/>
    <x v="13"/>
    <x v="48"/>
    <x v="59"/>
    <n v="34836.019"/>
    <n v="-1225"/>
    <n v="33611.019"/>
    <x v="0"/>
    <n v="0"/>
    <n v="0"/>
    <n v="0"/>
    <n v="13645.658944999999"/>
  </r>
  <r>
    <x v="1"/>
    <x v="0"/>
    <x v="53"/>
    <x v="0"/>
    <x v="10"/>
    <x v="0"/>
    <x v="2"/>
    <x v="13"/>
    <x v="50"/>
    <x v="43"/>
    <n v="2.2040000000000002"/>
    <n v="0"/>
    <n v="2.2040000000000002"/>
    <x v="0"/>
    <n v="0"/>
    <n v="0"/>
    <n v="0"/>
    <n v="2.7400899999999999"/>
  </r>
  <r>
    <x v="1"/>
    <x v="0"/>
    <x v="54"/>
    <x v="0"/>
    <x v="10"/>
    <x v="0"/>
    <x v="3"/>
    <x v="4"/>
    <x v="43"/>
    <x v="36"/>
    <n v="53064.881999999998"/>
    <n v="-11983.488878"/>
    <n v="41081.393122000001"/>
    <x v="0"/>
    <n v="0"/>
    <n v="0"/>
    <n v="0"/>
    <n v="33374.227467999997"/>
  </r>
  <r>
    <x v="1"/>
    <x v="0"/>
    <x v="54"/>
    <x v="0"/>
    <x v="10"/>
    <x v="0"/>
    <x v="3"/>
    <x v="4"/>
    <x v="45"/>
    <x v="38"/>
    <n v="31630.882000000001"/>
    <n v="-11983.488878"/>
    <n v="19647.393122000001"/>
    <x v="0"/>
    <n v="0"/>
    <n v="0"/>
    <n v="0"/>
    <n v="21705.366967999998"/>
  </r>
  <r>
    <x v="1"/>
    <x v="0"/>
    <x v="54"/>
    <x v="0"/>
    <x v="10"/>
    <x v="0"/>
    <x v="3"/>
    <x v="4"/>
    <x v="55"/>
    <x v="41"/>
    <n v="41071.262000000002"/>
    <n v="801.53151100000002"/>
    <n v="41872.793511000003"/>
    <x v="0"/>
    <n v="0"/>
    <n v="0"/>
    <n v="0"/>
    <n v="37253.658108000003"/>
  </r>
  <r>
    <x v="1"/>
    <x v="0"/>
    <x v="54"/>
    <x v="0"/>
    <x v="10"/>
    <x v="0"/>
    <x v="3"/>
    <x v="4"/>
    <x v="56"/>
    <x v="48"/>
    <n v="41071.262000000002"/>
    <n v="801.53151100000002"/>
    <n v="41872.793511000003"/>
    <x v="0"/>
    <n v="0"/>
    <n v="0"/>
    <n v="0"/>
    <n v="37253.658108000003"/>
  </r>
  <r>
    <x v="1"/>
    <x v="0"/>
    <x v="54"/>
    <x v="0"/>
    <x v="10"/>
    <x v="0"/>
    <x v="3"/>
    <x v="4"/>
    <x v="46"/>
    <x v="39"/>
    <n v="5159.0780000000004"/>
    <n v="53353.350268000002"/>
    <n v="58512.428268000003"/>
    <x v="0"/>
    <n v="0"/>
    <n v="0"/>
    <n v="0"/>
    <n v="57621.400034999999"/>
  </r>
  <r>
    <x v="1"/>
    <x v="0"/>
    <x v="54"/>
    <x v="0"/>
    <x v="10"/>
    <x v="0"/>
    <x v="3"/>
    <x v="4"/>
    <x v="60"/>
    <x v="52"/>
    <n v="218.31700000000001"/>
    <n v="0"/>
    <n v="218.31700000000001"/>
    <x v="0"/>
    <n v="0"/>
    <n v="0"/>
    <n v="0"/>
    <n v="110.544647"/>
  </r>
  <r>
    <x v="1"/>
    <x v="0"/>
    <x v="54"/>
    <x v="0"/>
    <x v="10"/>
    <x v="0"/>
    <x v="3"/>
    <x v="4"/>
    <x v="61"/>
    <x v="53"/>
    <n v="0"/>
    <n v="8889.6460889999998"/>
    <n v="8889.6460889999998"/>
    <x v="0"/>
    <n v="0"/>
    <n v="0"/>
    <n v="0"/>
    <n v="8889.6460889999998"/>
  </r>
  <r>
    <x v="1"/>
    <x v="0"/>
    <x v="54"/>
    <x v="0"/>
    <x v="10"/>
    <x v="0"/>
    <x v="3"/>
    <x v="4"/>
    <x v="51"/>
    <x v="44"/>
    <n v="988.51700000000005"/>
    <n v="0"/>
    <n v="988.51700000000005"/>
    <x v="0"/>
    <n v="0"/>
    <n v="0"/>
    <n v="0"/>
    <n v="352.67327699999998"/>
  </r>
  <r>
    <x v="1"/>
    <x v="0"/>
    <x v="54"/>
    <x v="0"/>
    <x v="10"/>
    <x v="0"/>
    <x v="3"/>
    <x v="4"/>
    <x v="52"/>
    <x v="45"/>
    <n v="0"/>
    <n v="44463.704179"/>
    <n v="44463.704179"/>
    <x v="0"/>
    <n v="0"/>
    <n v="0"/>
    <n v="0"/>
    <n v="44463.704179"/>
  </r>
  <r>
    <x v="1"/>
    <x v="0"/>
    <x v="54"/>
    <x v="0"/>
    <x v="10"/>
    <x v="0"/>
    <x v="3"/>
    <x v="4"/>
    <x v="47"/>
    <x v="40"/>
    <n v="3952.2440000000001"/>
    <n v="0"/>
    <n v="3952.2440000000001"/>
    <x v="0"/>
    <n v="0"/>
    <n v="0"/>
    <n v="0"/>
    <n v="3804.8318429999999"/>
  </r>
  <r>
    <x v="1"/>
    <x v="0"/>
    <x v="54"/>
    <x v="0"/>
    <x v="10"/>
    <x v="0"/>
    <x v="3"/>
    <x v="4"/>
    <x v="48"/>
    <x v="59"/>
    <n v="261570.77100000001"/>
    <n v="0"/>
    <n v="261570.77100000001"/>
    <x v="0"/>
    <n v="0"/>
    <n v="0"/>
    <n v="0"/>
    <n v="156498.08719600001"/>
  </r>
  <r>
    <x v="1"/>
    <x v="0"/>
    <x v="54"/>
    <x v="0"/>
    <x v="10"/>
    <x v="0"/>
    <x v="3"/>
    <x v="4"/>
    <x v="50"/>
    <x v="43"/>
    <n v="99295.221999999994"/>
    <n v="42171.392900999999"/>
    <n v="141466.61490099999"/>
    <x v="0"/>
    <n v="0"/>
    <n v="0"/>
    <n v="0"/>
    <n v="128249.285611"/>
  </r>
  <r>
    <x v="1"/>
    <x v="0"/>
    <x v="55"/>
    <x v="0"/>
    <x v="10"/>
    <x v="0"/>
    <x v="4"/>
    <x v="1"/>
    <x v="43"/>
    <x v="36"/>
    <n v="1236.3"/>
    <n v="0"/>
    <n v="1236.3"/>
    <x v="0"/>
    <n v="0"/>
    <n v="0"/>
    <n v="0"/>
    <n v="1203.8959560000001"/>
  </r>
  <r>
    <x v="1"/>
    <x v="0"/>
    <x v="55"/>
    <x v="0"/>
    <x v="10"/>
    <x v="0"/>
    <x v="4"/>
    <x v="1"/>
    <x v="45"/>
    <x v="38"/>
    <n v="1236.3"/>
    <n v="0"/>
    <n v="1236.3"/>
    <x v="0"/>
    <n v="0"/>
    <n v="0"/>
    <n v="0"/>
    <n v="1203.8959560000001"/>
  </r>
  <r>
    <x v="1"/>
    <x v="0"/>
    <x v="55"/>
    <x v="0"/>
    <x v="10"/>
    <x v="0"/>
    <x v="4"/>
    <x v="1"/>
    <x v="48"/>
    <x v="59"/>
    <n v="166863.41099999999"/>
    <n v="3000"/>
    <n v="169863.41099999999"/>
    <x v="0"/>
    <n v="0"/>
    <n v="0"/>
    <n v="0"/>
    <n v="134576.826695"/>
  </r>
  <r>
    <x v="1"/>
    <x v="0"/>
    <x v="55"/>
    <x v="0"/>
    <x v="10"/>
    <x v="0"/>
    <x v="4"/>
    <x v="1"/>
    <x v="50"/>
    <x v="43"/>
    <n v="1236.3"/>
    <n v="0"/>
    <n v="1236.3"/>
    <x v="0"/>
    <n v="0"/>
    <n v="0"/>
    <n v="0"/>
    <n v="1203.8959560000001"/>
  </r>
  <r>
    <x v="1"/>
    <x v="0"/>
    <x v="56"/>
    <x v="0"/>
    <x v="10"/>
    <x v="0"/>
    <x v="5"/>
    <x v="3"/>
    <x v="43"/>
    <x v="36"/>
    <n v="119023.857"/>
    <n v="-1237.40389"/>
    <n v="117786.45311"/>
    <x v="0"/>
    <n v="0"/>
    <n v="0"/>
    <n v="0"/>
    <n v="103521.029649"/>
  </r>
  <r>
    <x v="1"/>
    <x v="0"/>
    <x v="56"/>
    <x v="0"/>
    <x v="10"/>
    <x v="0"/>
    <x v="5"/>
    <x v="3"/>
    <x v="45"/>
    <x v="38"/>
    <n v="74550.290999999997"/>
    <n v="-1237.40389"/>
    <n v="73312.887109999996"/>
    <x v="0"/>
    <n v="0"/>
    <n v="0"/>
    <n v="0"/>
    <n v="56233.707204999999"/>
  </r>
  <r>
    <x v="1"/>
    <x v="0"/>
    <x v="56"/>
    <x v="0"/>
    <x v="10"/>
    <x v="0"/>
    <x v="5"/>
    <x v="3"/>
    <x v="68"/>
    <x v="61"/>
    <n v="44473.565999999999"/>
    <n v="0"/>
    <n v="44473.565999999999"/>
    <x v="0"/>
    <n v="0"/>
    <n v="0"/>
    <n v="0"/>
    <n v="47287.322443999998"/>
  </r>
  <r>
    <x v="1"/>
    <x v="0"/>
    <x v="56"/>
    <x v="0"/>
    <x v="10"/>
    <x v="0"/>
    <x v="5"/>
    <x v="3"/>
    <x v="46"/>
    <x v="39"/>
    <n v="2266"/>
    <n v="0"/>
    <n v="2266"/>
    <x v="0"/>
    <n v="0"/>
    <n v="0"/>
    <n v="0"/>
    <n v="1711.6972089999999"/>
  </r>
  <r>
    <x v="1"/>
    <x v="0"/>
    <x v="56"/>
    <x v="0"/>
    <x v="10"/>
    <x v="0"/>
    <x v="5"/>
    <x v="3"/>
    <x v="61"/>
    <x v="56"/>
    <n v="220"/>
    <n v="0"/>
    <n v="220"/>
    <x v="0"/>
    <n v="0"/>
    <n v="0"/>
    <n v="0"/>
    <n v="157.05803900000001"/>
  </r>
  <r>
    <x v="1"/>
    <x v="0"/>
    <x v="56"/>
    <x v="0"/>
    <x v="10"/>
    <x v="0"/>
    <x v="5"/>
    <x v="3"/>
    <x v="51"/>
    <x v="44"/>
    <n v="1630"/>
    <n v="0"/>
    <n v="1630"/>
    <x v="0"/>
    <n v="0"/>
    <n v="0"/>
    <n v="0"/>
    <n v="1293.9603099999999"/>
  </r>
  <r>
    <x v="1"/>
    <x v="0"/>
    <x v="56"/>
    <x v="0"/>
    <x v="10"/>
    <x v="0"/>
    <x v="5"/>
    <x v="3"/>
    <x v="47"/>
    <x v="62"/>
    <n v="416"/>
    <n v="0"/>
    <n v="416"/>
    <x v="0"/>
    <n v="0"/>
    <n v="0"/>
    <n v="0"/>
    <n v="260.67885999999999"/>
  </r>
  <r>
    <x v="1"/>
    <x v="0"/>
    <x v="56"/>
    <x v="0"/>
    <x v="10"/>
    <x v="0"/>
    <x v="5"/>
    <x v="3"/>
    <x v="49"/>
    <x v="42"/>
    <n v="34490.86"/>
    <n v="14465.527415"/>
    <n v="48956.387414999997"/>
    <x v="0"/>
    <n v="0"/>
    <n v="0"/>
    <n v="0"/>
    <n v="48956.387414999997"/>
  </r>
  <r>
    <x v="1"/>
    <x v="0"/>
    <x v="56"/>
    <x v="0"/>
    <x v="10"/>
    <x v="0"/>
    <x v="5"/>
    <x v="3"/>
    <x v="50"/>
    <x v="43"/>
    <n v="155780.717"/>
    <n v="13228.123525000001"/>
    <n v="169008.84052500001"/>
    <x v="0"/>
    <n v="0"/>
    <n v="0"/>
    <n v="0"/>
    <n v="154189.11427300001"/>
  </r>
  <r>
    <x v="1"/>
    <x v="0"/>
    <x v="57"/>
    <x v="0"/>
    <x v="10"/>
    <x v="0"/>
    <x v="5"/>
    <x v="9"/>
    <x v="43"/>
    <x v="36"/>
    <n v="37881.107000000004"/>
    <n v="2804.2086690000001"/>
    <n v="40685.315669000003"/>
    <x v="0"/>
    <n v="0"/>
    <n v="0"/>
    <n v="0"/>
    <n v="29893.425003"/>
  </r>
  <r>
    <x v="1"/>
    <x v="0"/>
    <x v="57"/>
    <x v="0"/>
    <x v="10"/>
    <x v="0"/>
    <x v="5"/>
    <x v="9"/>
    <x v="45"/>
    <x v="38"/>
    <n v="12417.656000000001"/>
    <n v="1976.4028679999999"/>
    <n v="14394.058868"/>
    <x v="0"/>
    <n v="0"/>
    <n v="0"/>
    <n v="0"/>
    <n v="6799.1139279999998"/>
  </r>
  <r>
    <x v="1"/>
    <x v="0"/>
    <x v="57"/>
    <x v="0"/>
    <x v="10"/>
    <x v="0"/>
    <x v="5"/>
    <x v="9"/>
    <x v="69"/>
    <x v="63"/>
    <n v="25463.451000000001"/>
    <n v="827.80580099999997"/>
    <n v="26291.256801"/>
    <x v="0"/>
    <n v="0"/>
    <n v="0"/>
    <n v="0"/>
    <n v="23094.311075000001"/>
  </r>
  <r>
    <x v="1"/>
    <x v="0"/>
    <x v="57"/>
    <x v="0"/>
    <x v="10"/>
    <x v="0"/>
    <x v="5"/>
    <x v="9"/>
    <x v="46"/>
    <x v="39"/>
    <n v="200"/>
    <n v="0"/>
    <n v="200"/>
    <x v="0"/>
    <n v="0"/>
    <n v="0"/>
    <n v="0"/>
    <n v="27.374466000000002"/>
  </r>
  <r>
    <x v="1"/>
    <x v="0"/>
    <x v="57"/>
    <x v="0"/>
    <x v="10"/>
    <x v="0"/>
    <x v="5"/>
    <x v="9"/>
    <x v="51"/>
    <x v="44"/>
    <n v="200"/>
    <n v="0"/>
    <n v="200"/>
    <x v="0"/>
    <n v="0"/>
    <n v="0"/>
    <n v="0"/>
    <n v="27.374466000000002"/>
  </r>
  <r>
    <x v="1"/>
    <x v="0"/>
    <x v="57"/>
    <x v="0"/>
    <x v="10"/>
    <x v="0"/>
    <x v="5"/>
    <x v="9"/>
    <x v="49"/>
    <x v="42"/>
    <n v="2254.1469999999999"/>
    <n v="7923.6157510000003"/>
    <n v="10177.762751"/>
    <x v="0"/>
    <n v="0"/>
    <n v="0"/>
    <n v="0"/>
    <n v="10177.762751"/>
  </r>
  <r>
    <x v="1"/>
    <x v="0"/>
    <x v="57"/>
    <x v="0"/>
    <x v="10"/>
    <x v="0"/>
    <x v="5"/>
    <x v="9"/>
    <x v="50"/>
    <x v="43"/>
    <n v="40335.254000000001"/>
    <n v="10727.824420000001"/>
    <n v="51063.078419999998"/>
    <x v="0"/>
    <n v="0"/>
    <n v="0"/>
    <n v="0"/>
    <n v="40098.56222"/>
  </r>
  <r>
    <x v="1"/>
    <x v="0"/>
    <x v="58"/>
    <x v="0"/>
    <x v="10"/>
    <x v="0"/>
    <x v="5"/>
    <x v="5"/>
    <x v="43"/>
    <x v="36"/>
    <n v="2761148"/>
    <n v="1150848"/>
    <n v="3911996"/>
    <x v="0"/>
    <n v="0"/>
    <n v="0"/>
    <n v="0"/>
    <n v="2442639.395701"/>
  </r>
  <r>
    <x v="1"/>
    <x v="0"/>
    <x v="58"/>
    <x v="0"/>
    <x v="10"/>
    <x v="0"/>
    <x v="5"/>
    <x v="5"/>
    <x v="45"/>
    <x v="38"/>
    <n v="518938"/>
    <n v="0"/>
    <n v="518938"/>
    <x v="0"/>
    <n v="0"/>
    <n v="0"/>
    <n v="0"/>
    <n v="401722.89816699998"/>
  </r>
  <r>
    <x v="1"/>
    <x v="0"/>
    <x v="58"/>
    <x v="0"/>
    <x v="10"/>
    <x v="0"/>
    <x v="5"/>
    <x v="5"/>
    <x v="69"/>
    <x v="63"/>
    <n v="2242210"/>
    <n v="1150848"/>
    <n v="3393058"/>
    <x v="0"/>
    <n v="0"/>
    <n v="0"/>
    <n v="0"/>
    <n v="2040916.4975340001"/>
  </r>
  <r>
    <x v="1"/>
    <x v="0"/>
    <x v="58"/>
    <x v="0"/>
    <x v="10"/>
    <x v="0"/>
    <x v="5"/>
    <x v="5"/>
    <x v="46"/>
    <x v="39"/>
    <n v="1035808"/>
    <n v="-24702.953730000001"/>
    <n v="1011105.04627"/>
    <x v="0"/>
    <n v="0"/>
    <n v="0"/>
    <n v="0"/>
    <n v="2840.244588"/>
  </r>
  <r>
    <x v="1"/>
    <x v="0"/>
    <x v="58"/>
    <x v="0"/>
    <x v="10"/>
    <x v="0"/>
    <x v="5"/>
    <x v="5"/>
    <x v="51"/>
    <x v="44"/>
    <n v="2221"/>
    <n v="0"/>
    <n v="2221"/>
    <x v="0"/>
    <n v="0"/>
    <n v="0"/>
    <n v="0"/>
    <n v="2314.0174219999999"/>
  </r>
  <r>
    <x v="1"/>
    <x v="0"/>
    <x v="58"/>
    <x v="0"/>
    <x v="10"/>
    <x v="0"/>
    <x v="5"/>
    <x v="5"/>
    <x v="52"/>
    <x v="52"/>
    <n v="1033587"/>
    <n v="-24702.953730000001"/>
    <n v="1008884.04627"/>
    <x v="0"/>
    <n v="0"/>
    <n v="0"/>
    <n v="0"/>
    <n v="526.22716600000001"/>
  </r>
  <r>
    <x v="1"/>
    <x v="0"/>
    <x v="58"/>
    <x v="0"/>
    <x v="10"/>
    <x v="0"/>
    <x v="5"/>
    <x v="5"/>
    <x v="49"/>
    <x v="42"/>
    <n v="1557175"/>
    <n v="-227295.02471200001"/>
    <n v="1329879.975288"/>
    <x v="0"/>
    <n v="0"/>
    <n v="0"/>
    <n v="0"/>
    <n v="1329879.975288"/>
  </r>
  <r>
    <x v="1"/>
    <x v="0"/>
    <x v="58"/>
    <x v="0"/>
    <x v="10"/>
    <x v="0"/>
    <x v="5"/>
    <x v="5"/>
    <x v="50"/>
    <x v="43"/>
    <n v="5354131"/>
    <n v="898850.02155800001"/>
    <n v="6252981.0215579998"/>
    <x v="0"/>
    <n v="0"/>
    <n v="0"/>
    <n v="0"/>
    <n v="3775359.6155770002"/>
  </r>
  <r>
    <x v="1"/>
    <x v="0"/>
    <x v="59"/>
    <x v="0"/>
    <x v="10"/>
    <x v="0"/>
    <x v="5"/>
    <x v="8"/>
    <x v="43"/>
    <x v="36"/>
    <n v="76695.849000000002"/>
    <n v="326.09366399999999"/>
    <n v="77021.942664000002"/>
    <x v="0"/>
    <n v="0"/>
    <n v="0"/>
    <n v="0"/>
    <n v="38005.563159999998"/>
  </r>
  <r>
    <x v="1"/>
    <x v="0"/>
    <x v="59"/>
    <x v="0"/>
    <x v="10"/>
    <x v="0"/>
    <x v="5"/>
    <x v="8"/>
    <x v="45"/>
    <x v="38"/>
    <n v="50863.66"/>
    <n v="326.09366399999999"/>
    <n v="51189.753664000003"/>
    <x v="0"/>
    <n v="0"/>
    <n v="0"/>
    <n v="0"/>
    <n v="12173.374159999999"/>
  </r>
  <r>
    <x v="1"/>
    <x v="0"/>
    <x v="59"/>
    <x v="0"/>
    <x v="10"/>
    <x v="0"/>
    <x v="5"/>
    <x v="8"/>
    <x v="69"/>
    <x v="63"/>
    <n v="25832.188999999998"/>
    <n v="0"/>
    <n v="25832.188999999998"/>
    <x v="0"/>
    <n v="0"/>
    <n v="0"/>
    <n v="0"/>
    <n v="25832.188999999998"/>
  </r>
  <r>
    <x v="1"/>
    <x v="0"/>
    <x v="59"/>
    <x v="0"/>
    <x v="10"/>
    <x v="0"/>
    <x v="5"/>
    <x v="8"/>
    <x v="46"/>
    <x v="39"/>
    <n v="350"/>
    <n v="0"/>
    <n v="350"/>
    <x v="0"/>
    <n v="0"/>
    <n v="0"/>
    <n v="0"/>
    <n v="464.758916"/>
  </r>
  <r>
    <x v="1"/>
    <x v="0"/>
    <x v="59"/>
    <x v="0"/>
    <x v="10"/>
    <x v="0"/>
    <x v="5"/>
    <x v="8"/>
    <x v="51"/>
    <x v="44"/>
    <n v="350"/>
    <n v="0"/>
    <n v="350"/>
    <x v="0"/>
    <n v="0"/>
    <n v="0"/>
    <n v="0"/>
    <n v="464.758916"/>
  </r>
  <r>
    <x v="1"/>
    <x v="0"/>
    <x v="59"/>
    <x v="0"/>
    <x v="10"/>
    <x v="0"/>
    <x v="5"/>
    <x v="8"/>
    <x v="49"/>
    <x v="42"/>
    <n v="29507.548999999999"/>
    <n v="8935.3197189999992"/>
    <n v="38442.868718999998"/>
    <x v="0"/>
    <n v="0"/>
    <n v="0"/>
    <n v="0"/>
    <n v="38442.868718999998"/>
  </r>
  <r>
    <x v="1"/>
    <x v="0"/>
    <x v="59"/>
    <x v="0"/>
    <x v="10"/>
    <x v="0"/>
    <x v="5"/>
    <x v="8"/>
    <x v="50"/>
    <x v="43"/>
    <n v="106553.398"/>
    <n v="9261.4133829999992"/>
    <n v="115814.81138299999"/>
    <x v="0"/>
    <n v="0"/>
    <n v="0"/>
    <n v="0"/>
    <n v="76913.190795000002"/>
  </r>
  <r>
    <x v="1"/>
    <x v="0"/>
    <x v="60"/>
    <x v="0"/>
    <x v="10"/>
    <x v="0"/>
    <x v="5"/>
    <x v="13"/>
    <x v="50"/>
    <x v="43"/>
    <n v="87855.504000000001"/>
    <n v="4710.2088469999999"/>
    <n v="92565.712847000003"/>
    <x v="0"/>
    <n v="0"/>
    <n v="0"/>
    <n v="0"/>
    <n v="64296.818673000002"/>
  </r>
  <r>
    <x v="1"/>
    <x v="0"/>
    <x v="60"/>
    <x v="0"/>
    <x v="10"/>
    <x v="0"/>
    <x v="5"/>
    <x v="8"/>
    <x v="43"/>
    <x v="36"/>
    <n v="75328.78"/>
    <n v="2402.7661269999999"/>
    <n v="77731.546126999994"/>
    <x v="0"/>
    <n v="0"/>
    <n v="0"/>
    <n v="0"/>
    <n v="50864.767529999997"/>
  </r>
  <r>
    <x v="1"/>
    <x v="0"/>
    <x v="60"/>
    <x v="0"/>
    <x v="10"/>
    <x v="0"/>
    <x v="5"/>
    <x v="8"/>
    <x v="45"/>
    <x v="38"/>
    <n v="75328.78"/>
    <n v="2402.7661269999999"/>
    <n v="77731.546126999994"/>
    <x v="0"/>
    <n v="0"/>
    <n v="0"/>
    <n v="0"/>
    <n v="50864.767529999997"/>
  </r>
  <r>
    <x v="1"/>
    <x v="0"/>
    <x v="60"/>
    <x v="0"/>
    <x v="10"/>
    <x v="0"/>
    <x v="5"/>
    <x v="8"/>
    <x v="46"/>
    <x v="39"/>
    <n v="2012.0530000000001"/>
    <n v="0"/>
    <n v="2012.0530000000001"/>
    <x v="0"/>
    <n v="0"/>
    <n v="0"/>
    <n v="0"/>
    <n v="609.93742299999997"/>
  </r>
  <r>
    <x v="1"/>
    <x v="0"/>
    <x v="60"/>
    <x v="0"/>
    <x v="10"/>
    <x v="0"/>
    <x v="5"/>
    <x v="8"/>
    <x v="51"/>
    <x v="44"/>
    <n v="69.966999999999999"/>
    <n v="0"/>
    <n v="69.966999999999999"/>
    <x v="0"/>
    <n v="0"/>
    <n v="0"/>
    <n v="0"/>
    <n v="42.746431999999999"/>
  </r>
  <r>
    <x v="1"/>
    <x v="0"/>
    <x v="60"/>
    <x v="0"/>
    <x v="10"/>
    <x v="0"/>
    <x v="5"/>
    <x v="8"/>
    <x v="70"/>
    <x v="64"/>
    <n v="1942.086"/>
    <n v="0"/>
    <n v="1942.086"/>
    <x v="0"/>
    <n v="0"/>
    <n v="0"/>
    <n v="0"/>
    <n v="567.19099100000005"/>
  </r>
  <r>
    <x v="1"/>
    <x v="0"/>
    <x v="60"/>
    <x v="0"/>
    <x v="10"/>
    <x v="0"/>
    <x v="5"/>
    <x v="8"/>
    <x v="49"/>
    <x v="42"/>
    <n v="10514.671"/>
    <n v="2307.44272"/>
    <n v="12822.113719999999"/>
    <x v="0"/>
    <n v="0"/>
    <n v="0"/>
    <n v="0"/>
    <n v="12822.113719999999"/>
  </r>
  <r>
    <x v="1"/>
    <x v="0"/>
    <x v="61"/>
    <x v="0"/>
    <x v="10"/>
    <x v="0"/>
    <x v="5"/>
    <x v="8"/>
    <x v="43"/>
    <x v="36"/>
    <n v="2031755.9720000001"/>
    <n v="150332.66831400001"/>
    <n v="2182088.6403140002"/>
    <x v="0"/>
    <n v="0"/>
    <n v="0"/>
    <n v="0"/>
    <n v="1779975.621486"/>
  </r>
  <r>
    <x v="1"/>
    <x v="0"/>
    <x v="61"/>
    <x v="0"/>
    <x v="10"/>
    <x v="0"/>
    <x v="5"/>
    <x v="8"/>
    <x v="67"/>
    <x v="37"/>
    <n v="3082.38"/>
    <n v="0"/>
    <n v="3082.38"/>
    <x v="0"/>
    <n v="0"/>
    <n v="0"/>
    <n v="0"/>
    <n v="5345.4229530000002"/>
  </r>
  <r>
    <x v="1"/>
    <x v="0"/>
    <x v="61"/>
    <x v="0"/>
    <x v="10"/>
    <x v="0"/>
    <x v="5"/>
    <x v="8"/>
    <x v="45"/>
    <x v="38"/>
    <n v="1804506.6640000001"/>
    <n v="0"/>
    <n v="1804506.6640000001"/>
    <x v="0"/>
    <n v="0"/>
    <n v="0"/>
    <n v="0"/>
    <n v="1478918.0247210001"/>
  </r>
  <r>
    <x v="1"/>
    <x v="0"/>
    <x v="61"/>
    <x v="0"/>
    <x v="10"/>
    <x v="0"/>
    <x v="5"/>
    <x v="8"/>
    <x v="69"/>
    <x v="63"/>
    <n v="224166.92800000001"/>
    <n v="150332.66831400001"/>
    <n v="374499.59631400002"/>
    <x v="0"/>
    <n v="0"/>
    <n v="0"/>
    <n v="0"/>
    <n v="295712.17381200002"/>
  </r>
  <r>
    <x v="1"/>
    <x v="0"/>
    <x v="61"/>
    <x v="0"/>
    <x v="10"/>
    <x v="0"/>
    <x v="5"/>
    <x v="8"/>
    <x v="46"/>
    <x v="39"/>
    <n v="2639652.2400000002"/>
    <n v="88470.278789000004"/>
    <n v="2728122.5187889999"/>
    <x v="0"/>
    <n v="0"/>
    <n v="0"/>
    <n v="0"/>
    <n v="83707.567303999997"/>
  </r>
  <r>
    <x v="1"/>
    <x v="0"/>
    <x v="61"/>
    <x v="0"/>
    <x v="10"/>
    <x v="0"/>
    <x v="5"/>
    <x v="8"/>
    <x v="59"/>
    <x v="54"/>
    <n v="0"/>
    <n v="0"/>
    <n v="0"/>
    <x v="0"/>
    <n v="0"/>
    <n v="0"/>
    <n v="0"/>
    <n v="2089.0381400000001"/>
  </r>
  <r>
    <x v="1"/>
    <x v="0"/>
    <x v="61"/>
    <x v="0"/>
    <x v="10"/>
    <x v="0"/>
    <x v="5"/>
    <x v="8"/>
    <x v="61"/>
    <x v="56"/>
    <n v="285.12400000000002"/>
    <n v="0"/>
    <n v="285.12400000000002"/>
    <x v="0"/>
    <n v="0"/>
    <n v="0"/>
    <n v="0"/>
    <n v="384.28045500000002"/>
  </r>
  <r>
    <x v="1"/>
    <x v="0"/>
    <x v="61"/>
    <x v="0"/>
    <x v="10"/>
    <x v="0"/>
    <x v="5"/>
    <x v="8"/>
    <x v="51"/>
    <x v="44"/>
    <n v="89653.582999999999"/>
    <n v="0"/>
    <n v="89653.582999999999"/>
    <x v="0"/>
    <n v="0"/>
    <n v="0"/>
    <n v="0"/>
    <n v="18010.864146"/>
  </r>
  <r>
    <x v="1"/>
    <x v="0"/>
    <x v="61"/>
    <x v="0"/>
    <x v="10"/>
    <x v="0"/>
    <x v="5"/>
    <x v="8"/>
    <x v="52"/>
    <x v="52"/>
    <n v="1618633.814"/>
    <n v="88470.278789000004"/>
    <n v="1707104.0927889999"/>
    <x v="0"/>
    <n v="0"/>
    <n v="0"/>
    <n v="0"/>
    <n v="0"/>
  </r>
  <r>
    <x v="1"/>
    <x v="0"/>
    <x v="61"/>
    <x v="0"/>
    <x v="10"/>
    <x v="0"/>
    <x v="5"/>
    <x v="8"/>
    <x v="64"/>
    <x v="51"/>
    <n v="918479.71900000004"/>
    <n v="0"/>
    <n v="918479.71900000004"/>
    <x v="0"/>
    <n v="0"/>
    <n v="0"/>
    <n v="0"/>
    <n v="42428.875697000003"/>
  </r>
  <r>
    <x v="1"/>
    <x v="0"/>
    <x v="61"/>
    <x v="0"/>
    <x v="10"/>
    <x v="0"/>
    <x v="5"/>
    <x v="8"/>
    <x v="47"/>
    <x v="62"/>
    <n v="12600"/>
    <n v="0"/>
    <n v="12600"/>
    <x v="0"/>
    <n v="0"/>
    <n v="0"/>
    <n v="0"/>
    <n v="11200.304550000001"/>
  </r>
  <r>
    <x v="1"/>
    <x v="0"/>
    <x v="61"/>
    <x v="0"/>
    <x v="10"/>
    <x v="0"/>
    <x v="5"/>
    <x v="8"/>
    <x v="70"/>
    <x v="64"/>
    <n v="0"/>
    <n v="0"/>
    <n v="0"/>
    <x v="0"/>
    <n v="0"/>
    <n v="0"/>
    <n v="0"/>
    <n v="9594.2043159999994"/>
  </r>
  <r>
    <x v="1"/>
    <x v="0"/>
    <x v="61"/>
    <x v="0"/>
    <x v="10"/>
    <x v="0"/>
    <x v="5"/>
    <x v="8"/>
    <x v="49"/>
    <x v="42"/>
    <n v="642355.76199999999"/>
    <n v="137259.715761"/>
    <n v="779615.47776100005"/>
    <x v="0"/>
    <n v="0"/>
    <n v="0"/>
    <n v="0"/>
    <n v="779615.47776100005"/>
  </r>
  <r>
    <x v="1"/>
    <x v="0"/>
    <x v="76"/>
    <x v="0"/>
    <x v="10"/>
    <x v="0"/>
    <x v="5"/>
    <x v="16"/>
    <x v="50"/>
    <x v="43"/>
    <n v="5313763.9740000004"/>
    <n v="376062.66286400001"/>
    <n v="5689826.636864"/>
    <x v="0"/>
    <n v="0"/>
    <n v="0"/>
    <n v="0"/>
    <n v="2643298.666551"/>
  </r>
  <r>
    <x v="1"/>
    <x v="0"/>
    <x v="62"/>
    <x v="0"/>
    <x v="10"/>
    <x v="0"/>
    <x v="5"/>
    <x v="5"/>
    <x v="43"/>
    <x v="36"/>
    <n v="87415.45"/>
    <n v="10600"/>
    <n v="98015.45"/>
    <x v="0"/>
    <n v="0"/>
    <n v="0"/>
    <n v="0"/>
    <n v="34000"/>
  </r>
  <r>
    <x v="1"/>
    <x v="0"/>
    <x v="62"/>
    <x v="0"/>
    <x v="10"/>
    <x v="0"/>
    <x v="5"/>
    <x v="5"/>
    <x v="69"/>
    <x v="63"/>
    <n v="87415.45"/>
    <n v="10600"/>
    <n v="98015.45"/>
    <x v="0"/>
    <n v="0"/>
    <n v="0"/>
    <n v="0"/>
    <n v="34000"/>
  </r>
  <r>
    <x v="1"/>
    <x v="0"/>
    <x v="62"/>
    <x v="0"/>
    <x v="10"/>
    <x v="0"/>
    <x v="5"/>
    <x v="5"/>
    <x v="46"/>
    <x v="39"/>
    <n v="437228.88099999999"/>
    <n v="0"/>
    <n v="437228.88099999999"/>
    <x v="0"/>
    <n v="0"/>
    <n v="0"/>
    <n v="0"/>
    <n v="285904.38200799999"/>
  </r>
  <r>
    <x v="1"/>
    <x v="0"/>
    <x v="62"/>
    <x v="0"/>
    <x v="10"/>
    <x v="0"/>
    <x v="5"/>
    <x v="5"/>
    <x v="51"/>
    <x v="44"/>
    <n v="78.84"/>
    <n v="0"/>
    <n v="78.84"/>
    <x v="0"/>
    <n v="0"/>
    <n v="0"/>
    <n v="0"/>
    <n v="83.253928000000002"/>
  </r>
  <r>
    <x v="1"/>
    <x v="0"/>
    <x v="62"/>
    <x v="0"/>
    <x v="10"/>
    <x v="0"/>
    <x v="5"/>
    <x v="5"/>
    <x v="64"/>
    <x v="51"/>
    <n v="437150.04100000003"/>
    <n v="0"/>
    <n v="437150.04100000003"/>
    <x v="0"/>
    <n v="0"/>
    <n v="0"/>
    <n v="0"/>
    <n v="285811.92229199997"/>
  </r>
  <r>
    <x v="1"/>
    <x v="0"/>
    <x v="62"/>
    <x v="0"/>
    <x v="10"/>
    <x v="0"/>
    <x v="5"/>
    <x v="5"/>
    <x v="70"/>
    <x v="64"/>
    <n v="0"/>
    <n v="0"/>
    <n v="0"/>
    <x v="0"/>
    <n v="0"/>
    <n v="0"/>
    <n v="0"/>
    <n v="9.2057880000000001"/>
  </r>
  <r>
    <x v="1"/>
    <x v="0"/>
    <x v="62"/>
    <x v="0"/>
    <x v="10"/>
    <x v="0"/>
    <x v="5"/>
    <x v="5"/>
    <x v="49"/>
    <x v="42"/>
    <n v="1653567.459"/>
    <n v="-42576.789766000002"/>
    <n v="1610990.6692339999"/>
    <x v="0"/>
    <n v="0"/>
    <n v="0"/>
    <n v="0"/>
    <n v="1610990.6692339999"/>
  </r>
  <r>
    <x v="1"/>
    <x v="0"/>
    <x v="62"/>
    <x v="0"/>
    <x v="10"/>
    <x v="0"/>
    <x v="5"/>
    <x v="5"/>
    <x v="50"/>
    <x v="43"/>
    <n v="2178211.79"/>
    <n v="-31976.789766000002"/>
    <n v="2146235.0002339999"/>
    <x v="0"/>
    <n v="0"/>
    <n v="0"/>
    <n v="0"/>
    <n v="1930895.051242"/>
  </r>
  <r>
    <x v="1"/>
    <x v="0"/>
    <x v="63"/>
    <x v="0"/>
    <x v="10"/>
    <x v="0"/>
    <x v="5"/>
    <x v="6"/>
    <x v="43"/>
    <x v="36"/>
    <n v="1520845.621"/>
    <n v="4707.6761189999997"/>
    <n v="1525553.297119"/>
    <x v="0"/>
    <n v="0"/>
    <n v="0"/>
    <n v="0"/>
    <n v="1258417.2836529999"/>
  </r>
  <r>
    <x v="1"/>
    <x v="0"/>
    <x v="63"/>
    <x v="0"/>
    <x v="10"/>
    <x v="0"/>
    <x v="5"/>
    <x v="6"/>
    <x v="45"/>
    <x v="38"/>
    <n v="1520845.621"/>
    <n v="4707.6761189999997"/>
    <n v="1525553.297119"/>
    <x v="0"/>
    <n v="0"/>
    <n v="0"/>
    <n v="0"/>
    <n v="1258417.2836529999"/>
  </r>
  <r>
    <x v="1"/>
    <x v="0"/>
    <x v="63"/>
    <x v="0"/>
    <x v="10"/>
    <x v="0"/>
    <x v="5"/>
    <x v="6"/>
    <x v="46"/>
    <x v="39"/>
    <n v="5168.4129999999996"/>
    <n v="90000"/>
    <n v="95168.413"/>
    <x v="0"/>
    <n v="0"/>
    <n v="0"/>
    <n v="0"/>
    <n v="95171.447681999998"/>
  </r>
  <r>
    <x v="1"/>
    <x v="0"/>
    <x v="63"/>
    <x v="0"/>
    <x v="10"/>
    <x v="0"/>
    <x v="5"/>
    <x v="6"/>
    <x v="51"/>
    <x v="44"/>
    <n v="5168.4129999999996"/>
    <n v="0"/>
    <n v="5168.4129999999996"/>
    <x v="0"/>
    <n v="0"/>
    <n v="0"/>
    <n v="0"/>
    <n v="5171.447682"/>
  </r>
  <r>
    <x v="1"/>
    <x v="0"/>
    <x v="63"/>
    <x v="0"/>
    <x v="10"/>
    <x v="0"/>
    <x v="5"/>
    <x v="6"/>
    <x v="71"/>
    <x v="65"/>
    <n v="0"/>
    <n v="90000"/>
    <n v="90000"/>
    <x v="0"/>
    <n v="0"/>
    <n v="0"/>
    <n v="0"/>
    <n v="90000"/>
  </r>
  <r>
    <x v="1"/>
    <x v="0"/>
    <x v="63"/>
    <x v="0"/>
    <x v="10"/>
    <x v="0"/>
    <x v="5"/>
    <x v="6"/>
    <x v="49"/>
    <x v="42"/>
    <n v="169502.65900000001"/>
    <n v="60846.322447999999"/>
    <n v="230348.98144800001"/>
    <x v="0"/>
    <n v="0"/>
    <n v="0"/>
    <n v="0"/>
    <n v="230348.98144800001"/>
  </r>
  <r>
    <x v="1"/>
    <x v="0"/>
    <x v="63"/>
    <x v="0"/>
    <x v="10"/>
    <x v="0"/>
    <x v="5"/>
    <x v="6"/>
    <x v="50"/>
    <x v="43"/>
    <n v="1695516.693"/>
    <n v="155553.998567"/>
    <n v="1851070.691567"/>
    <x v="0"/>
    <n v="0"/>
    <n v="0"/>
    <n v="0"/>
    <n v="1583937.712783"/>
  </r>
  <r>
    <x v="1"/>
    <x v="0"/>
    <x v="64"/>
    <x v="0"/>
    <x v="10"/>
    <x v="0"/>
    <x v="0"/>
    <x v="0"/>
    <x v="43"/>
    <x v="36"/>
    <n v="4.7380000000000004"/>
    <n v="0"/>
    <n v="4.7380000000000004"/>
    <x v="0"/>
    <n v="0"/>
    <n v="0"/>
    <n v="0"/>
    <n v="70.727467000000004"/>
  </r>
  <r>
    <x v="1"/>
    <x v="0"/>
    <x v="64"/>
    <x v="0"/>
    <x v="10"/>
    <x v="0"/>
    <x v="0"/>
    <x v="0"/>
    <x v="44"/>
    <x v="37"/>
    <n v="0"/>
    <n v="0"/>
    <n v="0"/>
    <x v="0"/>
    <n v="0"/>
    <n v="0"/>
    <n v="0"/>
    <n v="68.307979000000003"/>
  </r>
  <r>
    <x v="1"/>
    <x v="0"/>
    <x v="64"/>
    <x v="0"/>
    <x v="10"/>
    <x v="0"/>
    <x v="0"/>
    <x v="0"/>
    <x v="45"/>
    <x v="38"/>
    <n v="4.7380000000000004"/>
    <n v="0"/>
    <n v="4.7380000000000004"/>
    <x v="0"/>
    <n v="0"/>
    <n v="0"/>
    <n v="0"/>
    <n v="2.4194879999999999"/>
  </r>
  <r>
    <x v="1"/>
    <x v="0"/>
    <x v="64"/>
    <x v="0"/>
    <x v="10"/>
    <x v="0"/>
    <x v="0"/>
    <x v="0"/>
    <x v="46"/>
    <x v="39"/>
    <n v="13.548999999999999"/>
    <n v="1083.767202"/>
    <n v="1097.316202"/>
    <x v="0"/>
    <n v="0"/>
    <n v="0"/>
    <n v="0"/>
    <n v="1542.762436"/>
  </r>
  <r>
    <x v="1"/>
    <x v="0"/>
    <x v="64"/>
    <x v="0"/>
    <x v="10"/>
    <x v="0"/>
    <x v="0"/>
    <x v="0"/>
    <x v="62"/>
    <x v="54"/>
    <n v="0"/>
    <n v="0"/>
    <n v="0"/>
    <x v="0"/>
    <n v="0"/>
    <n v="0"/>
    <n v="0"/>
    <n v="389.20887599999998"/>
  </r>
  <r>
    <x v="1"/>
    <x v="0"/>
    <x v="64"/>
    <x v="0"/>
    <x v="10"/>
    <x v="0"/>
    <x v="0"/>
    <x v="0"/>
    <x v="51"/>
    <x v="44"/>
    <n v="13.548999999999999"/>
    <n v="0"/>
    <n v="13.548999999999999"/>
    <x v="0"/>
    <n v="0"/>
    <n v="0"/>
    <n v="0"/>
    <n v="0"/>
  </r>
  <r>
    <x v="1"/>
    <x v="0"/>
    <x v="64"/>
    <x v="0"/>
    <x v="10"/>
    <x v="0"/>
    <x v="0"/>
    <x v="0"/>
    <x v="52"/>
    <x v="45"/>
    <n v="0"/>
    <n v="1083.767202"/>
    <n v="1083.767202"/>
    <x v="0"/>
    <n v="0"/>
    <n v="0"/>
    <n v="0"/>
    <n v="1083.767202"/>
  </r>
  <r>
    <x v="1"/>
    <x v="0"/>
    <x v="64"/>
    <x v="0"/>
    <x v="10"/>
    <x v="0"/>
    <x v="0"/>
    <x v="0"/>
    <x v="47"/>
    <x v="40"/>
    <n v="0"/>
    <n v="0"/>
    <n v="0"/>
    <x v="0"/>
    <n v="0"/>
    <n v="0"/>
    <n v="0"/>
    <n v="69.786358000000007"/>
  </r>
  <r>
    <x v="1"/>
    <x v="0"/>
    <x v="64"/>
    <x v="0"/>
    <x v="10"/>
    <x v="0"/>
    <x v="0"/>
    <x v="0"/>
    <x v="48"/>
    <x v="41"/>
    <n v="26898.723999999998"/>
    <n v="0"/>
    <n v="26898.723999999998"/>
    <x v="0"/>
    <n v="0"/>
    <n v="0"/>
    <n v="0"/>
    <n v="26898.723999999998"/>
  </r>
  <r>
    <x v="1"/>
    <x v="0"/>
    <x v="64"/>
    <x v="0"/>
    <x v="10"/>
    <x v="0"/>
    <x v="0"/>
    <x v="0"/>
    <x v="49"/>
    <x v="42"/>
    <n v="21381.134999999998"/>
    <n v="-353.479984"/>
    <n v="21027.655016000001"/>
    <x v="0"/>
    <n v="0"/>
    <n v="0"/>
    <n v="0"/>
    <n v="21027.655016000001"/>
  </r>
  <r>
    <x v="1"/>
    <x v="0"/>
    <x v="64"/>
    <x v="0"/>
    <x v="10"/>
    <x v="0"/>
    <x v="0"/>
    <x v="0"/>
    <x v="50"/>
    <x v="43"/>
    <n v="48298.146000000001"/>
    <n v="730.28721800000005"/>
    <n v="49028.433217999998"/>
    <x v="0"/>
    <n v="0"/>
    <n v="0"/>
    <n v="0"/>
    <n v="49539.868919"/>
  </r>
  <r>
    <x v="1"/>
    <x v="0"/>
    <x v="65"/>
    <x v="0"/>
    <x v="10"/>
    <x v="0"/>
    <x v="0"/>
    <x v="0"/>
    <x v="43"/>
    <x v="36"/>
    <n v="0.7"/>
    <n v="0"/>
    <n v="0.7"/>
    <x v="0"/>
    <n v="0"/>
    <n v="0"/>
    <n v="0"/>
    <n v="114.783466"/>
  </r>
  <r>
    <x v="1"/>
    <x v="0"/>
    <x v="65"/>
    <x v="0"/>
    <x v="10"/>
    <x v="0"/>
    <x v="0"/>
    <x v="0"/>
    <x v="44"/>
    <x v="37"/>
    <n v="0"/>
    <n v="0"/>
    <n v="0"/>
    <x v="0"/>
    <n v="0"/>
    <n v="0"/>
    <n v="0"/>
    <n v="77.819953999999996"/>
  </r>
  <r>
    <x v="1"/>
    <x v="0"/>
    <x v="65"/>
    <x v="0"/>
    <x v="10"/>
    <x v="0"/>
    <x v="0"/>
    <x v="0"/>
    <x v="45"/>
    <x v="38"/>
    <n v="0.7"/>
    <n v="0"/>
    <n v="0.7"/>
    <x v="0"/>
    <n v="0"/>
    <n v="0"/>
    <n v="0"/>
    <n v="36.963512000000001"/>
  </r>
  <r>
    <x v="1"/>
    <x v="0"/>
    <x v="65"/>
    <x v="0"/>
    <x v="10"/>
    <x v="0"/>
    <x v="0"/>
    <x v="0"/>
    <x v="46"/>
    <x v="39"/>
    <n v="157.57900000000001"/>
    <n v="5552.3986569999997"/>
    <n v="5709.9776570000004"/>
    <x v="0"/>
    <n v="0"/>
    <n v="0"/>
    <n v="0"/>
    <n v="5681.6176999999998"/>
  </r>
  <r>
    <x v="1"/>
    <x v="0"/>
    <x v="65"/>
    <x v="0"/>
    <x v="10"/>
    <x v="0"/>
    <x v="0"/>
    <x v="0"/>
    <x v="51"/>
    <x v="44"/>
    <n v="157.57900000000001"/>
    <n v="0"/>
    <n v="157.57900000000001"/>
    <x v="0"/>
    <n v="0"/>
    <n v="0"/>
    <n v="0"/>
    <n v="5.0989E-2"/>
  </r>
  <r>
    <x v="1"/>
    <x v="0"/>
    <x v="65"/>
    <x v="0"/>
    <x v="10"/>
    <x v="0"/>
    <x v="0"/>
    <x v="0"/>
    <x v="52"/>
    <x v="45"/>
    <n v="0"/>
    <n v="5552.3986569999997"/>
    <n v="5552.3986569999997"/>
    <x v="0"/>
    <n v="0"/>
    <n v="0"/>
    <n v="0"/>
    <n v="5552.3986569999997"/>
  </r>
  <r>
    <x v="1"/>
    <x v="0"/>
    <x v="65"/>
    <x v="0"/>
    <x v="10"/>
    <x v="0"/>
    <x v="0"/>
    <x v="0"/>
    <x v="47"/>
    <x v="40"/>
    <n v="0"/>
    <n v="0"/>
    <n v="0"/>
    <x v="0"/>
    <n v="0"/>
    <n v="0"/>
    <n v="0"/>
    <n v="129.16805400000001"/>
  </r>
  <r>
    <x v="1"/>
    <x v="0"/>
    <x v="65"/>
    <x v="0"/>
    <x v="10"/>
    <x v="0"/>
    <x v="0"/>
    <x v="0"/>
    <x v="48"/>
    <x v="41"/>
    <n v="64427.7"/>
    <n v="0"/>
    <n v="64427.7"/>
    <x v="0"/>
    <n v="0"/>
    <n v="0"/>
    <n v="0"/>
    <n v="64427.7"/>
  </r>
  <r>
    <x v="1"/>
    <x v="0"/>
    <x v="65"/>
    <x v="0"/>
    <x v="10"/>
    <x v="0"/>
    <x v="0"/>
    <x v="0"/>
    <x v="49"/>
    <x v="42"/>
    <n v="42392.114999999998"/>
    <n v="-3251.9763050000001"/>
    <n v="39140.138695000001"/>
    <x v="0"/>
    <n v="0"/>
    <n v="0"/>
    <n v="0"/>
    <n v="0"/>
  </r>
  <r>
    <x v="1"/>
    <x v="0"/>
    <x v="65"/>
    <x v="0"/>
    <x v="10"/>
    <x v="0"/>
    <x v="0"/>
    <x v="0"/>
    <x v="50"/>
    <x v="43"/>
    <n v="106978.094"/>
    <n v="2300.422352"/>
    <n v="109278.51635200001"/>
    <x v="0"/>
    <n v="0"/>
    <n v="0"/>
    <n v="0"/>
    <n v="70224.101165999993"/>
  </r>
  <r>
    <x v="1"/>
    <x v="0"/>
    <x v="66"/>
    <x v="0"/>
    <x v="10"/>
    <x v="0"/>
    <x v="6"/>
    <x v="6"/>
    <x v="43"/>
    <x v="36"/>
    <n v="323019.87"/>
    <n v="134366.51387"/>
    <n v="457386.38387000002"/>
    <x v="0"/>
    <n v="0"/>
    <n v="0"/>
    <n v="0"/>
    <n v="337825.11534100003"/>
  </r>
  <r>
    <x v="1"/>
    <x v="0"/>
    <x v="66"/>
    <x v="0"/>
    <x v="10"/>
    <x v="0"/>
    <x v="6"/>
    <x v="6"/>
    <x v="45"/>
    <x v="38"/>
    <n v="323019.87"/>
    <n v="134366.51387"/>
    <n v="457386.38387000002"/>
    <x v="0"/>
    <n v="0"/>
    <n v="0"/>
    <n v="0"/>
    <n v="336311.32001299999"/>
  </r>
  <r>
    <x v="1"/>
    <x v="0"/>
    <x v="66"/>
    <x v="0"/>
    <x v="10"/>
    <x v="0"/>
    <x v="6"/>
    <x v="6"/>
    <x v="69"/>
    <x v="63"/>
    <n v="0"/>
    <n v="0"/>
    <n v="0"/>
    <x v="0"/>
    <n v="0"/>
    <n v="0"/>
    <n v="0"/>
    <n v="1513.7953279999999"/>
  </r>
  <r>
    <x v="1"/>
    <x v="0"/>
    <x v="66"/>
    <x v="0"/>
    <x v="10"/>
    <x v="0"/>
    <x v="6"/>
    <x v="6"/>
    <x v="46"/>
    <x v="39"/>
    <n v="113827.855"/>
    <n v="0"/>
    <n v="113827.855"/>
    <x v="0"/>
    <n v="0"/>
    <n v="0"/>
    <n v="0"/>
    <n v="105659.952951"/>
  </r>
  <r>
    <x v="1"/>
    <x v="0"/>
    <x v="66"/>
    <x v="0"/>
    <x v="10"/>
    <x v="0"/>
    <x v="6"/>
    <x v="6"/>
    <x v="51"/>
    <x v="44"/>
    <n v="1431.251"/>
    <n v="0"/>
    <n v="1431.251"/>
    <x v="0"/>
    <n v="0"/>
    <n v="0"/>
    <n v="0"/>
    <n v="500.47629999999998"/>
  </r>
  <r>
    <x v="1"/>
    <x v="0"/>
    <x v="66"/>
    <x v="0"/>
    <x v="10"/>
    <x v="0"/>
    <x v="6"/>
    <x v="6"/>
    <x v="64"/>
    <x v="51"/>
    <n v="112396.60400000001"/>
    <n v="0"/>
    <n v="112396.60400000001"/>
    <x v="0"/>
    <n v="0"/>
    <n v="0"/>
    <n v="0"/>
    <n v="105159.476651"/>
  </r>
  <r>
    <x v="1"/>
    <x v="0"/>
    <x v="66"/>
    <x v="0"/>
    <x v="10"/>
    <x v="0"/>
    <x v="6"/>
    <x v="6"/>
    <x v="49"/>
    <x v="42"/>
    <n v="160561.389"/>
    <n v="44016.998083999999"/>
    <n v="204578.38708399999"/>
    <x v="0"/>
    <n v="0"/>
    <n v="0"/>
    <n v="0"/>
    <n v="204578.38708399999"/>
  </r>
  <r>
    <x v="1"/>
    <x v="0"/>
    <x v="66"/>
    <x v="0"/>
    <x v="10"/>
    <x v="0"/>
    <x v="6"/>
    <x v="6"/>
    <x v="50"/>
    <x v="43"/>
    <n v="597409.11399999994"/>
    <n v="178383.51195399999"/>
    <n v="775792.62595400005"/>
    <x v="0"/>
    <n v="0"/>
    <n v="0"/>
    <n v="0"/>
    <n v="648063.45537600003"/>
  </r>
  <r>
    <x v="1"/>
    <x v="0"/>
    <x v="67"/>
    <x v="0"/>
    <x v="10"/>
    <x v="0"/>
    <x v="6"/>
    <x v="6"/>
    <x v="43"/>
    <x v="36"/>
    <n v="298702.06199999998"/>
    <n v="134604.66791600001"/>
    <n v="433306.72991599998"/>
    <x v="0"/>
    <n v="0"/>
    <n v="0"/>
    <n v="0"/>
    <n v="341706.79161199997"/>
  </r>
  <r>
    <x v="1"/>
    <x v="0"/>
    <x v="67"/>
    <x v="0"/>
    <x v="10"/>
    <x v="0"/>
    <x v="6"/>
    <x v="6"/>
    <x v="45"/>
    <x v="38"/>
    <n v="298702.06199999998"/>
    <n v="134604.66791600001"/>
    <n v="433306.72991599998"/>
    <x v="0"/>
    <n v="0"/>
    <n v="0"/>
    <n v="0"/>
    <n v="339740.17189"/>
  </r>
  <r>
    <x v="1"/>
    <x v="0"/>
    <x v="67"/>
    <x v="0"/>
    <x v="10"/>
    <x v="0"/>
    <x v="6"/>
    <x v="6"/>
    <x v="69"/>
    <x v="63"/>
    <n v="0"/>
    <n v="0"/>
    <n v="0"/>
    <x v="0"/>
    <n v="0"/>
    <n v="0"/>
    <n v="0"/>
    <n v="1966.6197219999999"/>
  </r>
  <r>
    <x v="1"/>
    <x v="0"/>
    <x v="67"/>
    <x v="0"/>
    <x v="10"/>
    <x v="0"/>
    <x v="6"/>
    <x v="6"/>
    <x v="46"/>
    <x v="39"/>
    <n v="4156.8069999999998"/>
    <n v="45183.488618000003"/>
    <n v="49340.295617999996"/>
    <x v="0"/>
    <n v="0"/>
    <n v="0"/>
    <n v="0"/>
    <n v="51334.663932000003"/>
  </r>
  <r>
    <x v="1"/>
    <x v="0"/>
    <x v="67"/>
    <x v="0"/>
    <x v="10"/>
    <x v="0"/>
    <x v="6"/>
    <x v="6"/>
    <x v="51"/>
    <x v="44"/>
    <n v="4156.8069999999998"/>
    <n v="0"/>
    <n v="4156.8069999999998"/>
    <x v="0"/>
    <n v="0"/>
    <n v="0"/>
    <n v="0"/>
    <n v="583.40244800000005"/>
  </r>
  <r>
    <x v="1"/>
    <x v="0"/>
    <x v="67"/>
    <x v="0"/>
    <x v="10"/>
    <x v="0"/>
    <x v="6"/>
    <x v="6"/>
    <x v="64"/>
    <x v="51"/>
    <n v="0"/>
    <n v="45183.488618000003"/>
    <n v="45183.488618000003"/>
    <x v="0"/>
    <n v="0"/>
    <n v="0"/>
    <n v="0"/>
    <n v="50751.261484000002"/>
  </r>
  <r>
    <x v="1"/>
    <x v="0"/>
    <x v="67"/>
    <x v="0"/>
    <x v="10"/>
    <x v="0"/>
    <x v="6"/>
    <x v="6"/>
    <x v="49"/>
    <x v="42"/>
    <n v="79280.69"/>
    <n v="19732.769"/>
    <n v="99013.459000000003"/>
    <x v="0"/>
    <n v="0"/>
    <n v="0"/>
    <n v="0"/>
    <n v="99013.459000000003"/>
  </r>
  <r>
    <x v="1"/>
    <x v="0"/>
    <x v="67"/>
    <x v="0"/>
    <x v="10"/>
    <x v="0"/>
    <x v="6"/>
    <x v="6"/>
    <x v="50"/>
    <x v="43"/>
    <n v="382139.55900000001"/>
    <n v="199520.92553400001"/>
    <n v="581660.48453400005"/>
    <x v="0"/>
    <n v="0"/>
    <n v="0"/>
    <n v="0"/>
    <n v="492054.914544"/>
  </r>
  <r>
    <x v="1"/>
    <x v="0"/>
    <x v="68"/>
    <x v="0"/>
    <x v="10"/>
    <x v="0"/>
    <x v="6"/>
    <x v="6"/>
    <x v="43"/>
    <x v="36"/>
    <n v="293629.09999999998"/>
    <n v="194859.17497299999"/>
    <n v="488488.27497299999"/>
    <x v="0"/>
    <n v="0"/>
    <n v="0"/>
    <n v="0"/>
    <n v="356575.76515499997"/>
  </r>
  <r>
    <x v="1"/>
    <x v="0"/>
    <x v="68"/>
    <x v="0"/>
    <x v="10"/>
    <x v="0"/>
    <x v="6"/>
    <x v="6"/>
    <x v="45"/>
    <x v="38"/>
    <n v="293629.09999999998"/>
    <n v="194859.17497299999"/>
    <n v="488488.27497299999"/>
    <x v="0"/>
    <n v="0"/>
    <n v="0"/>
    <n v="0"/>
    <n v="356575.76515499997"/>
  </r>
  <r>
    <x v="1"/>
    <x v="0"/>
    <x v="68"/>
    <x v="0"/>
    <x v="10"/>
    <x v="0"/>
    <x v="6"/>
    <x v="6"/>
    <x v="46"/>
    <x v="39"/>
    <n v="96337.585000000006"/>
    <n v="23077.417914000001"/>
    <n v="119415.002914"/>
    <x v="0"/>
    <n v="0"/>
    <n v="0"/>
    <n v="0"/>
    <n v="163505.499947"/>
  </r>
  <r>
    <x v="1"/>
    <x v="0"/>
    <x v="68"/>
    <x v="0"/>
    <x v="10"/>
    <x v="0"/>
    <x v="6"/>
    <x v="6"/>
    <x v="51"/>
    <x v="44"/>
    <n v="563.56100000000004"/>
    <n v="0"/>
    <n v="563.56100000000004"/>
    <x v="0"/>
    <n v="0"/>
    <n v="0"/>
    <n v="0"/>
    <n v="395.42561999999998"/>
  </r>
  <r>
    <x v="1"/>
    <x v="0"/>
    <x v="68"/>
    <x v="0"/>
    <x v="10"/>
    <x v="0"/>
    <x v="6"/>
    <x v="6"/>
    <x v="64"/>
    <x v="51"/>
    <n v="95774.024000000005"/>
    <n v="23077.417914000001"/>
    <n v="118851.441914"/>
    <x v="0"/>
    <n v="0"/>
    <n v="0"/>
    <n v="0"/>
    <n v="163110.07432700001"/>
  </r>
  <r>
    <x v="1"/>
    <x v="0"/>
    <x v="68"/>
    <x v="0"/>
    <x v="10"/>
    <x v="0"/>
    <x v="6"/>
    <x v="6"/>
    <x v="49"/>
    <x v="42"/>
    <n v="122331.662"/>
    <n v="76814.285678"/>
    <n v="199145.947678"/>
    <x v="0"/>
    <n v="0"/>
    <n v="0"/>
    <n v="0"/>
    <n v="199145.947678"/>
  </r>
  <r>
    <x v="1"/>
    <x v="0"/>
    <x v="68"/>
    <x v="0"/>
    <x v="10"/>
    <x v="0"/>
    <x v="6"/>
    <x v="6"/>
    <x v="50"/>
    <x v="43"/>
    <n v="512298.34700000001"/>
    <n v="294750.87856500002"/>
    <n v="807049.22556499997"/>
    <x v="0"/>
    <n v="0"/>
    <n v="0"/>
    <n v="0"/>
    <n v="719227.21277999994"/>
  </r>
  <r>
    <x v="1"/>
    <x v="0"/>
    <x v="69"/>
    <x v="0"/>
    <x v="10"/>
    <x v="0"/>
    <x v="6"/>
    <x v="6"/>
    <x v="43"/>
    <x v="36"/>
    <n v="334085.696"/>
    <n v="123622.146158"/>
    <n v="457707.84215799998"/>
    <x v="0"/>
    <n v="0"/>
    <n v="0"/>
    <n v="0"/>
    <n v="360186.877416"/>
  </r>
  <r>
    <x v="1"/>
    <x v="0"/>
    <x v="69"/>
    <x v="0"/>
    <x v="10"/>
    <x v="0"/>
    <x v="6"/>
    <x v="6"/>
    <x v="45"/>
    <x v="38"/>
    <n v="334085.696"/>
    <n v="123622.146158"/>
    <n v="457707.84215799998"/>
    <x v="0"/>
    <n v="0"/>
    <n v="0"/>
    <n v="0"/>
    <n v="360186.877416"/>
  </r>
  <r>
    <x v="1"/>
    <x v="0"/>
    <x v="69"/>
    <x v="0"/>
    <x v="10"/>
    <x v="0"/>
    <x v="6"/>
    <x v="6"/>
    <x v="46"/>
    <x v="39"/>
    <n v="3791.5630000000001"/>
    <n v="11664.320975000001"/>
    <n v="15455.883975000001"/>
    <x v="0"/>
    <n v="0"/>
    <n v="0"/>
    <n v="0"/>
    <n v="15372.408684"/>
  </r>
  <r>
    <x v="1"/>
    <x v="0"/>
    <x v="69"/>
    <x v="0"/>
    <x v="10"/>
    <x v="0"/>
    <x v="6"/>
    <x v="6"/>
    <x v="51"/>
    <x v="44"/>
    <n v="220.03200000000001"/>
    <n v="0"/>
    <n v="220.03200000000001"/>
    <x v="0"/>
    <n v="0"/>
    <n v="0"/>
    <n v="0"/>
    <n v="136.55670900000001"/>
  </r>
  <r>
    <x v="1"/>
    <x v="0"/>
    <x v="69"/>
    <x v="0"/>
    <x v="10"/>
    <x v="0"/>
    <x v="6"/>
    <x v="6"/>
    <x v="64"/>
    <x v="51"/>
    <n v="3571.5309999999999"/>
    <n v="11664.320975000001"/>
    <n v="15235.851975"/>
    <x v="0"/>
    <n v="0"/>
    <n v="0"/>
    <n v="0"/>
    <n v="15235.851975"/>
  </r>
  <r>
    <x v="1"/>
    <x v="0"/>
    <x v="69"/>
    <x v="0"/>
    <x v="10"/>
    <x v="0"/>
    <x v="6"/>
    <x v="6"/>
    <x v="49"/>
    <x v="42"/>
    <n v="0"/>
    <n v="69052.021215999994"/>
    <n v="69052.021215999994"/>
    <x v="0"/>
    <n v="0"/>
    <n v="0"/>
    <n v="0"/>
    <n v="69052.021215999994"/>
  </r>
  <r>
    <x v="1"/>
    <x v="0"/>
    <x v="69"/>
    <x v="0"/>
    <x v="10"/>
    <x v="0"/>
    <x v="6"/>
    <x v="6"/>
    <x v="50"/>
    <x v="43"/>
    <n v="337877.25900000002"/>
    <n v="204338.48834899999"/>
    <n v="542215.74734899995"/>
    <x v="0"/>
    <n v="0"/>
    <n v="0"/>
    <n v="0"/>
    <n v="444611.30731599999"/>
  </r>
  <r>
    <x v="1"/>
    <x v="0"/>
    <x v="70"/>
    <x v="0"/>
    <x v="10"/>
    <x v="0"/>
    <x v="0"/>
    <x v="0"/>
    <x v="43"/>
    <x v="36"/>
    <n v="9.1999999999999993"/>
    <n v="0"/>
    <n v="9.1999999999999993"/>
    <x v="0"/>
    <n v="0"/>
    <n v="0"/>
    <n v="0"/>
    <n v="17.759575000000002"/>
  </r>
  <r>
    <x v="1"/>
    <x v="0"/>
    <x v="70"/>
    <x v="0"/>
    <x v="10"/>
    <x v="0"/>
    <x v="0"/>
    <x v="0"/>
    <x v="44"/>
    <x v="37"/>
    <n v="3.2"/>
    <n v="0"/>
    <n v="3.2"/>
    <x v="0"/>
    <n v="0"/>
    <n v="0"/>
    <n v="0"/>
    <n v="17.759575000000002"/>
  </r>
  <r>
    <x v="1"/>
    <x v="0"/>
    <x v="70"/>
    <x v="0"/>
    <x v="10"/>
    <x v="0"/>
    <x v="0"/>
    <x v="0"/>
    <x v="45"/>
    <x v="38"/>
    <n v="6"/>
    <n v="0"/>
    <n v="6"/>
    <x v="0"/>
    <n v="0"/>
    <n v="0"/>
    <n v="0"/>
    <n v="0"/>
  </r>
  <r>
    <x v="1"/>
    <x v="0"/>
    <x v="70"/>
    <x v="0"/>
    <x v="10"/>
    <x v="0"/>
    <x v="0"/>
    <x v="0"/>
    <x v="46"/>
    <x v="39"/>
    <n v="40"/>
    <n v="3458.4601400000001"/>
    <n v="3498.4601400000001"/>
    <x v="0"/>
    <n v="0"/>
    <n v="0"/>
    <n v="0"/>
    <n v="97.319597999999999"/>
  </r>
  <r>
    <x v="1"/>
    <x v="0"/>
    <x v="70"/>
    <x v="0"/>
    <x v="10"/>
    <x v="0"/>
    <x v="0"/>
    <x v="0"/>
    <x v="62"/>
    <x v="54"/>
    <n v="0"/>
    <n v="0"/>
    <n v="0"/>
    <x v="0"/>
    <n v="0"/>
    <n v="0"/>
    <n v="0"/>
    <n v="32.700000000000003"/>
  </r>
  <r>
    <x v="1"/>
    <x v="0"/>
    <x v="70"/>
    <x v="0"/>
    <x v="10"/>
    <x v="0"/>
    <x v="0"/>
    <x v="0"/>
    <x v="51"/>
    <x v="44"/>
    <n v="40"/>
    <n v="0"/>
    <n v="40"/>
    <x v="0"/>
    <n v="0"/>
    <n v="0"/>
    <n v="0"/>
    <n v="0"/>
  </r>
  <r>
    <x v="1"/>
    <x v="0"/>
    <x v="70"/>
    <x v="0"/>
    <x v="10"/>
    <x v="0"/>
    <x v="0"/>
    <x v="0"/>
    <x v="52"/>
    <x v="45"/>
    <n v="0"/>
    <n v="3458.4601400000001"/>
    <n v="3458.4601400000001"/>
    <x v="0"/>
    <n v="0"/>
    <n v="0"/>
    <n v="0"/>
    <n v="0"/>
  </r>
  <r>
    <x v="1"/>
    <x v="0"/>
    <x v="70"/>
    <x v="0"/>
    <x v="10"/>
    <x v="0"/>
    <x v="0"/>
    <x v="0"/>
    <x v="47"/>
    <x v="40"/>
    <n v="0"/>
    <n v="0"/>
    <n v="0"/>
    <x v="0"/>
    <n v="0"/>
    <n v="0"/>
    <n v="0"/>
    <n v="64.619597999999996"/>
  </r>
  <r>
    <x v="1"/>
    <x v="0"/>
    <x v="70"/>
    <x v="0"/>
    <x v="10"/>
    <x v="0"/>
    <x v="0"/>
    <x v="0"/>
    <x v="48"/>
    <x v="41"/>
    <n v="62129.993000000002"/>
    <n v="0"/>
    <n v="62129.993000000002"/>
    <x v="0"/>
    <n v="0"/>
    <n v="0"/>
    <n v="0"/>
    <n v="62129.993000000002"/>
  </r>
  <r>
    <x v="1"/>
    <x v="0"/>
    <x v="70"/>
    <x v="0"/>
    <x v="10"/>
    <x v="0"/>
    <x v="0"/>
    <x v="0"/>
    <x v="49"/>
    <x v="42"/>
    <n v="64401.338000000003"/>
    <n v="0"/>
    <n v="64401.338000000003"/>
    <x v="0"/>
    <n v="0"/>
    <n v="0"/>
    <n v="0"/>
    <n v="0"/>
  </r>
  <r>
    <x v="1"/>
    <x v="0"/>
    <x v="70"/>
    <x v="0"/>
    <x v="10"/>
    <x v="0"/>
    <x v="0"/>
    <x v="0"/>
    <x v="50"/>
    <x v="43"/>
    <n v="126580.531"/>
    <n v="3458.4601400000001"/>
    <n v="130038.99114"/>
    <x v="0"/>
    <n v="0"/>
    <n v="0"/>
    <n v="0"/>
    <n v="62245.072173"/>
  </r>
  <r>
    <x v="1"/>
    <x v="0"/>
    <x v="71"/>
    <x v="0"/>
    <x v="10"/>
    <x v="0"/>
    <x v="0"/>
    <x v="0"/>
    <x v="43"/>
    <x v="36"/>
    <n v="1"/>
    <n v="0"/>
    <n v="1"/>
    <x v="0"/>
    <n v="0"/>
    <n v="0"/>
    <n v="0"/>
    <n v="1124.9319"/>
  </r>
  <r>
    <x v="1"/>
    <x v="0"/>
    <x v="71"/>
    <x v="0"/>
    <x v="10"/>
    <x v="0"/>
    <x v="0"/>
    <x v="0"/>
    <x v="44"/>
    <x v="37"/>
    <n v="0"/>
    <n v="0"/>
    <n v="0"/>
    <x v="0"/>
    <n v="0"/>
    <n v="0"/>
    <n v="0"/>
    <n v="16.840368999999999"/>
  </r>
  <r>
    <x v="1"/>
    <x v="0"/>
    <x v="71"/>
    <x v="0"/>
    <x v="10"/>
    <x v="0"/>
    <x v="0"/>
    <x v="0"/>
    <x v="45"/>
    <x v="38"/>
    <n v="1"/>
    <n v="0"/>
    <n v="1"/>
    <x v="0"/>
    <n v="0"/>
    <n v="0"/>
    <n v="0"/>
    <n v="1108.091531"/>
  </r>
  <r>
    <x v="1"/>
    <x v="0"/>
    <x v="71"/>
    <x v="0"/>
    <x v="10"/>
    <x v="0"/>
    <x v="0"/>
    <x v="0"/>
    <x v="46"/>
    <x v="39"/>
    <n v="4"/>
    <n v="468.04048"/>
    <n v="472.04048"/>
    <x v="0"/>
    <n v="0"/>
    <n v="0"/>
    <n v="0"/>
    <n v="33.986052000000001"/>
  </r>
  <r>
    <x v="1"/>
    <x v="0"/>
    <x v="71"/>
    <x v="0"/>
    <x v="10"/>
    <x v="0"/>
    <x v="0"/>
    <x v="0"/>
    <x v="51"/>
    <x v="44"/>
    <n v="4"/>
    <n v="0"/>
    <n v="4"/>
    <x v="0"/>
    <n v="0"/>
    <n v="0"/>
    <n v="0"/>
    <n v="0.426759"/>
  </r>
  <r>
    <x v="1"/>
    <x v="0"/>
    <x v="71"/>
    <x v="0"/>
    <x v="10"/>
    <x v="0"/>
    <x v="0"/>
    <x v="0"/>
    <x v="52"/>
    <x v="45"/>
    <n v="0"/>
    <n v="468.04048"/>
    <n v="468.04048"/>
    <x v="0"/>
    <n v="0"/>
    <n v="0"/>
    <n v="0"/>
    <n v="0"/>
  </r>
  <r>
    <x v="1"/>
    <x v="0"/>
    <x v="71"/>
    <x v="0"/>
    <x v="10"/>
    <x v="0"/>
    <x v="0"/>
    <x v="0"/>
    <x v="47"/>
    <x v="40"/>
    <n v="0"/>
    <n v="0"/>
    <n v="0"/>
    <x v="0"/>
    <n v="0"/>
    <n v="0"/>
    <n v="0"/>
    <n v="33.559292999999997"/>
  </r>
  <r>
    <x v="1"/>
    <x v="0"/>
    <x v="71"/>
    <x v="0"/>
    <x v="10"/>
    <x v="0"/>
    <x v="0"/>
    <x v="0"/>
    <x v="48"/>
    <x v="41"/>
    <n v="27353.864000000001"/>
    <n v="591.40599999999995"/>
    <n v="27945.27"/>
    <x v="0"/>
    <n v="0"/>
    <n v="0"/>
    <n v="0"/>
    <n v="27353.864000000001"/>
  </r>
  <r>
    <x v="1"/>
    <x v="0"/>
    <x v="71"/>
    <x v="0"/>
    <x v="10"/>
    <x v="0"/>
    <x v="0"/>
    <x v="0"/>
    <x v="49"/>
    <x v="42"/>
    <n v="45000"/>
    <n v="-15276.700456"/>
    <n v="29723.299544000001"/>
    <x v="0"/>
    <n v="0"/>
    <n v="0"/>
    <n v="0"/>
    <n v="29723.299544000001"/>
  </r>
  <r>
    <x v="1"/>
    <x v="0"/>
    <x v="71"/>
    <x v="0"/>
    <x v="10"/>
    <x v="0"/>
    <x v="0"/>
    <x v="0"/>
    <x v="50"/>
    <x v="43"/>
    <n v="72358.864000000001"/>
    <n v="-14217.253976"/>
    <n v="58141.610024000001"/>
    <x v="0"/>
    <n v="0"/>
    <n v="0"/>
    <n v="0"/>
    <n v="58236.081495999999"/>
  </r>
  <r>
    <x v="1"/>
    <x v="0"/>
    <x v="72"/>
    <x v="0"/>
    <x v="10"/>
    <x v="0"/>
    <x v="0"/>
    <x v="0"/>
    <x v="43"/>
    <x v="36"/>
    <n v="20.399999999999999"/>
    <n v="0"/>
    <n v="20.399999999999999"/>
    <x v="0"/>
    <n v="0"/>
    <n v="0"/>
    <n v="0"/>
    <n v="51.682104000000002"/>
  </r>
  <r>
    <x v="1"/>
    <x v="0"/>
    <x v="72"/>
    <x v="0"/>
    <x v="10"/>
    <x v="0"/>
    <x v="0"/>
    <x v="0"/>
    <x v="44"/>
    <x v="37"/>
    <n v="20"/>
    <n v="0"/>
    <n v="20"/>
    <x v="0"/>
    <n v="0"/>
    <n v="0"/>
    <n v="0"/>
    <n v="51.644575000000003"/>
  </r>
  <r>
    <x v="1"/>
    <x v="0"/>
    <x v="72"/>
    <x v="0"/>
    <x v="10"/>
    <x v="0"/>
    <x v="0"/>
    <x v="0"/>
    <x v="45"/>
    <x v="38"/>
    <n v="0.4"/>
    <n v="0"/>
    <n v="0.4"/>
    <x v="0"/>
    <n v="0"/>
    <n v="0"/>
    <n v="0"/>
    <n v="3.7529E-2"/>
  </r>
  <r>
    <x v="1"/>
    <x v="0"/>
    <x v="72"/>
    <x v="0"/>
    <x v="10"/>
    <x v="0"/>
    <x v="0"/>
    <x v="0"/>
    <x v="46"/>
    <x v="39"/>
    <n v="120"/>
    <n v="7768.5725810000004"/>
    <n v="7888.5725810000004"/>
    <x v="0"/>
    <n v="0"/>
    <n v="0"/>
    <n v="0"/>
    <n v="248.00541899999999"/>
  </r>
  <r>
    <x v="1"/>
    <x v="0"/>
    <x v="72"/>
    <x v="0"/>
    <x v="10"/>
    <x v="0"/>
    <x v="0"/>
    <x v="0"/>
    <x v="51"/>
    <x v="44"/>
    <n v="60"/>
    <n v="0"/>
    <n v="60"/>
    <x v="0"/>
    <n v="0"/>
    <n v="0"/>
    <n v="0"/>
    <n v="16.571256999999999"/>
  </r>
  <r>
    <x v="1"/>
    <x v="0"/>
    <x v="72"/>
    <x v="0"/>
    <x v="10"/>
    <x v="0"/>
    <x v="0"/>
    <x v="0"/>
    <x v="52"/>
    <x v="45"/>
    <n v="0"/>
    <n v="7768.5725810000004"/>
    <n v="7768.5725810000004"/>
    <x v="0"/>
    <n v="0"/>
    <n v="0"/>
    <n v="0"/>
    <n v="0"/>
  </r>
  <r>
    <x v="1"/>
    <x v="0"/>
    <x v="72"/>
    <x v="0"/>
    <x v="10"/>
    <x v="0"/>
    <x v="0"/>
    <x v="0"/>
    <x v="47"/>
    <x v="40"/>
    <n v="60"/>
    <n v="0"/>
    <n v="60"/>
    <x v="0"/>
    <n v="0"/>
    <n v="0"/>
    <n v="0"/>
    <n v="231.43416199999999"/>
  </r>
  <r>
    <x v="1"/>
    <x v="0"/>
    <x v="72"/>
    <x v="0"/>
    <x v="10"/>
    <x v="0"/>
    <x v="0"/>
    <x v="0"/>
    <x v="48"/>
    <x v="41"/>
    <n v="78162.559999999998"/>
    <n v="0"/>
    <n v="78162.559999999998"/>
    <x v="0"/>
    <n v="0"/>
    <n v="0"/>
    <n v="0"/>
    <n v="78162.559999999998"/>
  </r>
  <r>
    <x v="1"/>
    <x v="0"/>
    <x v="72"/>
    <x v="0"/>
    <x v="10"/>
    <x v="0"/>
    <x v="0"/>
    <x v="0"/>
    <x v="49"/>
    <x v="42"/>
    <n v="63624.101999999999"/>
    <n v="-2240.6859629999999"/>
    <n v="61383.416037000003"/>
    <x v="0"/>
    <n v="0"/>
    <n v="0"/>
    <n v="0"/>
    <n v="0"/>
  </r>
  <r>
    <x v="1"/>
    <x v="0"/>
    <x v="72"/>
    <x v="0"/>
    <x v="10"/>
    <x v="0"/>
    <x v="0"/>
    <x v="0"/>
    <x v="50"/>
    <x v="43"/>
    <n v="141927.06200000001"/>
    <n v="5527.8866180000005"/>
    <n v="147454.94861799999"/>
    <x v="0"/>
    <n v="0"/>
    <n v="0"/>
    <n v="0"/>
    <n v="78462.247522999998"/>
  </r>
  <r>
    <x v="1"/>
    <x v="0"/>
    <x v="73"/>
    <x v="0"/>
    <x v="10"/>
    <x v="0"/>
    <x v="0"/>
    <x v="0"/>
    <x v="43"/>
    <x v="36"/>
    <n v="217.26"/>
    <n v="0"/>
    <n v="217.26"/>
    <x v="0"/>
    <n v="0"/>
    <n v="0"/>
    <n v="0"/>
    <n v="223.25612699999999"/>
  </r>
  <r>
    <x v="1"/>
    <x v="0"/>
    <x v="73"/>
    <x v="0"/>
    <x v="10"/>
    <x v="0"/>
    <x v="0"/>
    <x v="0"/>
    <x v="44"/>
    <x v="37"/>
    <n v="216"/>
    <n v="0"/>
    <n v="216"/>
    <x v="0"/>
    <n v="0"/>
    <n v="0"/>
    <n v="0"/>
    <n v="223.22337099999999"/>
  </r>
  <r>
    <x v="1"/>
    <x v="0"/>
    <x v="73"/>
    <x v="0"/>
    <x v="10"/>
    <x v="0"/>
    <x v="0"/>
    <x v="0"/>
    <x v="45"/>
    <x v="38"/>
    <n v="1.26"/>
    <n v="0"/>
    <n v="1.26"/>
    <x v="0"/>
    <n v="0"/>
    <n v="0"/>
    <n v="0"/>
    <n v="3.2756E-2"/>
  </r>
  <r>
    <x v="1"/>
    <x v="0"/>
    <x v="73"/>
    <x v="0"/>
    <x v="10"/>
    <x v="0"/>
    <x v="0"/>
    <x v="0"/>
    <x v="46"/>
    <x v="39"/>
    <n v="152"/>
    <n v="12978.688869"/>
    <n v="13130.688869"/>
    <x v="0"/>
    <n v="0"/>
    <n v="0"/>
    <n v="0"/>
    <n v="13796.902656"/>
  </r>
  <r>
    <x v="1"/>
    <x v="0"/>
    <x v="73"/>
    <x v="0"/>
    <x v="10"/>
    <x v="0"/>
    <x v="0"/>
    <x v="0"/>
    <x v="51"/>
    <x v="44"/>
    <n v="2"/>
    <n v="0"/>
    <n v="2"/>
    <x v="0"/>
    <n v="0"/>
    <n v="0"/>
    <n v="0"/>
    <n v="21.853431"/>
  </r>
  <r>
    <x v="1"/>
    <x v="0"/>
    <x v="73"/>
    <x v="0"/>
    <x v="10"/>
    <x v="0"/>
    <x v="0"/>
    <x v="0"/>
    <x v="52"/>
    <x v="45"/>
    <n v="0"/>
    <n v="12978.688869"/>
    <n v="12978.688869"/>
    <x v="0"/>
    <n v="0"/>
    <n v="0"/>
    <n v="0"/>
    <n v="12978.688869"/>
  </r>
  <r>
    <x v="1"/>
    <x v="0"/>
    <x v="73"/>
    <x v="0"/>
    <x v="10"/>
    <x v="0"/>
    <x v="0"/>
    <x v="0"/>
    <x v="47"/>
    <x v="40"/>
    <n v="150"/>
    <n v="0"/>
    <n v="150"/>
    <x v="0"/>
    <n v="0"/>
    <n v="0"/>
    <n v="0"/>
    <n v="796.36035600000002"/>
  </r>
  <r>
    <x v="1"/>
    <x v="0"/>
    <x v="73"/>
    <x v="0"/>
    <x v="10"/>
    <x v="0"/>
    <x v="0"/>
    <x v="0"/>
    <x v="48"/>
    <x v="41"/>
    <n v="93420.565000000002"/>
    <n v="0"/>
    <n v="93420.565000000002"/>
    <x v="0"/>
    <n v="0"/>
    <n v="0"/>
    <n v="0"/>
    <n v="93420.565000000002"/>
  </r>
  <r>
    <x v="1"/>
    <x v="0"/>
    <x v="73"/>
    <x v="0"/>
    <x v="10"/>
    <x v="0"/>
    <x v="0"/>
    <x v="0"/>
    <x v="49"/>
    <x v="42"/>
    <n v="87953.154999999999"/>
    <n v="-3797.5276370000001"/>
    <n v="84155.627363000007"/>
    <x v="0"/>
    <n v="0"/>
    <n v="0"/>
    <n v="0"/>
    <n v="84155.627363000007"/>
  </r>
  <r>
    <x v="1"/>
    <x v="0"/>
    <x v="73"/>
    <x v="0"/>
    <x v="10"/>
    <x v="0"/>
    <x v="0"/>
    <x v="0"/>
    <x v="50"/>
    <x v="43"/>
    <n v="181742.98"/>
    <n v="9181.1612320000004"/>
    <n v="190924.14123199999"/>
    <x v="0"/>
    <n v="0"/>
    <n v="0"/>
    <n v="0"/>
    <n v="191596.351146"/>
  </r>
  <r>
    <x v="1"/>
    <x v="0"/>
    <x v="74"/>
    <x v="0"/>
    <x v="10"/>
    <x v="0"/>
    <x v="0"/>
    <x v="0"/>
    <x v="43"/>
    <x v="36"/>
    <n v="65"/>
    <n v="0"/>
    <n v="65"/>
    <x v="0"/>
    <n v="0"/>
    <n v="0"/>
    <n v="0"/>
    <n v="77.396264000000002"/>
  </r>
  <r>
    <x v="1"/>
    <x v="0"/>
    <x v="74"/>
    <x v="0"/>
    <x v="10"/>
    <x v="0"/>
    <x v="0"/>
    <x v="0"/>
    <x v="44"/>
    <x v="37"/>
    <n v="65"/>
    <n v="0"/>
    <n v="65"/>
    <x v="0"/>
    <n v="0"/>
    <n v="0"/>
    <n v="0"/>
    <n v="77.380769000000001"/>
  </r>
  <r>
    <x v="1"/>
    <x v="0"/>
    <x v="74"/>
    <x v="0"/>
    <x v="10"/>
    <x v="0"/>
    <x v="0"/>
    <x v="0"/>
    <x v="45"/>
    <x v="38"/>
    <n v="0"/>
    <n v="0"/>
    <n v="0"/>
    <x v="0"/>
    <n v="0"/>
    <n v="0"/>
    <n v="0"/>
    <n v="1.5495E-2"/>
  </r>
  <r>
    <x v="1"/>
    <x v="0"/>
    <x v="74"/>
    <x v="0"/>
    <x v="10"/>
    <x v="0"/>
    <x v="0"/>
    <x v="0"/>
    <x v="46"/>
    <x v="39"/>
    <n v="7"/>
    <n v="0"/>
    <n v="7"/>
    <x v="0"/>
    <n v="0"/>
    <n v="0"/>
    <n v="0"/>
    <n v="40.353754000000002"/>
  </r>
  <r>
    <x v="1"/>
    <x v="0"/>
    <x v="74"/>
    <x v="0"/>
    <x v="10"/>
    <x v="0"/>
    <x v="0"/>
    <x v="0"/>
    <x v="51"/>
    <x v="44"/>
    <n v="0"/>
    <n v="0"/>
    <n v="0"/>
    <x v="0"/>
    <n v="0"/>
    <n v="0"/>
    <n v="0"/>
    <n v="23.151631999999999"/>
  </r>
  <r>
    <x v="1"/>
    <x v="0"/>
    <x v="74"/>
    <x v="0"/>
    <x v="10"/>
    <x v="0"/>
    <x v="0"/>
    <x v="0"/>
    <x v="47"/>
    <x v="40"/>
    <n v="7"/>
    <n v="0"/>
    <n v="7"/>
    <x v="0"/>
    <n v="0"/>
    <n v="0"/>
    <n v="0"/>
    <n v="17.202121999999999"/>
  </r>
  <r>
    <x v="1"/>
    <x v="0"/>
    <x v="74"/>
    <x v="0"/>
    <x v="10"/>
    <x v="0"/>
    <x v="0"/>
    <x v="0"/>
    <x v="48"/>
    <x v="41"/>
    <n v="30604.021000000001"/>
    <n v="0"/>
    <n v="30604.021000000001"/>
    <x v="0"/>
    <n v="0"/>
    <n v="0"/>
    <n v="0"/>
    <n v="30604.021000000001"/>
  </r>
  <r>
    <x v="1"/>
    <x v="0"/>
    <x v="74"/>
    <x v="0"/>
    <x v="10"/>
    <x v="0"/>
    <x v="0"/>
    <x v="0"/>
    <x v="49"/>
    <x v="42"/>
    <n v="53943.963000000003"/>
    <n v="-6826.1822750000001"/>
    <n v="47117.780724999997"/>
    <x v="0"/>
    <n v="0"/>
    <n v="0"/>
    <n v="0"/>
    <n v="47117.780724999997"/>
  </r>
  <r>
    <x v="1"/>
    <x v="0"/>
    <x v="74"/>
    <x v="0"/>
    <x v="10"/>
    <x v="0"/>
    <x v="0"/>
    <x v="0"/>
    <x v="50"/>
    <x v="43"/>
    <n v="84619.983999999997"/>
    <n v="-6826.1822750000001"/>
    <n v="77793.801724999998"/>
    <x v="0"/>
    <n v="0"/>
    <n v="0"/>
    <n v="0"/>
    <n v="77839.551743000004"/>
  </r>
  <r>
    <x v="1"/>
    <x v="0"/>
    <x v="77"/>
    <x v="0"/>
    <x v="10"/>
    <x v="0"/>
    <x v="2"/>
    <x v="4"/>
    <x v="48"/>
    <x v="59"/>
    <n v="0"/>
    <n v="3000"/>
    <n v="3000"/>
    <x v="0"/>
    <n v="0"/>
    <n v="0"/>
    <n v="0"/>
    <n v="0"/>
  </r>
  <r>
    <x v="0"/>
    <x v="0"/>
    <x v="0"/>
    <x v="0"/>
    <x v="11"/>
    <x v="4"/>
    <x v="0"/>
    <x v="0"/>
    <x v="0"/>
    <x v="0"/>
    <n v="4057.3270000000002"/>
    <n v="-442.10846900000001"/>
    <n v="3615.218531"/>
    <x v="0"/>
    <n v="3615.218531"/>
    <n v="2736.0210219999999"/>
    <n v="3615.218531"/>
    <n v="0"/>
  </r>
  <r>
    <x v="0"/>
    <x v="0"/>
    <x v="0"/>
    <x v="0"/>
    <x v="11"/>
    <x v="4"/>
    <x v="0"/>
    <x v="0"/>
    <x v="1"/>
    <x v="1"/>
    <n v="1030"/>
    <n v="0"/>
    <n v="1030"/>
    <x v="0"/>
    <n v="1030"/>
    <n v="924.04848700000002"/>
    <n v="1030"/>
    <n v="0"/>
  </r>
  <r>
    <x v="0"/>
    <x v="0"/>
    <x v="0"/>
    <x v="0"/>
    <x v="11"/>
    <x v="4"/>
    <x v="0"/>
    <x v="0"/>
    <x v="2"/>
    <x v="2"/>
    <n v="1908"/>
    <n v="82.132463999999999"/>
    <n v="1990.132464"/>
    <x v="0"/>
    <n v="1990.132464"/>
    <n v="1270.590338"/>
    <n v="1990.132464"/>
    <n v="0"/>
  </r>
  <r>
    <x v="0"/>
    <x v="0"/>
    <x v="0"/>
    <x v="0"/>
    <x v="11"/>
    <x v="4"/>
    <x v="0"/>
    <x v="0"/>
    <x v="16"/>
    <x v="15"/>
    <n v="0"/>
    <n v="1.369"/>
    <n v="1.369"/>
    <x v="0"/>
    <n v="1.369"/>
    <n v="1.369"/>
    <n v="1.369"/>
    <n v="0"/>
  </r>
  <r>
    <x v="0"/>
    <x v="0"/>
    <x v="0"/>
    <x v="0"/>
    <x v="11"/>
    <x v="4"/>
    <x v="0"/>
    <x v="0"/>
    <x v="3"/>
    <x v="3"/>
    <n v="1119.327"/>
    <n v="-525.60993299999996"/>
    <n v="593.71706700000004"/>
    <x v="0"/>
    <n v="593.71706700000004"/>
    <n v="540.01319699999999"/>
    <n v="593.71706700000004"/>
    <n v="0"/>
  </r>
  <r>
    <x v="0"/>
    <x v="0"/>
    <x v="0"/>
    <x v="0"/>
    <x v="11"/>
    <x v="4"/>
    <x v="0"/>
    <x v="0"/>
    <x v="4"/>
    <x v="4"/>
    <n v="75252.837"/>
    <n v="-7683.7625189999999"/>
    <n v="67569.074481000003"/>
    <x v="0"/>
    <n v="67569.074481000003"/>
    <n v="53969.209570999999"/>
    <n v="67569.035170999996"/>
    <n v="0"/>
  </r>
  <r>
    <x v="0"/>
    <x v="0"/>
    <x v="0"/>
    <x v="0"/>
    <x v="11"/>
    <x v="4"/>
    <x v="0"/>
    <x v="0"/>
    <x v="5"/>
    <x v="5"/>
    <n v="36045.534"/>
    <n v="5357.193346"/>
    <n v="41402.727346"/>
    <x v="0"/>
    <n v="41402.727346"/>
    <n v="31455.465109000001"/>
    <n v="41402.688036"/>
    <n v="0"/>
  </r>
  <r>
    <x v="0"/>
    <x v="0"/>
    <x v="0"/>
    <x v="0"/>
    <x v="11"/>
    <x v="4"/>
    <x v="0"/>
    <x v="0"/>
    <x v="6"/>
    <x v="6"/>
    <n v="36045.534"/>
    <n v="5357.193346"/>
    <n v="41402.727346"/>
    <x v="0"/>
    <n v="41402.727346"/>
    <n v="31455.465109000001"/>
    <n v="41402.688036"/>
    <n v="0"/>
  </r>
  <r>
    <x v="0"/>
    <x v="0"/>
    <x v="0"/>
    <x v="0"/>
    <x v="11"/>
    <x v="4"/>
    <x v="0"/>
    <x v="0"/>
    <x v="7"/>
    <x v="7"/>
    <n v="19703.72"/>
    <n v="432.96525300000002"/>
    <n v="20136.685253"/>
    <x v="0"/>
    <n v="20136.685253"/>
    <n v="16915.313201000001"/>
    <n v="20136.646540000002"/>
    <n v="0"/>
  </r>
  <r>
    <x v="0"/>
    <x v="0"/>
    <x v="0"/>
    <x v="0"/>
    <x v="11"/>
    <x v="4"/>
    <x v="0"/>
    <x v="0"/>
    <x v="8"/>
    <x v="8"/>
    <n v="1963.1559999999999"/>
    <n v="1615.8756960000001"/>
    <n v="3579.031696"/>
    <x v="0"/>
    <n v="3579.031696"/>
    <n v="2360.3158509999998"/>
    <n v="3579.031696"/>
    <n v="0"/>
  </r>
  <r>
    <x v="0"/>
    <x v="0"/>
    <x v="0"/>
    <x v="0"/>
    <x v="11"/>
    <x v="4"/>
    <x v="0"/>
    <x v="0"/>
    <x v="9"/>
    <x v="9"/>
    <n v="3486.6109999999999"/>
    <n v="-780.115906"/>
    <n v="2706.4950939999999"/>
    <x v="0"/>
    <n v="2706.4950939999999"/>
    <n v="1605.884697"/>
    <n v="2706.4944970000001"/>
    <n v="0"/>
  </r>
  <r>
    <x v="0"/>
    <x v="0"/>
    <x v="0"/>
    <x v="0"/>
    <x v="11"/>
    <x v="4"/>
    <x v="0"/>
    <x v="0"/>
    <x v="10"/>
    <x v="10"/>
    <n v="3297.1260000000002"/>
    <n v="3396.584683"/>
    <n v="6693.7106830000002"/>
    <x v="0"/>
    <n v="6693.7106830000002"/>
    <n v="4161.2571529999996"/>
    <n v="6693.7106830000002"/>
    <n v="0"/>
  </r>
  <r>
    <x v="0"/>
    <x v="0"/>
    <x v="0"/>
    <x v="0"/>
    <x v="11"/>
    <x v="4"/>
    <x v="0"/>
    <x v="0"/>
    <x v="11"/>
    <x v="11"/>
    <n v="7594.9210000000003"/>
    <n v="691.88361999999995"/>
    <n v="8286.8046200000008"/>
    <x v="0"/>
    <n v="8286.8046200000008"/>
    <n v="6412.6942069999996"/>
    <n v="8286.8046200000008"/>
    <n v="0"/>
  </r>
  <r>
    <x v="0"/>
    <x v="0"/>
    <x v="0"/>
    <x v="0"/>
    <x v="11"/>
    <x v="4"/>
    <x v="0"/>
    <x v="0"/>
    <x v="12"/>
    <x v="3"/>
    <n v="39207.303"/>
    <n v="-13040.955865"/>
    <n v="26166.347135"/>
    <x v="0"/>
    <n v="26166.347135"/>
    <n v="22513.744461999999"/>
    <n v="26166.347135"/>
    <n v="0"/>
  </r>
  <r>
    <x v="0"/>
    <x v="0"/>
    <x v="0"/>
    <x v="0"/>
    <x v="11"/>
    <x v="4"/>
    <x v="0"/>
    <x v="0"/>
    <x v="13"/>
    <x v="12"/>
    <n v="0"/>
    <n v="0"/>
    <n v="0"/>
    <x v="0"/>
    <n v="0"/>
    <n v="0"/>
    <n v="0"/>
    <n v="0"/>
  </r>
  <r>
    <x v="0"/>
    <x v="0"/>
    <x v="0"/>
    <x v="0"/>
    <x v="11"/>
    <x v="4"/>
    <x v="0"/>
    <x v="0"/>
    <x v="14"/>
    <x v="13"/>
    <n v="79310.164000000004"/>
    <n v="-8125.8709879999997"/>
    <n v="71184.293011999995"/>
    <x v="0"/>
    <n v="71184.293011999995"/>
    <n v="56705.230593"/>
    <n v="71184.253702000002"/>
    <n v="0"/>
  </r>
  <r>
    <x v="0"/>
    <x v="0"/>
    <x v="1"/>
    <x v="0"/>
    <x v="11"/>
    <x v="4"/>
    <x v="0"/>
    <x v="0"/>
    <x v="0"/>
    <x v="0"/>
    <n v="5732.9989999999998"/>
    <n v="-798.75001899999995"/>
    <n v="4934.2489809999997"/>
    <x v="0"/>
    <n v="4934.2489809999997"/>
    <n v="3931.7985170000002"/>
    <n v="4884.7810929999996"/>
    <n v="0"/>
  </r>
  <r>
    <x v="0"/>
    <x v="0"/>
    <x v="1"/>
    <x v="0"/>
    <x v="11"/>
    <x v="4"/>
    <x v="0"/>
    <x v="0"/>
    <x v="1"/>
    <x v="1"/>
    <n v="1010.688"/>
    <n v="0"/>
    <n v="1010.688"/>
    <x v="0"/>
    <n v="1010.688"/>
    <n v="925.57836799999995"/>
    <n v="1010.687997"/>
    <n v="0"/>
  </r>
  <r>
    <x v="0"/>
    <x v="0"/>
    <x v="1"/>
    <x v="0"/>
    <x v="11"/>
    <x v="4"/>
    <x v="0"/>
    <x v="0"/>
    <x v="2"/>
    <x v="2"/>
    <n v="2572.3119999999999"/>
    <n v="13.225875"/>
    <n v="2585.537875"/>
    <x v="0"/>
    <n v="2585.537875"/>
    <n v="1712.6630290000001"/>
    <n v="2536.06999"/>
    <n v="0"/>
  </r>
  <r>
    <x v="0"/>
    <x v="0"/>
    <x v="1"/>
    <x v="0"/>
    <x v="11"/>
    <x v="4"/>
    <x v="0"/>
    <x v="0"/>
    <x v="3"/>
    <x v="3"/>
    <n v="2149.9989999999998"/>
    <n v="-811.97589400000004"/>
    <n v="1338.0231060000001"/>
    <x v="0"/>
    <n v="1338.0231060000001"/>
    <n v="1293.5571199999999"/>
    <n v="1338.0231060000001"/>
    <n v="0"/>
  </r>
  <r>
    <x v="0"/>
    <x v="0"/>
    <x v="1"/>
    <x v="0"/>
    <x v="11"/>
    <x v="4"/>
    <x v="0"/>
    <x v="0"/>
    <x v="4"/>
    <x v="4"/>
    <n v="116605.16899999999"/>
    <n v="-24307.647262999999"/>
    <n v="92297.521737000003"/>
    <x v="0"/>
    <n v="92297.521737000003"/>
    <n v="58389.580889999997"/>
    <n v="91838.300514000002"/>
    <n v="0"/>
  </r>
  <r>
    <x v="0"/>
    <x v="0"/>
    <x v="1"/>
    <x v="0"/>
    <x v="11"/>
    <x v="4"/>
    <x v="0"/>
    <x v="0"/>
    <x v="5"/>
    <x v="5"/>
    <n v="53413.904999999999"/>
    <n v="1029.4554209999999"/>
    <n v="54443.360420999998"/>
    <x v="0"/>
    <n v="54443.360420999998"/>
    <n v="31353.470861999998"/>
    <n v="53984.139197999997"/>
    <n v="0"/>
  </r>
  <r>
    <x v="0"/>
    <x v="0"/>
    <x v="1"/>
    <x v="0"/>
    <x v="11"/>
    <x v="4"/>
    <x v="0"/>
    <x v="0"/>
    <x v="6"/>
    <x v="6"/>
    <n v="53413.904999999999"/>
    <n v="1029.4554209999999"/>
    <n v="54443.360420999998"/>
    <x v="0"/>
    <n v="54443.360420999998"/>
    <n v="31353.470861999998"/>
    <n v="53984.139197999997"/>
    <n v="0"/>
  </r>
  <r>
    <x v="0"/>
    <x v="0"/>
    <x v="1"/>
    <x v="0"/>
    <x v="11"/>
    <x v="4"/>
    <x v="0"/>
    <x v="0"/>
    <x v="7"/>
    <x v="7"/>
    <n v="26853.037"/>
    <n v="106.919963"/>
    <n v="26959.956963000001"/>
    <x v="0"/>
    <n v="26959.956963000001"/>
    <n v="20370.611559000001"/>
    <n v="26928.649117000001"/>
    <n v="0"/>
  </r>
  <r>
    <x v="0"/>
    <x v="0"/>
    <x v="1"/>
    <x v="0"/>
    <x v="11"/>
    <x v="4"/>
    <x v="0"/>
    <x v="0"/>
    <x v="8"/>
    <x v="8"/>
    <n v="5989.4650000000001"/>
    <n v="-129.26457199999999"/>
    <n v="5860.2004280000001"/>
    <x v="0"/>
    <n v="5860.2004280000001"/>
    <n v="271.37233300000003"/>
    <n v="5722.00396"/>
    <n v="0"/>
  </r>
  <r>
    <x v="0"/>
    <x v="0"/>
    <x v="1"/>
    <x v="0"/>
    <x v="11"/>
    <x v="4"/>
    <x v="0"/>
    <x v="0"/>
    <x v="9"/>
    <x v="9"/>
    <n v="3658.0349999999999"/>
    <n v="-746.63119400000005"/>
    <n v="2911.4038059999998"/>
    <x v="0"/>
    <n v="2911.4038059999998"/>
    <n v="633.97800199999995"/>
    <n v="2709.613472"/>
    <n v="0"/>
  </r>
  <r>
    <x v="0"/>
    <x v="0"/>
    <x v="1"/>
    <x v="0"/>
    <x v="11"/>
    <x v="4"/>
    <x v="0"/>
    <x v="0"/>
    <x v="10"/>
    <x v="10"/>
    <n v="4310.4809999999998"/>
    <n v="2019.7618769999999"/>
    <n v="6330.2428769999997"/>
    <x v="0"/>
    <n v="6330.2428769999997"/>
    <n v="1549.854458"/>
    <n v="6330.0923320000002"/>
    <n v="0"/>
  </r>
  <r>
    <x v="0"/>
    <x v="0"/>
    <x v="1"/>
    <x v="0"/>
    <x v="11"/>
    <x v="4"/>
    <x v="0"/>
    <x v="0"/>
    <x v="11"/>
    <x v="11"/>
    <n v="12602.887000000001"/>
    <n v="-221.33065300000001"/>
    <n v="12381.556347"/>
    <x v="0"/>
    <n v="12381.556347"/>
    <n v="8527.6545100000003"/>
    <n v="12293.780317000001"/>
    <n v="0"/>
  </r>
  <r>
    <x v="0"/>
    <x v="0"/>
    <x v="1"/>
    <x v="0"/>
    <x v="11"/>
    <x v="4"/>
    <x v="0"/>
    <x v="0"/>
    <x v="12"/>
    <x v="3"/>
    <n v="63191.264000000003"/>
    <n v="-25337.102684000001"/>
    <n v="37854.161315999998"/>
    <x v="0"/>
    <n v="37854.161315999998"/>
    <n v="27036.110027999999"/>
    <n v="37854.161315999998"/>
    <n v="0"/>
  </r>
  <r>
    <x v="0"/>
    <x v="0"/>
    <x v="1"/>
    <x v="0"/>
    <x v="11"/>
    <x v="4"/>
    <x v="0"/>
    <x v="0"/>
    <x v="13"/>
    <x v="12"/>
    <n v="0"/>
    <n v="0"/>
    <n v="0"/>
    <x v="0"/>
    <n v="0"/>
    <n v="0"/>
    <n v="0"/>
    <n v="0"/>
  </r>
  <r>
    <x v="0"/>
    <x v="0"/>
    <x v="1"/>
    <x v="0"/>
    <x v="11"/>
    <x v="4"/>
    <x v="0"/>
    <x v="0"/>
    <x v="14"/>
    <x v="13"/>
    <n v="122338.16800000001"/>
    <n v="-25106.397282000002"/>
    <n v="97231.770718"/>
    <x v="0"/>
    <n v="97231.770718"/>
    <n v="62321.379407"/>
    <n v="96723.081607"/>
    <n v="0"/>
  </r>
  <r>
    <x v="0"/>
    <x v="0"/>
    <x v="2"/>
    <x v="0"/>
    <x v="11"/>
    <x v="4"/>
    <x v="1"/>
    <x v="1"/>
    <x v="0"/>
    <x v="0"/>
    <n v="78282.42"/>
    <n v="0"/>
    <n v="78282.42"/>
    <x v="0"/>
    <n v="78282.42"/>
    <n v="73737.680619000006"/>
    <n v="73737.680619000006"/>
    <n v="0"/>
  </r>
  <r>
    <x v="0"/>
    <x v="0"/>
    <x v="2"/>
    <x v="0"/>
    <x v="11"/>
    <x v="4"/>
    <x v="1"/>
    <x v="1"/>
    <x v="1"/>
    <x v="1"/>
    <n v="78279"/>
    <n v="-506.07647100000003"/>
    <n v="77772.923529000007"/>
    <x v="0"/>
    <n v="77772.923529000007"/>
    <n v="73241.397708000004"/>
    <n v="73241.397708000004"/>
    <n v="0"/>
  </r>
  <r>
    <x v="0"/>
    <x v="0"/>
    <x v="2"/>
    <x v="0"/>
    <x v="11"/>
    <x v="4"/>
    <x v="1"/>
    <x v="1"/>
    <x v="2"/>
    <x v="2"/>
    <n v="3.42"/>
    <n v="10"/>
    <n v="13.42"/>
    <x v="0"/>
    <n v="13.42"/>
    <n v="3.0722459999999998"/>
    <n v="3.0722459999999998"/>
    <n v="0"/>
  </r>
  <r>
    <x v="0"/>
    <x v="0"/>
    <x v="2"/>
    <x v="0"/>
    <x v="11"/>
    <x v="4"/>
    <x v="1"/>
    <x v="1"/>
    <x v="15"/>
    <x v="14"/>
    <n v="0"/>
    <n v="496.07647100000003"/>
    <n v="496.07647100000003"/>
    <x v="0"/>
    <n v="496.07647100000003"/>
    <n v="493.21066500000001"/>
    <n v="493.21066500000001"/>
    <n v="0"/>
  </r>
  <r>
    <x v="0"/>
    <x v="0"/>
    <x v="2"/>
    <x v="0"/>
    <x v="11"/>
    <x v="4"/>
    <x v="1"/>
    <x v="1"/>
    <x v="14"/>
    <x v="13"/>
    <n v="78282.42"/>
    <n v="0"/>
    <n v="78282.42"/>
    <x v="0"/>
    <n v="78282.42"/>
    <n v="73737.680619000006"/>
    <n v="73737.680619000006"/>
    <n v="0"/>
  </r>
  <r>
    <x v="0"/>
    <x v="0"/>
    <x v="3"/>
    <x v="0"/>
    <x v="11"/>
    <x v="4"/>
    <x v="1"/>
    <x v="1"/>
    <x v="0"/>
    <x v="0"/>
    <n v="154426.484"/>
    <n v="1200"/>
    <n v="155626.484"/>
    <x v="0"/>
    <n v="155626.484"/>
    <n v="153245.36427799999"/>
    <n v="155114.999277"/>
    <n v="0"/>
  </r>
  <r>
    <x v="0"/>
    <x v="0"/>
    <x v="3"/>
    <x v="0"/>
    <x v="11"/>
    <x v="4"/>
    <x v="1"/>
    <x v="1"/>
    <x v="1"/>
    <x v="1"/>
    <n v="129361.2"/>
    <n v="684.52027099999998"/>
    <n v="130045.720271"/>
    <x v="0"/>
    <n v="130045.720271"/>
    <n v="129842.588382"/>
    <n v="130018.785112"/>
    <n v="0"/>
  </r>
  <r>
    <x v="0"/>
    <x v="0"/>
    <x v="3"/>
    <x v="0"/>
    <x v="11"/>
    <x v="4"/>
    <x v="1"/>
    <x v="1"/>
    <x v="2"/>
    <x v="2"/>
    <n v="25063.234"/>
    <n v="253.40318300000001"/>
    <n v="25316.637182999999"/>
    <x v="0"/>
    <n v="25316.637182999999"/>
    <n v="23138.835169000002"/>
    <n v="24832.273438"/>
    <n v="0"/>
  </r>
  <r>
    <x v="0"/>
    <x v="0"/>
    <x v="3"/>
    <x v="0"/>
    <x v="11"/>
    <x v="4"/>
    <x v="1"/>
    <x v="1"/>
    <x v="16"/>
    <x v="15"/>
    <n v="2.0499999999999998"/>
    <n v="1.0413269999999999"/>
    <n v="3.0913270000000002"/>
    <x v="0"/>
    <n v="3.0913270000000002"/>
    <n v="2.9215270000000002"/>
    <n v="2.9215270000000002"/>
    <n v="0"/>
  </r>
  <r>
    <x v="0"/>
    <x v="0"/>
    <x v="3"/>
    <x v="0"/>
    <x v="11"/>
    <x v="4"/>
    <x v="1"/>
    <x v="1"/>
    <x v="15"/>
    <x v="14"/>
    <n v="0"/>
    <n v="261.03521899999998"/>
    <n v="261.03521899999998"/>
    <x v="0"/>
    <n v="261.03521899999998"/>
    <n v="261.01920000000001"/>
    <n v="261.01920000000001"/>
    <n v="0"/>
  </r>
  <r>
    <x v="0"/>
    <x v="0"/>
    <x v="3"/>
    <x v="0"/>
    <x v="11"/>
    <x v="4"/>
    <x v="1"/>
    <x v="1"/>
    <x v="4"/>
    <x v="4"/>
    <n v="6075.9830000000002"/>
    <n v="800"/>
    <n v="6875.9830000000002"/>
    <x v="0"/>
    <n v="6875.9830000000002"/>
    <n v="5356.7931470000003"/>
    <n v="6751.3834889999998"/>
    <n v="0"/>
  </r>
  <r>
    <x v="0"/>
    <x v="0"/>
    <x v="3"/>
    <x v="0"/>
    <x v="11"/>
    <x v="4"/>
    <x v="1"/>
    <x v="1"/>
    <x v="5"/>
    <x v="5"/>
    <n v="6075.9830000000002"/>
    <n v="800"/>
    <n v="6875.9830000000002"/>
    <x v="0"/>
    <n v="6875.9830000000002"/>
    <n v="5356.7931470000003"/>
    <n v="6751.3834889999998"/>
    <n v="0"/>
  </r>
  <r>
    <x v="0"/>
    <x v="0"/>
    <x v="3"/>
    <x v="0"/>
    <x v="11"/>
    <x v="4"/>
    <x v="1"/>
    <x v="1"/>
    <x v="6"/>
    <x v="6"/>
    <n v="6075.9830000000002"/>
    <n v="800"/>
    <n v="6875.9830000000002"/>
    <x v="0"/>
    <n v="6875.9830000000002"/>
    <n v="5356.7931470000003"/>
    <n v="6751.3834889999998"/>
    <n v="0"/>
  </r>
  <r>
    <x v="0"/>
    <x v="0"/>
    <x v="3"/>
    <x v="0"/>
    <x v="11"/>
    <x v="4"/>
    <x v="1"/>
    <x v="1"/>
    <x v="11"/>
    <x v="11"/>
    <n v="6075.9830000000002"/>
    <n v="800"/>
    <n v="6875.9830000000002"/>
    <x v="0"/>
    <n v="6875.9830000000002"/>
    <n v="5356.7931470000003"/>
    <n v="6751.3834889999998"/>
    <n v="0"/>
  </r>
  <r>
    <x v="0"/>
    <x v="0"/>
    <x v="3"/>
    <x v="0"/>
    <x v="11"/>
    <x v="4"/>
    <x v="1"/>
    <x v="1"/>
    <x v="14"/>
    <x v="13"/>
    <n v="160502.467"/>
    <n v="2000"/>
    <n v="162502.467"/>
    <x v="0"/>
    <n v="162502.467"/>
    <n v="158602.15742500001"/>
    <n v="161866.382766"/>
    <n v="0"/>
  </r>
  <r>
    <x v="0"/>
    <x v="0"/>
    <x v="4"/>
    <x v="0"/>
    <x v="11"/>
    <x v="4"/>
    <x v="1"/>
    <x v="2"/>
    <x v="0"/>
    <x v="0"/>
    <n v="96538.448999999993"/>
    <n v="5050.4291510000003"/>
    <n v="101588.878151"/>
    <x v="0"/>
    <n v="101588.878151"/>
    <n v="94678.511226999995"/>
    <n v="98072.249444999994"/>
    <n v="0"/>
  </r>
  <r>
    <x v="0"/>
    <x v="0"/>
    <x v="4"/>
    <x v="0"/>
    <x v="11"/>
    <x v="4"/>
    <x v="1"/>
    <x v="2"/>
    <x v="1"/>
    <x v="1"/>
    <n v="56499.226999999999"/>
    <n v="3367.906653"/>
    <n v="59867.133652999997"/>
    <x v="0"/>
    <n v="59867.133652999997"/>
    <n v="56687.425175999997"/>
    <n v="56687.425175999997"/>
    <n v="0"/>
  </r>
  <r>
    <x v="0"/>
    <x v="0"/>
    <x v="4"/>
    <x v="0"/>
    <x v="11"/>
    <x v="4"/>
    <x v="1"/>
    <x v="2"/>
    <x v="2"/>
    <x v="2"/>
    <n v="31008.678"/>
    <n v="1939.06339"/>
    <n v="32947.741390000003"/>
    <x v="0"/>
    <n v="32947.741390000003"/>
    <n v="29218.901570000002"/>
    <n v="32612.639788"/>
    <n v="0"/>
  </r>
  <r>
    <x v="0"/>
    <x v="0"/>
    <x v="4"/>
    <x v="0"/>
    <x v="11"/>
    <x v="4"/>
    <x v="1"/>
    <x v="2"/>
    <x v="16"/>
    <x v="15"/>
    <n v="4.2759999999999998"/>
    <n v="6.3596820000000003"/>
    <n v="10.635681999999999"/>
    <x v="0"/>
    <n v="10.635681999999999"/>
    <n v="8.8170549999999999"/>
    <n v="8.8170549999999999"/>
    <n v="0"/>
  </r>
  <r>
    <x v="0"/>
    <x v="0"/>
    <x v="4"/>
    <x v="0"/>
    <x v="11"/>
    <x v="4"/>
    <x v="1"/>
    <x v="2"/>
    <x v="15"/>
    <x v="14"/>
    <n v="9026.268"/>
    <n v="-262.90057400000001"/>
    <n v="8763.3674260000007"/>
    <x v="0"/>
    <n v="8763.3674260000007"/>
    <n v="8763.3674260000007"/>
    <n v="8763.3674260000007"/>
    <n v="0"/>
  </r>
  <r>
    <x v="0"/>
    <x v="0"/>
    <x v="4"/>
    <x v="0"/>
    <x v="11"/>
    <x v="4"/>
    <x v="1"/>
    <x v="2"/>
    <x v="4"/>
    <x v="4"/>
    <n v="94103.41"/>
    <n v="-2450.4291509999998"/>
    <n v="91652.980849"/>
    <x v="0"/>
    <n v="91652.980849"/>
    <n v="81951.142921999999"/>
    <n v="91381.856444999998"/>
    <n v="0"/>
  </r>
  <r>
    <x v="0"/>
    <x v="0"/>
    <x v="4"/>
    <x v="0"/>
    <x v="11"/>
    <x v="4"/>
    <x v="1"/>
    <x v="2"/>
    <x v="5"/>
    <x v="5"/>
    <n v="94103.41"/>
    <n v="-2450.4291509999998"/>
    <n v="91652.980849"/>
    <x v="0"/>
    <n v="91652.980849"/>
    <n v="81951.142921999999"/>
    <n v="91381.856444999998"/>
    <n v="0"/>
  </r>
  <r>
    <x v="0"/>
    <x v="0"/>
    <x v="4"/>
    <x v="0"/>
    <x v="11"/>
    <x v="4"/>
    <x v="1"/>
    <x v="2"/>
    <x v="6"/>
    <x v="6"/>
    <n v="94103.41"/>
    <n v="-2450.4291509999998"/>
    <n v="91652.980849"/>
    <x v="0"/>
    <n v="91652.980849"/>
    <n v="81951.142921999999"/>
    <n v="91381.856444999998"/>
    <n v="0"/>
  </r>
  <r>
    <x v="0"/>
    <x v="0"/>
    <x v="4"/>
    <x v="0"/>
    <x v="11"/>
    <x v="4"/>
    <x v="1"/>
    <x v="2"/>
    <x v="9"/>
    <x v="9"/>
    <n v="34630.072999999997"/>
    <n v="-5075.4291510000003"/>
    <n v="29554.643849"/>
    <x v="0"/>
    <n v="29554.643849"/>
    <n v="26063.637971"/>
    <n v="29506.573882000001"/>
    <n v="0"/>
  </r>
  <r>
    <x v="0"/>
    <x v="0"/>
    <x v="4"/>
    <x v="0"/>
    <x v="11"/>
    <x v="4"/>
    <x v="1"/>
    <x v="2"/>
    <x v="11"/>
    <x v="11"/>
    <n v="59473.337"/>
    <n v="2625"/>
    <n v="62098.337"/>
    <x v="0"/>
    <n v="62098.337"/>
    <n v="55887.504951000003"/>
    <n v="61875.282563000001"/>
    <n v="0"/>
  </r>
  <r>
    <x v="0"/>
    <x v="0"/>
    <x v="4"/>
    <x v="0"/>
    <x v="11"/>
    <x v="4"/>
    <x v="1"/>
    <x v="2"/>
    <x v="14"/>
    <x v="13"/>
    <n v="190641.859"/>
    <n v="2600"/>
    <n v="193241.859"/>
    <x v="0"/>
    <n v="193241.859"/>
    <n v="176629.65414900001"/>
    <n v="189454.10589000001"/>
    <n v="0"/>
  </r>
  <r>
    <x v="0"/>
    <x v="0"/>
    <x v="5"/>
    <x v="0"/>
    <x v="11"/>
    <x v="4"/>
    <x v="1"/>
    <x v="1"/>
    <x v="0"/>
    <x v="0"/>
    <n v="20806.235000000001"/>
    <n v="0"/>
    <n v="20806.235000000001"/>
    <x v="0"/>
    <n v="20806.235000000001"/>
    <n v="19622.939719999998"/>
    <n v="19990.744288999998"/>
    <n v="0"/>
  </r>
  <r>
    <x v="0"/>
    <x v="0"/>
    <x v="5"/>
    <x v="0"/>
    <x v="11"/>
    <x v="4"/>
    <x v="1"/>
    <x v="1"/>
    <x v="1"/>
    <x v="1"/>
    <n v="11746.554"/>
    <n v="0"/>
    <n v="11746.554"/>
    <x v="0"/>
    <n v="11746.554"/>
    <n v="11181.311253"/>
    <n v="11181.311253"/>
    <n v="0"/>
  </r>
  <r>
    <x v="0"/>
    <x v="0"/>
    <x v="5"/>
    <x v="0"/>
    <x v="11"/>
    <x v="4"/>
    <x v="1"/>
    <x v="1"/>
    <x v="2"/>
    <x v="2"/>
    <n v="9058.6810000000005"/>
    <n v="0"/>
    <n v="9058.6810000000005"/>
    <x v="0"/>
    <n v="9058.6810000000005"/>
    <n v="8441.1404669999993"/>
    <n v="8808.9450359999992"/>
    <n v="0"/>
  </r>
  <r>
    <x v="0"/>
    <x v="0"/>
    <x v="5"/>
    <x v="0"/>
    <x v="11"/>
    <x v="4"/>
    <x v="1"/>
    <x v="1"/>
    <x v="16"/>
    <x v="15"/>
    <n v="1"/>
    <n v="0"/>
    <n v="1"/>
    <x v="0"/>
    <n v="1"/>
    <n v="0.48799999999999999"/>
    <n v="0.48799999999999999"/>
    <n v="0"/>
  </r>
  <r>
    <x v="0"/>
    <x v="0"/>
    <x v="5"/>
    <x v="0"/>
    <x v="11"/>
    <x v="4"/>
    <x v="1"/>
    <x v="1"/>
    <x v="4"/>
    <x v="4"/>
    <n v="1881.819"/>
    <n v="0"/>
    <n v="1881.819"/>
    <x v="0"/>
    <n v="1881.819"/>
    <n v="1739.8552239999999"/>
    <n v="1865.294703"/>
    <n v="0"/>
  </r>
  <r>
    <x v="0"/>
    <x v="0"/>
    <x v="5"/>
    <x v="0"/>
    <x v="11"/>
    <x v="4"/>
    <x v="1"/>
    <x v="1"/>
    <x v="5"/>
    <x v="5"/>
    <n v="1881.819"/>
    <n v="0"/>
    <n v="1881.819"/>
    <x v="0"/>
    <n v="1881.819"/>
    <n v="1739.8552239999999"/>
    <n v="1865.294703"/>
    <n v="0"/>
  </r>
  <r>
    <x v="0"/>
    <x v="0"/>
    <x v="5"/>
    <x v="0"/>
    <x v="11"/>
    <x v="4"/>
    <x v="1"/>
    <x v="1"/>
    <x v="6"/>
    <x v="6"/>
    <n v="1881.819"/>
    <n v="0"/>
    <n v="1881.819"/>
    <x v="0"/>
    <n v="1881.819"/>
    <n v="1739.8552239999999"/>
    <n v="1865.294703"/>
    <n v="0"/>
  </r>
  <r>
    <x v="0"/>
    <x v="0"/>
    <x v="5"/>
    <x v="0"/>
    <x v="11"/>
    <x v="4"/>
    <x v="1"/>
    <x v="1"/>
    <x v="11"/>
    <x v="11"/>
    <n v="1881.819"/>
    <n v="0"/>
    <n v="1881.819"/>
    <x v="0"/>
    <n v="1881.819"/>
    <n v="1739.8552239999999"/>
    <n v="1865.294703"/>
    <n v="0"/>
  </r>
  <r>
    <x v="0"/>
    <x v="0"/>
    <x v="5"/>
    <x v="0"/>
    <x v="11"/>
    <x v="4"/>
    <x v="1"/>
    <x v="1"/>
    <x v="14"/>
    <x v="13"/>
    <n v="22688.054"/>
    <n v="0"/>
    <n v="22688.054"/>
    <x v="0"/>
    <n v="22688.054"/>
    <n v="21362.794944000001"/>
    <n v="21856.038992000002"/>
    <n v="0"/>
  </r>
  <r>
    <x v="0"/>
    <x v="0"/>
    <x v="6"/>
    <x v="0"/>
    <x v="11"/>
    <x v="4"/>
    <x v="0"/>
    <x v="0"/>
    <x v="0"/>
    <x v="0"/>
    <n v="5463.13"/>
    <n v="-1071.9671499999999"/>
    <n v="4391.1628499999997"/>
    <x v="0"/>
    <n v="4391.1628499999997"/>
    <n v="3511.8562200000001"/>
    <n v="4277.2920139999997"/>
    <n v="0"/>
  </r>
  <r>
    <x v="0"/>
    <x v="0"/>
    <x v="6"/>
    <x v="0"/>
    <x v="11"/>
    <x v="4"/>
    <x v="0"/>
    <x v="0"/>
    <x v="1"/>
    <x v="1"/>
    <n v="1040"/>
    <n v="0"/>
    <n v="1040"/>
    <x v="0"/>
    <n v="1040"/>
    <n v="1008.574439"/>
    <n v="1039.999994"/>
    <n v="0"/>
  </r>
  <r>
    <x v="0"/>
    <x v="0"/>
    <x v="6"/>
    <x v="0"/>
    <x v="11"/>
    <x v="4"/>
    <x v="0"/>
    <x v="0"/>
    <x v="2"/>
    <x v="2"/>
    <n v="2239"/>
    <n v="10"/>
    <n v="2249"/>
    <x v="0"/>
    <n v="2249"/>
    <n v="1644.9834189999999"/>
    <n v="2216.9696479999998"/>
    <n v="0"/>
  </r>
  <r>
    <x v="0"/>
    <x v="0"/>
    <x v="6"/>
    <x v="0"/>
    <x v="11"/>
    <x v="4"/>
    <x v="0"/>
    <x v="0"/>
    <x v="16"/>
    <x v="15"/>
    <n v="80"/>
    <n v="0"/>
    <n v="80"/>
    <x v="0"/>
    <n v="80"/>
    <n v="14.038375"/>
    <n v="74.774602000000002"/>
    <n v="0"/>
  </r>
  <r>
    <x v="0"/>
    <x v="0"/>
    <x v="6"/>
    <x v="0"/>
    <x v="11"/>
    <x v="4"/>
    <x v="0"/>
    <x v="0"/>
    <x v="3"/>
    <x v="3"/>
    <n v="2104.13"/>
    <n v="-1081.9671499999999"/>
    <n v="1022.16285"/>
    <x v="0"/>
    <n v="1022.16285"/>
    <n v="844.25998700000002"/>
    <n v="945.54777000000001"/>
    <n v="0"/>
  </r>
  <r>
    <x v="0"/>
    <x v="0"/>
    <x v="6"/>
    <x v="0"/>
    <x v="11"/>
    <x v="4"/>
    <x v="0"/>
    <x v="0"/>
    <x v="4"/>
    <x v="4"/>
    <n v="178308.07500000001"/>
    <n v="-22580.572550000001"/>
    <n v="155727.50245"/>
    <x v="0"/>
    <n v="155727.50245"/>
    <n v="91281.124995000006"/>
    <n v="153058.43627800001"/>
    <n v="0"/>
  </r>
  <r>
    <x v="0"/>
    <x v="0"/>
    <x v="6"/>
    <x v="0"/>
    <x v="11"/>
    <x v="4"/>
    <x v="0"/>
    <x v="0"/>
    <x v="5"/>
    <x v="5"/>
    <n v="75750.445999999996"/>
    <n v="5820.6188560000001"/>
    <n v="81571.064855999997"/>
    <x v="0"/>
    <n v="81571.064855999997"/>
    <n v="44115.422341999998"/>
    <n v="80102.469037999996"/>
    <n v="0"/>
  </r>
  <r>
    <x v="0"/>
    <x v="0"/>
    <x v="6"/>
    <x v="0"/>
    <x v="11"/>
    <x v="4"/>
    <x v="0"/>
    <x v="0"/>
    <x v="6"/>
    <x v="6"/>
    <n v="75750.445999999996"/>
    <n v="5820.6188560000001"/>
    <n v="81571.064855999997"/>
    <x v="0"/>
    <n v="81571.064855999997"/>
    <n v="44115.422341999998"/>
    <n v="80102.469037999996"/>
    <n v="0"/>
  </r>
  <r>
    <x v="0"/>
    <x v="0"/>
    <x v="6"/>
    <x v="0"/>
    <x v="11"/>
    <x v="4"/>
    <x v="0"/>
    <x v="0"/>
    <x v="7"/>
    <x v="7"/>
    <n v="42285.120999999999"/>
    <n v="4253.7318560000003"/>
    <n v="46538.852855999998"/>
    <x v="0"/>
    <n v="46538.852855999998"/>
    <n v="30090.072606999998"/>
    <n v="45707.166292000002"/>
    <n v="0"/>
  </r>
  <r>
    <x v="0"/>
    <x v="0"/>
    <x v="6"/>
    <x v="0"/>
    <x v="11"/>
    <x v="4"/>
    <x v="0"/>
    <x v="0"/>
    <x v="8"/>
    <x v="8"/>
    <n v="6023.2719999999999"/>
    <n v="391.387"/>
    <n v="6414.6589999999997"/>
    <x v="0"/>
    <n v="6414.6589999999997"/>
    <n v="1379.5311369999999"/>
    <n v="6321.7777779999997"/>
    <n v="0"/>
  </r>
  <r>
    <x v="0"/>
    <x v="0"/>
    <x v="6"/>
    <x v="0"/>
    <x v="11"/>
    <x v="4"/>
    <x v="0"/>
    <x v="0"/>
    <x v="9"/>
    <x v="9"/>
    <n v="6275.759"/>
    <n v="0"/>
    <n v="6275.759"/>
    <x v="0"/>
    <n v="6275.759"/>
    <n v="2055.934131"/>
    <n v="6126.1993750000001"/>
    <n v="0"/>
  </r>
  <r>
    <x v="0"/>
    <x v="0"/>
    <x v="6"/>
    <x v="0"/>
    <x v="11"/>
    <x v="4"/>
    <x v="0"/>
    <x v="0"/>
    <x v="10"/>
    <x v="10"/>
    <n v="5002.2250000000004"/>
    <n v="1328.5"/>
    <n v="6330.7250000000004"/>
    <x v="0"/>
    <n v="6330.7250000000004"/>
    <n v="775.23688600000003"/>
    <n v="6330.2564540000003"/>
    <n v="0"/>
  </r>
  <r>
    <x v="0"/>
    <x v="0"/>
    <x v="6"/>
    <x v="0"/>
    <x v="11"/>
    <x v="4"/>
    <x v="0"/>
    <x v="0"/>
    <x v="11"/>
    <x v="11"/>
    <n v="16164.069"/>
    <n v="-153"/>
    <n v="16011.069"/>
    <x v="0"/>
    <n v="16011.069"/>
    <n v="9814.6475809999993"/>
    <n v="15617.069138999999"/>
    <n v="0"/>
  </r>
  <r>
    <x v="0"/>
    <x v="0"/>
    <x v="6"/>
    <x v="0"/>
    <x v="11"/>
    <x v="4"/>
    <x v="0"/>
    <x v="0"/>
    <x v="12"/>
    <x v="3"/>
    <n v="102557.629"/>
    <n v="-28401.191406000002"/>
    <n v="74156.437594000003"/>
    <x v="0"/>
    <n v="74156.437594000003"/>
    <n v="47165.702653"/>
    <n v="72955.967239999998"/>
    <n v="0"/>
  </r>
  <r>
    <x v="0"/>
    <x v="0"/>
    <x v="6"/>
    <x v="0"/>
    <x v="11"/>
    <x v="4"/>
    <x v="0"/>
    <x v="0"/>
    <x v="13"/>
    <x v="12"/>
    <n v="0"/>
    <n v="0"/>
    <n v="0"/>
    <x v="0"/>
    <n v="0"/>
    <n v="0"/>
    <n v="0"/>
    <n v="0"/>
  </r>
  <r>
    <x v="0"/>
    <x v="0"/>
    <x v="6"/>
    <x v="0"/>
    <x v="11"/>
    <x v="4"/>
    <x v="0"/>
    <x v="0"/>
    <x v="14"/>
    <x v="13"/>
    <n v="183771.20499999999"/>
    <n v="-23652.539700000001"/>
    <n v="160118.66529999999"/>
    <x v="0"/>
    <n v="160118.66529999999"/>
    <n v="94792.981215000007"/>
    <n v="157335.72829200001"/>
    <n v="0"/>
  </r>
  <r>
    <x v="0"/>
    <x v="0"/>
    <x v="7"/>
    <x v="0"/>
    <x v="11"/>
    <x v="4"/>
    <x v="1"/>
    <x v="0"/>
    <x v="0"/>
    <x v="0"/>
    <n v="131334.72500000001"/>
    <n v="0"/>
    <n v="131334.72500000001"/>
    <x v="0"/>
    <n v="131334.72500000001"/>
    <n v="112187.282785"/>
    <n v="115607.444059"/>
    <n v="0"/>
  </r>
  <r>
    <x v="0"/>
    <x v="0"/>
    <x v="7"/>
    <x v="0"/>
    <x v="11"/>
    <x v="4"/>
    <x v="1"/>
    <x v="0"/>
    <x v="1"/>
    <x v="1"/>
    <n v="111656.482"/>
    <n v="0"/>
    <n v="111656.482"/>
    <x v="0"/>
    <n v="111656.482"/>
    <n v="98931.331143999996"/>
    <n v="98933.968498000002"/>
    <n v="0"/>
  </r>
  <r>
    <x v="0"/>
    <x v="0"/>
    <x v="7"/>
    <x v="0"/>
    <x v="11"/>
    <x v="4"/>
    <x v="1"/>
    <x v="0"/>
    <x v="2"/>
    <x v="2"/>
    <n v="19678.242999999999"/>
    <n v="0"/>
    <n v="19678.242999999999"/>
    <x v="0"/>
    <n v="19678.242999999999"/>
    <n v="13255.951641"/>
    <n v="16673.475560999999"/>
    <n v="0"/>
  </r>
  <r>
    <x v="0"/>
    <x v="0"/>
    <x v="7"/>
    <x v="0"/>
    <x v="11"/>
    <x v="4"/>
    <x v="1"/>
    <x v="0"/>
    <x v="4"/>
    <x v="4"/>
    <n v="75043.144"/>
    <n v="0"/>
    <n v="75043.144"/>
    <x v="0"/>
    <n v="75043.144"/>
    <n v="56986.360127"/>
    <n v="69344.745605000004"/>
    <n v="0"/>
  </r>
  <r>
    <x v="0"/>
    <x v="0"/>
    <x v="7"/>
    <x v="0"/>
    <x v="11"/>
    <x v="4"/>
    <x v="1"/>
    <x v="0"/>
    <x v="5"/>
    <x v="5"/>
    <n v="75043.144"/>
    <n v="0"/>
    <n v="75043.144"/>
    <x v="0"/>
    <n v="75043.144"/>
    <n v="56986.360127"/>
    <n v="69344.745605000004"/>
    <n v="0"/>
  </r>
  <r>
    <x v="0"/>
    <x v="0"/>
    <x v="7"/>
    <x v="0"/>
    <x v="11"/>
    <x v="4"/>
    <x v="1"/>
    <x v="0"/>
    <x v="6"/>
    <x v="6"/>
    <n v="75043.144"/>
    <n v="0"/>
    <n v="75043.144"/>
    <x v="0"/>
    <n v="75043.144"/>
    <n v="56986.360127"/>
    <n v="69344.745605000004"/>
    <n v="0"/>
  </r>
  <r>
    <x v="0"/>
    <x v="0"/>
    <x v="7"/>
    <x v="0"/>
    <x v="11"/>
    <x v="4"/>
    <x v="1"/>
    <x v="0"/>
    <x v="7"/>
    <x v="7"/>
    <n v="9000"/>
    <n v="0"/>
    <n v="9000"/>
    <x v="0"/>
    <n v="9000"/>
    <n v="6277.5116449999996"/>
    <n v="7499.782236"/>
    <n v="0"/>
  </r>
  <r>
    <x v="0"/>
    <x v="0"/>
    <x v="7"/>
    <x v="0"/>
    <x v="11"/>
    <x v="4"/>
    <x v="1"/>
    <x v="0"/>
    <x v="9"/>
    <x v="9"/>
    <n v="42069.707000000002"/>
    <n v="-1000"/>
    <n v="41069.707000000002"/>
    <x v="0"/>
    <n v="41069.707000000002"/>
    <n v="28057.560657000002"/>
    <n v="37291.535528"/>
    <n v="0"/>
  </r>
  <r>
    <x v="0"/>
    <x v="0"/>
    <x v="7"/>
    <x v="0"/>
    <x v="11"/>
    <x v="4"/>
    <x v="1"/>
    <x v="0"/>
    <x v="11"/>
    <x v="11"/>
    <n v="23973.437000000002"/>
    <n v="1000"/>
    <n v="24973.437000000002"/>
    <x v="0"/>
    <n v="24973.437000000002"/>
    <n v="22651.287824999999"/>
    <n v="24553.427841000001"/>
    <n v="0"/>
  </r>
  <r>
    <x v="0"/>
    <x v="0"/>
    <x v="7"/>
    <x v="0"/>
    <x v="11"/>
    <x v="4"/>
    <x v="1"/>
    <x v="0"/>
    <x v="14"/>
    <x v="13"/>
    <n v="206377.86900000001"/>
    <n v="0"/>
    <n v="206377.86900000001"/>
    <x v="0"/>
    <n v="206377.86900000001"/>
    <n v="169173.64291200001"/>
    <n v="184952.189664"/>
    <n v="0"/>
  </r>
  <r>
    <x v="0"/>
    <x v="0"/>
    <x v="8"/>
    <x v="0"/>
    <x v="11"/>
    <x v="4"/>
    <x v="1"/>
    <x v="3"/>
    <x v="0"/>
    <x v="0"/>
    <n v="442160.25400000002"/>
    <n v="-27243.451301000001"/>
    <n v="414916.80269899999"/>
    <x v="0"/>
    <n v="414916.80269899999"/>
    <n v="301387.98868200002"/>
    <n v="320391.34847899998"/>
    <n v="0"/>
  </r>
  <r>
    <x v="0"/>
    <x v="0"/>
    <x v="8"/>
    <x v="0"/>
    <x v="11"/>
    <x v="4"/>
    <x v="1"/>
    <x v="3"/>
    <x v="1"/>
    <x v="1"/>
    <n v="191008.421"/>
    <n v="-886.64606300000003"/>
    <n v="190121.77493700001"/>
    <x v="0"/>
    <n v="190121.77493700001"/>
    <n v="162735.617967"/>
    <n v="162929.16085300001"/>
    <n v="0"/>
  </r>
  <r>
    <x v="0"/>
    <x v="0"/>
    <x v="8"/>
    <x v="0"/>
    <x v="11"/>
    <x v="4"/>
    <x v="1"/>
    <x v="3"/>
    <x v="2"/>
    <x v="2"/>
    <n v="92990.231"/>
    <n v="-12045.051632999999"/>
    <n v="80945.179367000004"/>
    <x v="0"/>
    <n v="80945.179367000004"/>
    <n v="58052.510216000002"/>
    <n v="76862.327126999997"/>
    <n v="0"/>
  </r>
  <r>
    <x v="0"/>
    <x v="0"/>
    <x v="8"/>
    <x v="0"/>
    <x v="11"/>
    <x v="4"/>
    <x v="1"/>
    <x v="3"/>
    <x v="16"/>
    <x v="15"/>
    <n v="46.55"/>
    <n v="197.21177900000001"/>
    <n v="243.76177899999999"/>
    <x v="0"/>
    <n v="243.76177899999999"/>
    <n v="217.84080599999999"/>
    <n v="217.84080599999999"/>
    <n v="0"/>
  </r>
  <r>
    <x v="0"/>
    <x v="0"/>
    <x v="8"/>
    <x v="0"/>
    <x v="11"/>
    <x v="4"/>
    <x v="1"/>
    <x v="3"/>
    <x v="15"/>
    <x v="14"/>
    <n v="158115.052"/>
    <n v="-14508.965383999999"/>
    <n v="143606.08661599999"/>
    <x v="0"/>
    <n v="143606.08661599999"/>
    <n v="80382.019692999995"/>
    <n v="80382.019692999995"/>
    <n v="0"/>
  </r>
  <r>
    <x v="0"/>
    <x v="0"/>
    <x v="8"/>
    <x v="0"/>
    <x v="11"/>
    <x v="4"/>
    <x v="1"/>
    <x v="3"/>
    <x v="17"/>
    <x v="16"/>
    <n v="491800.98599999998"/>
    <n v="-5500"/>
    <n v="486300.98599999998"/>
    <x v="0"/>
    <n v="486300.98599999998"/>
    <n v="312052.80923100002"/>
    <n v="313594.94834100001"/>
    <n v="0"/>
  </r>
  <r>
    <x v="0"/>
    <x v="0"/>
    <x v="8"/>
    <x v="0"/>
    <x v="11"/>
    <x v="4"/>
    <x v="1"/>
    <x v="3"/>
    <x v="18"/>
    <x v="17"/>
    <n v="266216.495"/>
    <n v="0"/>
    <n v="266216.495"/>
    <x v="0"/>
    <n v="266216.495"/>
    <n v="193958.35738100001"/>
    <n v="193958.35738100001"/>
    <n v="0"/>
  </r>
  <r>
    <x v="0"/>
    <x v="0"/>
    <x v="8"/>
    <x v="0"/>
    <x v="11"/>
    <x v="4"/>
    <x v="1"/>
    <x v="3"/>
    <x v="19"/>
    <x v="18"/>
    <n v="90134.485000000001"/>
    <n v="0"/>
    <n v="90134.485000000001"/>
    <x v="0"/>
    <n v="90134.485000000001"/>
    <n v="77230.566701999996"/>
    <n v="77230.566701999996"/>
    <n v="0"/>
  </r>
  <r>
    <x v="0"/>
    <x v="0"/>
    <x v="8"/>
    <x v="0"/>
    <x v="11"/>
    <x v="4"/>
    <x v="1"/>
    <x v="3"/>
    <x v="20"/>
    <x v="19"/>
    <n v="111115.084"/>
    <n v="0"/>
    <n v="111115.084"/>
    <x v="0"/>
    <n v="111115.084"/>
    <n v="74877.233947999994"/>
    <n v="74877.233947999994"/>
    <n v="0"/>
  </r>
  <r>
    <x v="0"/>
    <x v="0"/>
    <x v="8"/>
    <x v="0"/>
    <x v="11"/>
    <x v="4"/>
    <x v="1"/>
    <x v="3"/>
    <x v="21"/>
    <x v="20"/>
    <n v="64966.925999999999"/>
    <n v="0"/>
    <n v="64966.925999999999"/>
    <x v="0"/>
    <n v="64966.925999999999"/>
    <n v="41850.556730999997"/>
    <n v="41850.556730999997"/>
    <n v="0"/>
  </r>
  <r>
    <x v="0"/>
    <x v="0"/>
    <x v="8"/>
    <x v="0"/>
    <x v="11"/>
    <x v="4"/>
    <x v="1"/>
    <x v="3"/>
    <x v="22"/>
    <x v="21"/>
    <n v="225584.49100000001"/>
    <n v="-5500"/>
    <n v="220084.49100000001"/>
    <x v="0"/>
    <n v="220084.49100000001"/>
    <n v="118094.45185"/>
    <n v="119636.59096"/>
    <n v="0"/>
  </r>
  <r>
    <x v="0"/>
    <x v="0"/>
    <x v="8"/>
    <x v="0"/>
    <x v="11"/>
    <x v="4"/>
    <x v="1"/>
    <x v="3"/>
    <x v="23"/>
    <x v="22"/>
    <n v="12481.004999999999"/>
    <n v="0"/>
    <n v="12481.004999999999"/>
    <x v="0"/>
    <n v="12481.004999999999"/>
    <n v="12481.004346"/>
    <n v="12481.004346"/>
    <n v="0"/>
  </r>
  <r>
    <x v="0"/>
    <x v="0"/>
    <x v="8"/>
    <x v="0"/>
    <x v="11"/>
    <x v="4"/>
    <x v="1"/>
    <x v="3"/>
    <x v="24"/>
    <x v="23"/>
    <n v="208932.486"/>
    <n v="-5500"/>
    <n v="203432.486"/>
    <x v="0"/>
    <n v="203432.486"/>
    <n v="104096.757581"/>
    <n v="104096.757581"/>
    <n v="0"/>
  </r>
  <r>
    <x v="0"/>
    <x v="0"/>
    <x v="8"/>
    <x v="0"/>
    <x v="11"/>
    <x v="4"/>
    <x v="1"/>
    <x v="3"/>
    <x v="25"/>
    <x v="24"/>
    <n v="4171"/>
    <n v="0"/>
    <n v="4171"/>
    <x v="0"/>
    <n v="4171"/>
    <n v="1516.6899229999999"/>
    <n v="3058.829033"/>
    <n v="0"/>
  </r>
  <r>
    <x v="0"/>
    <x v="0"/>
    <x v="8"/>
    <x v="0"/>
    <x v="11"/>
    <x v="4"/>
    <x v="1"/>
    <x v="3"/>
    <x v="4"/>
    <x v="4"/>
    <n v="4921317.1660000002"/>
    <n v="1149500.2144200001"/>
    <n v="6070817.3804200003"/>
    <x v="0"/>
    <n v="6070817.3804200003"/>
    <n v="5688030.5364530003"/>
    <n v="5707814.172452"/>
    <n v="0"/>
  </r>
  <r>
    <x v="0"/>
    <x v="0"/>
    <x v="8"/>
    <x v="0"/>
    <x v="11"/>
    <x v="4"/>
    <x v="1"/>
    <x v="3"/>
    <x v="5"/>
    <x v="5"/>
    <n v="58971.432999999997"/>
    <n v="-5689.2924650000004"/>
    <n v="53282.140534999999"/>
    <x v="0"/>
    <n v="53282.140534999999"/>
    <n v="28406.526639"/>
    <n v="48190.162638000002"/>
    <n v="0"/>
  </r>
  <r>
    <x v="0"/>
    <x v="0"/>
    <x v="8"/>
    <x v="0"/>
    <x v="11"/>
    <x v="4"/>
    <x v="1"/>
    <x v="3"/>
    <x v="6"/>
    <x v="6"/>
    <n v="58971.432999999997"/>
    <n v="-5689.2924650000004"/>
    <n v="53282.140534999999"/>
    <x v="0"/>
    <n v="53282.140534999999"/>
    <n v="28406.526639"/>
    <n v="48190.162638000002"/>
    <n v="0"/>
  </r>
  <r>
    <x v="0"/>
    <x v="0"/>
    <x v="8"/>
    <x v="0"/>
    <x v="11"/>
    <x v="4"/>
    <x v="1"/>
    <x v="3"/>
    <x v="7"/>
    <x v="7"/>
    <n v="7250"/>
    <n v="-3000"/>
    <n v="4250"/>
    <x v="0"/>
    <n v="4250"/>
    <n v="1253.6890410000001"/>
    <n v="1260.388858"/>
    <n v="0"/>
  </r>
  <r>
    <x v="0"/>
    <x v="0"/>
    <x v="8"/>
    <x v="0"/>
    <x v="11"/>
    <x v="4"/>
    <x v="1"/>
    <x v="3"/>
    <x v="11"/>
    <x v="11"/>
    <n v="51721.432999999997"/>
    <n v="-2689.292465"/>
    <n v="49032.140534999999"/>
    <x v="0"/>
    <n v="49032.140534999999"/>
    <n v="27152.837597999998"/>
    <n v="46929.773780000003"/>
    <n v="0"/>
  </r>
  <r>
    <x v="0"/>
    <x v="0"/>
    <x v="8"/>
    <x v="0"/>
    <x v="11"/>
    <x v="4"/>
    <x v="1"/>
    <x v="3"/>
    <x v="26"/>
    <x v="25"/>
    <n v="4862345.733"/>
    <n v="1155189.506885"/>
    <n v="6017535.2398849996"/>
    <x v="0"/>
    <n v="6017535.2398849996"/>
    <n v="5659624.0098139998"/>
    <n v="5659624.0098139998"/>
    <n v="0"/>
  </r>
  <r>
    <x v="0"/>
    <x v="0"/>
    <x v="8"/>
    <x v="0"/>
    <x v="11"/>
    <x v="4"/>
    <x v="1"/>
    <x v="3"/>
    <x v="14"/>
    <x v="13"/>
    <n v="5855278.4060000004"/>
    <n v="1116756.763119"/>
    <n v="6972035.1691190004"/>
    <x v="0"/>
    <n v="6972035.1691190004"/>
    <n v="6301471.3343660003"/>
    <n v="6341800.4692719998"/>
    <n v="0"/>
  </r>
  <r>
    <x v="0"/>
    <x v="0"/>
    <x v="9"/>
    <x v="0"/>
    <x v="11"/>
    <x v="4"/>
    <x v="1"/>
    <x v="4"/>
    <x v="0"/>
    <x v="0"/>
    <n v="119463.681"/>
    <n v="-1147"/>
    <n v="118316.681"/>
    <x v="0"/>
    <n v="118316.681"/>
    <n v="102510.490727"/>
    <n v="110210.915437"/>
    <n v="0"/>
  </r>
  <r>
    <x v="0"/>
    <x v="0"/>
    <x v="9"/>
    <x v="0"/>
    <x v="11"/>
    <x v="4"/>
    <x v="1"/>
    <x v="4"/>
    <x v="1"/>
    <x v="1"/>
    <n v="81463.481"/>
    <n v="-1156.7338050000001"/>
    <n v="80306.747195000004"/>
    <x v="0"/>
    <n v="80306.747195000004"/>
    <n v="73737.087952000002"/>
    <n v="73756.502452000001"/>
    <n v="0"/>
  </r>
  <r>
    <x v="0"/>
    <x v="0"/>
    <x v="9"/>
    <x v="0"/>
    <x v="11"/>
    <x v="4"/>
    <x v="1"/>
    <x v="4"/>
    <x v="2"/>
    <x v="2"/>
    <n v="37996.199999999997"/>
    <n v="0"/>
    <n v="37996.199999999997"/>
    <x v="0"/>
    <n v="37996.199999999997"/>
    <n v="28762.668969999999"/>
    <n v="36443.679179999999"/>
    <n v="0"/>
  </r>
  <r>
    <x v="0"/>
    <x v="0"/>
    <x v="9"/>
    <x v="0"/>
    <x v="11"/>
    <x v="4"/>
    <x v="1"/>
    <x v="4"/>
    <x v="16"/>
    <x v="15"/>
    <n v="4"/>
    <n v="0"/>
    <n v="4"/>
    <x v="0"/>
    <n v="4"/>
    <n v="1"/>
    <n v="1"/>
    <n v="0"/>
  </r>
  <r>
    <x v="0"/>
    <x v="0"/>
    <x v="9"/>
    <x v="0"/>
    <x v="11"/>
    <x v="4"/>
    <x v="1"/>
    <x v="4"/>
    <x v="15"/>
    <x v="14"/>
    <n v="0"/>
    <n v="9.7338050000000003"/>
    <n v="9.7338050000000003"/>
    <x v="0"/>
    <n v="9.7338050000000003"/>
    <n v="9.7338050000000003"/>
    <n v="9.7338050000000003"/>
    <n v="0"/>
  </r>
  <r>
    <x v="0"/>
    <x v="0"/>
    <x v="9"/>
    <x v="0"/>
    <x v="11"/>
    <x v="4"/>
    <x v="1"/>
    <x v="4"/>
    <x v="4"/>
    <x v="4"/>
    <n v="4688886.5329999998"/>
    <n v="-22393.671427000001"/>
    <n v="4666492.8615730004"/>
    <x v="0"/>
    <n v="4666492.8615730004"/>
    <n v="3968894.402828"/>
    <n v="4655565.7819069996"/>
    <n v="0"/>
  </r>
  <r>
    <x v="0"/>
    <x v="0"/>
    <x v="9"/>
    <x v="0"/>
    <x v="11"/>
    <x v="4"/>
    <x v="1"/>
    <x v="4"/>
    <x v="5"/>
    <x v="5"/>
    <n v="4688886.5329999998"/>
    <n v="-22393.671427000001"/>
    <n v="4666492.8615730004"/>
    <x v="0"/>
    <n v="4666492.8615730004"/>
    <n v="3968894.402828"/>
    <n v="4655565.7819069996"/>
    <n v="0"/>
  </r>
  <r>
    <x v="0"/>
    <x v="0"/>
    <x v="9"/>
    <x v="0"/>
    <x v="11"/>
    <x v="4"/>
    <x v="1"/>
    <x v="4"/>
    <x v="6"/>
    <x v="6"/>
    <n v="4688886.5329999998"/>
    <n v="-22393.671427000001"/>
    <n v="4666492.8615730004"/>
    <x v="0"/>
    <n v="4666492.8615730004"/>
    <n v="3968894.402828"/>
    <n v="4655565.7819069996"/>
    <n v="0"/>
  </r>
  <r>
    <x v="0"/>
    <x v="0"/>
    <x v="9"/>
    <x v="0"/>
    <x v="11"/>
    <x v="4"/>
    <x v="1"/>
    <x v="4"/>
    <x v="7"/>
    <x v="7"/>
    <n v="4669941.5530000003"/>
    <n v="-19140.297114000001"/>
    <n v="4650801.2558859996"/>
    <x v="0"/>
    <n v="4650801.2558859996"/>
    <n v="3955573.7569590001"/>
    <n v="4639874.3224240001"/>
    <n v="0"/>
  </r>
  <r>
    <x v="0"/>
    <x v="0"/>
    <x v="9"/>
    <x v="0"/>
    <x v="11"/>
    <x v="4"/>
    <x v="1"/>
    <x v="4"/>
    <x v="8"/>
    <x v="8"/>
    <n v="600"/>
    <n v="0"/>
    <n v="600"/>
    <x v="0"/>
    <n v="600"/>
    <n v="588.66036699999995"/>
    <n v="599.97326699999996"/>
    <n v="0"/>
  </r>
  <r>
    <x v="0"/>
    <x v="0"/>
    <x v="9"/>
    <x v="0"/>
    <x v="11"/>
    <x v="4"/>
    <x v="1"/>
    <x v="4"/>
    <x v="9"/>
    <x v="9"/>
    <n v="17739.317999999999"/>
    <n v="-3517.3629470000001"/>
    <n v="14221.955053"/>
    <x v="0"/>
    <n v="14221.955053"/>
    <n v="12170.226339999999"/>
    <n v="14221.894383999999"/>
    <n v="0"/>
  </r>
  <r>
    <x v="0"/>
    <x v="0"/>
    <x v="9"/>
    <x v="0"/>
    <x v="11"/>
    <x v="4"/>
    <x v="1"/>
    <x v="4"/>
    <x v="11"/>
    <x v="11"/>
    <n v="605.66200000000003"/>
    <n v="263.98863399999999"/>
    <n v="869.65063399999997"/>
    <x v="0"/>
    <n v="869.65063399999997"/>
    <n v="561.75916199999995"/>
    <n v="869.59183199999995"/>
    <n v="0"/>
  </r>
  <r>
    <x v="0"/>
    <x v="0"/>
    <x v="9"/>
    <x v="0"/>
    <x v="11"/>
    <x v="4"/>
    <x v="1"/>
    <x v="4"/>
    <x v="14"/>
    <x v="13"/>
    <n v="4808350.2139999997"/>
    <n v="-23540.671427000001"/>
    <n v="4784809.5425730003"/>
    <x v="0"/>
    <n v="4784809.5425730003"/>
    <n v="4071404.893555"/>
    <n v="4765776.6973440005"/>
    <n v="0"/>
  </r>
  <r>
    <x v="0"/>
    <x v="0"/>
    <x v="10"/>
    <x v="0"/>
    <x v="11"/>
    <x v="4"/>
    <x v="1"/>
    <x v="5"/>
    <x v="0"/>
    <x v="0"/>
    <n v="73006.976999999999"/>
    <n v="-1388"/>
    <n v="71618.976999999999"/>
    <x v="0"/>
    <n v="71618.976999999999"/>
    <n v="66224.657848999996"/>
    <n v="68761.314134999993"/>
    <n v="0"/>
  </r>
  <r>
    <x v="0"/>
    <x v="0"/>
    <x v="10"/>
    <x v="0"/>
    <x v="11"/>
    <x v="4"/>
    <x v="1"/>
    <x v="5"/>
    <x v="1"/>
    <x v="1"/>
    <n v="56370.677000000003"/>
    <n v="-1454.806237"/>
    <n v="54915.870762999999"/>
    <x v="0"/>
    <n v="54915.870762999999"/>
    <n v="51936.795899999997"/>
    <n v="52164.899925999998"/>
    <n v="0"/>
  </r>
  <r>
    <x v="0"/>
    <x v="0"/>
    <x v="10"/>
    <x v="0"/>
    <x v="11"/>
    <x v="4"/>
    <x v="1"/>
    <x v="5"/>
    <x v="2"/>
    <x v="2"/>
    <n v="11736.3"/>
    <n v="0.35"/>
    <n v="11736.65"/>
    <x v="0"/>
    <n v="11736.65"/>
    <n v="9374.3455030000005"/>
    <n v="11629.957972"/>
    <n v="0"/>
  </r>
  <r>
    <x v="0"/>
    <x v="0"/>
    <x v="10"/>
    <x v="0"/>
    <x v="11"/>
    <x v="4"/>
    <x v="1"/>
    <x v="5"/>
    <x v="16"/>
    <x v="15"/>
    <n v="2400"/>
    <n v="-100"/>
    <n v="2300"/>
    <x v="0"/>
    <n v="2300"/>
    <n v="2300"/>
    <n v="2300"/>
    <n v="0"/>
  </r>
  <r>
    <x v="0"/>
    <x v="0"/>
    <x v="10"/>
    <x v="0"/>
    <x v="11"/>
    <x v="4"/>
    <x v="1"/>
    <x v="5"/>
    <x v="15"/>
    <x v="14"/>
    <n v="2500"/>
    <n v="166.45623699999999"/>
    <n v="2666.4562369999999"/>
    <x v="0"/>
    <n v="2666.4562369999999"/>
    <n v="2613.5164460000001"/>
    <n v="2666.4562369999999"/>
    <n v="0"/>
  </r>
  <r>
    <x v="0"/>
    <x v="0"/>
    <x v="10"/>
    <x v="0"/>
    <x v="11"/>
    <x v="4"/>
    <x v="1"/>
    <x v="5"/>
    <x v="4"/>
    <x v="4"/>
    <n v="430877.239"/>
    <n v="-68034.799282000007"/>
    <n v="362842.43971800001"/>
    <x v="0"/>
    <n v="362842.43971800001"/>
    <n v="208629.64642100001"/>
    <n v="359155.43681300001"/>
    <n v="0"/>
  </r>
  <r>
    <x v="0"/>
    <x v="0"/>
    <x v="10"/>
    <x v="0"/>
    <x v="11"/>
    <x v="4"/>
    <x v="1"/>
    <x v="5"/>
    <x v="5"/>
    <x v="5"/>
    <n v="430877.239"/>
    <n v="-68034.799282000007"/>
    <n v="362842.43971800001"/>
    <x v="0"/>
    <n v="362842.43971800001"/>
    <n v="208629.64642100001"/>
    <n v="359155.43681300001"/>
    <n v="0"/>
  </r>
  <r>
    <x v="0"/>
    <x v="0"/>
    <x v="10"/>
    <x v="0"/>
    <x v="11"/>
    <x v="4"/>
    <x v="1"/>
    <x v="5"/>
    <x v="6"/>
    <x v="6"/>
    <n v="430877.239"/>
    <n v="-68034.799282000007"/>
    <n v="362842.43971800001"/>
    <x v="0"/>
    <n v="362842.43971800001"/>
    <n v="208629.64642100001"/>
    <n v="359155.43681300001"/>
    <n v="0"/>
  </r>
  <r>
    <x v="0"/>
    <x v="0"/>
    <x v="10"/>
    <x v="0"/>
    <x v="11"/>
    <x v="4"/>
    <x v="1"/>
    <x v="5"/>
    <x v="7"/>
    <x v="7"/>
    <n v="9368.8430000000008"/>
    <n v="-4526.1250200000004"/>
    <n v="4842.7179800000004"/>
    <x v="0"/>
    <n v="4842.7179800000004"/>
    <n v="3588.3803779999998"/>
    <n v="4835.4073529999996"/>
    <n v="0"/>
  </r>
  <r>
    <x v="0"/>
    <x v="0"/>
    <x v="10"/>
    <x v="0"/>
    <x v="11"/>
    <x v="4"/>
    <x v="1"/>
    <x v="5"/>
    <x v="8"/>
    <x v="8"/>
    <n v="5664.55"/>
    <n v="-953.51585299999999"/>
    <n v="4711.0341470000003"/>
    <x v="0"/>
    <n v="4711.0341470000003"/>
    <n v="3305.265715"/>
    <n v="4711.0341470000003"/>
    <n v="0"/>
  </r>
  <r>
    <x v="0"/>
    <x v="0"/>
    <x v="10"/>
    <x v="0"/>
    <x v="11"/>
    <x v="4"/>
    <x v="1"/>
    <x v="5"/>
    <x v="10"/>
    <x v="10"/>
    <n v="300970.27600000001"/>
    <n v="-55442.090247"/>
    <n v="245528.185753"/>
    <x v="0"/>
    <n v="245528.185753"/>
    <n v="130214.884313"/>
    <n v="242374.47307499999"/>
    <n v="0"/>
  </r>
  <r>
    <x v="0"/>
    <x v="0"/>
    <x v="10"/>
    <x v="0"/>
    <x v="11"/>
    <x v="4"/>
    <x v="1"/>
    <x v="5"/>
    <x v="11"/>
    <x v="11"/>
    <n v="114873.57"/>
    <n v="-7113.0681619999996"/>
    <n v="107760.501838"/>
    <x v="0"/>
    <n v="107760.501838"/>
    <n v="71521.116015000007"/>
    <n v="107234.52223800001"/>
    <n v="0"/>
  </r>
  <r>
    <x v="0"/>
    <x v="0"/>
    <x v="10"/>
    <x v="0"/>
    <x v="11"/>
    <x v="4"/>
    <x v="1"/>
    <x v="5"/>
    <x v="14"/>
    <x v="13"/>
    <n v="503884.21600000001"/>
    <n v="-69422.799282000007"/>
    <n v="434461.41671800002"/>
    <x v="0"/>
    <n v="434461.41671800002"/>
    <n v="274854.30427000002"/>
    <n v="427916.750948"/>
    <n v="0"/>
  </r>
  <r>
    <x v="0"/>
    <x v="0"/>
    <x v="11"/>
    <x v="0"/>
    <x v="11"/>
    <x v="4"/>
    <x v="1"/>
    <x v="6"/>
    <x v="0"/>
    <x v="0"/>
    <n v="73605.456999999995"/>
    <n v="0"/>
    <n v="73605.456999999995"/>
    <x v="0"/>
    <n v="73605.456999999995"/>
    <n v="66730.177328999998"/>
    <n v="66914.629631999996"/>
    <n v="0"/>
  </r>
  <r>
    <x v="0"/>
    <x v="0"/>
    <x v="11"/>
    <x v="0"/>
    <x v="11"/>
    <x v="4"/>
    <x v="1"/>
    <x v="6"/>
    <x v="1"/>
    <x v="1"/>
    <n v="72376.192999999999"/>
    <n v="-116.553662"/>
    <n v="72259.639337999994"/>
    <x v="0"/>
    <n v="72259.639337999994"/>
    <n v="65524.116288999998"/>
    <n v="65583.129037999999"/>
    <n v="0"/>
  </r>
  <r>
    <x v="0"/>
    <x v="0"/>
    <x v="11"/>
    <x v="0"/>
    <x v="11"/>
    <x v="4"/>
    <x v="1"/>
    <x v="6"/>
    <x v="2"/>
    <x v="2"/>
    <n v="1229.2639999999999"/>
    <n v="116.553662"/>
    <n v="1345.8176619999999"/>
    <x v="0"/>
    <n v="1345.8176619999999"/>
    <n v="1206.06104"/>
    <n v="1331.5005940000001"/>
    <n v="0"/>
  </r>
  <r>
    <x v="0"/>
    <x v="0"/>
    <x v="11"/>
    <x v="0"/>
    <x v="11"/>
    <x v="4"/>
    <x v="1"/>
    <x v="6"/>
    <x v="14"/>
    <x v="13"/>
    <n v="73605.456999999995"/>
    <n v="0"/>
    <n v="73605.456999999995"/>
    <x v="0"/>
    <n v="73605.456999999995"/>
    <n v="66730.177328999998"/>
    <n v="66914.629631999996"/>
    <n v="0"/>
  </r>
  <r>
    <x v="0"/>
    <x v="0"/>
    <x v="12"/>
    <x v="0"/>
    <x v="11"/>
    <x v="4"/>
    <x v="1"/>
    <x v="7"/>
    <x v="0"/>
    <x v="0"/>
    <n v="32477.255000000001"/>
    <n v="-4826.0710570000001"/>
    <n v="27651.183943"/>
    <x v="0"/>
    <n v="27651.183943"/>
    <n v="24517.489468"/>
    <n v="25739.341354"/>
    <n v="0"/>
  </r>
  <r>
    <x v="0"/>
    <x v="0"/>
    <x v="12"/>
    <x v="0"/>
    <x v="11"/>
    <x v="4"/>
    <x v="1"/>
    <x v="7"/>
    <x v="1"/>
    <x v="1"/>
    <n v="23571.222000000002"/>
    <n v="-0.2"/>
    <n v="23571.022000000001"/>
    <x v="0"/>
    <n v="23571.022000000001"/>
    <n v="22002.958210000001"/>
    <n v="22048.990804000001"/>
    <n v="0"/>
  </r>
  <r>
    <x v="0"/>
    <x v="0"/>
    <x v="12"/>
    <x v="0"/>
    <x v="11"/>
    <x v="4"/>
    <x v="1"/>
    <x v="7"/>
    <x v="2"/>
    <x v="2"/>
    <n v="8905.2330000000002"/>
    <n v="-4826.0710570000001"/>
    <n v="4079.1619430000001"/>
    <x v="0"/>
    <n v="4079.1619430000001"/>
    <n v="2514.1312579999999"/>
    <n v="3689.95055"/>
    <n v="0"/>
  </r>
  <r>
    <x v="0"/>
    <x v="0"/>
    <x v="12"/>
    <x v="0"/>
    <x v="11"/>
    <x v="4"/>
    <x v="1"/>
    <x v="7"/>
    <x v="16"/>
    <x v="15"/>
    <n v="0.8"/>
    <n v="0"/>
    <n v="0.8"/>
    <x v="0"/>
    <n v="0.8"/>
    <n v="0.2"/>
    <n v="0.2"/>
    <n v="0"/>
  </r>
  <r>
    <x v="0"/>
    <x v="0"/>
    <x v="12"/>
    <x v="0"/>
    <x v="11"/>
    <x v="4"/>
    <x v="1"/>
    <x v="7"/>
    <x v="15"/>
    <x v="14"/>
    <n v="0"/>
    <n v="0.2"/>
    <n v="0.2"/>
    <x v="0"/>
    <n v="0.2"/>
    <n v="0.2"/>
    <n v="0.2"/>
    <n v="0"/>
  </r>
  <r>
    <x v="0"/>
    <x v="0"/>
    <x v="12"/>
    <x v="0"/>
    <x v="11"/>
    <x v="4"/>
    <x v="1"/>
    <x v="7"/>
    <x v="4"/>
    <x v="4"/>
    <n v="164619.095"/>
    <n v="31320"/>
    <n v="195939.095"/>
    <x v="0"/>
    <n v="195939.095"/>
    <n v="137628.19119000001"/>
    <n v="193058.38132099999"/>
    <n v="0"/>
  </r>
  <r>
    <x v="0"/>
    <x v="0"/>
    <x v="12"/>
    <x v="0"/>
    <x v="11"/>
    <x v="4"/>
    <x v="1"/>
    <x v="7"/>
    <x v="5"/>
    <x v="5"/>
    <n v="164619.095"/>
    <n v="31320"/>
    <n v="195939.095"/>
    <x v="0"/>
    <n v="195939.095"/>
    <n v="137628.19119000001"/>
    <n v="193058.38132099999"/>
    <n v="0"/>
  </r>
  <r>
    <x v="0"/>
    <x v="0"/>
    <x v="12"/>
    <x v="0"/>
    <x v="11"/>
    <x v="4"/>
    <x v="1"/>
    <x v="7"/>
    <x v="6"/>
    <x v="6"/>
    <n v="164619.095"/>
    <n v="31320"/>
    <n v="195939.095"/>
    <x v="0"/>
    <n v="195939.095"/>
    <n v="137628.19119000001"/>
    <n v="193058.38132099999"/>
    <n v="0"/>
  </r>
  <r>
    <x v="0"/>
    <x v="0"/>
    <x v="12"/>
    <x v="0"/>
    <x v="11"/>
    <x v="4"/>
    <x v="1"/>
    <x v="7"/>
    <x v="7"/>
    <x v="7"/>
    <n v="148580.726"/>
    <n v="32087.674362000002"/>
    <n v="180668.40036199999"/>
    <x v="0"/>
    <n v="180668.40036199999"/>
    <n v="127469.884447"/>
    <n v="178694.433307"/>
    <n v="0"/>
  </r>
  <r>
    <x v="0"/>
    <x v="0"/>
    <x v="12"/>
    <x v="0"/>
    <x v="11"/>
    <x v="4"/>
    <x v="1"/>
    <x v="7"/>
    <x v="11"/>
    <x v="11"/>
    <n v="16038.369000000001"/>
    <n v="-767.67436199999997"/>
    <n v="15270.694638000001"/>
    <x v="0"/>
    <n v="15270.694638000001"/>
    <n v="10158.306742999999"/>
    <n v="14363.948014"/>
    <n v="0"/>
  </r>
  <r>
    <x v="0"/>
    <x v="0"/>
    <x v="12"/>
    <x v="0"/>
    <x v="11"/>
    <x v="4"/>
    <x v="1"/>
    <x v="7"/>
    <x v="14"/>
    <x v="13"/>
    <n v="197096.35"/>
    <n v="26493.928942999999"/>
    <n v="223590.27894300001"/>
    <x v="0"/>
    <n v="223590.27894300001"/>
    <n v="162145.680658"/>
    <n v="218797.722675"/>
    <n v="0"/>
  </r>
  <r>
    <x v="0"/>
    <x v="0"/>
    <x v="13"/>
    <x v="0"/>
    <x v="11"/>
    <x v="4"/>
    <x v="1"/>
    <x v="8"/>
    <x v="0"/>
    <x v="0"/>
    <n v="21194.508999999998"/>
    <n v="0"/>
    <n v="21194.508999999998"/>
    <x v="0"/>
    <n v="21194.508999999998"/>
    <n v="20415.094561999998"/>
    <n v="20904.510439000001"/>
    <n v="0"/>
  </r>
  <r>
    <x v="0"/>
    <x v="0"/>
    <x v="13"/>
    <x v="0"/>
    <x v="11"/>
    <x v="4"/>
    <x v="1"/>
    <x v="8"/>
    <x v="1"/>
    <x v="1"/>
    <n v="15494.224"/>
    <n v="-0.39825700000000003"/>
    <n v="15493.825742999999"/>
    <x v="0"/>
    <n v="15493.825742999999"/>
    <n v="15371.367456"/>
    <n v="15371.555668999999"/>
    <n v="0"/>
  </r>
  <r>
    <x v="0"/>
    <x v="0"/>
    <x v="13"/>
    <x v="0"/>
    <x v="11"/>
    <x v="4"/>
    <x v="1"/>
    <x v="8"/>
    <x v="2"/>
    <x v="2"/>
    <n v="5700"/>
    <n v="-4.8462680000000002"/>
    <n v="5695.1537319999998"/>
    <x v="0"/>
    <n v="5695.1537319999998"/>
    <n v="5038.1975810000004"/>
    <n v="5527.4252450000004"/>
    <n v="0"/>
  </r>
  <r>
    <x v="0"/>
    <x v="0"/>
    <x v="13"/>
    <x v="0"/>
    <x v="11"/>
    <x v="4"/>
    <x v="1"/>
    <x v="8"/>
    <x v="16"/>
    <x v="15"/>
    <n v="0.28499999999999998"/>
    <n v="0.70189500000000005"/>
    <n v="0.98689499999999997"/>
    <x v="0"/>
    <n v="0.98689499999999997"/>
    <n v="0.98689499999999997"/>
    <n v="0.98689499999999997"/>
    <n v="0"/>
  </r>
  <r>
    <x v="0"/>
    <x v="0"/>
    <x v="13"/>
    <x v="0"/>
    <x v="11"/>
    <x v="4"/>
    <x v="1"/>
    <x v="8"/>
    <x v="15"/>
    <x v="14"/>
    <n v="0"/>
    <n v="4.5426299999999999"/>
    <n v="4.5426299999999999"/>
    <x v="0"/>
    <n v="4.5426299999999999"/>
    <n v="4.5426299999999999"/>
    <n v="4.5426299999999999"/>
    <n v="0"/>
  </r>
  <r>
    <x v="0"/>
    <x v="0"/>
    <x v="13"/>
    <x v="0"/>
    <x v="11"/>
    <x v="4"/>
    <x v="1"/>
    <x v="8"/>
    <x v="4"/>
    <x v="4"/>
    <n v="331816.15299999999"/>
    <n v="108982"/>
    <n v="440798.15299999999"/>
    <x v="0"/>
    <n v="440798.15299999999"/>
    <n v="392351.41782899998"/>
    <n v="437969.17741100001"/>
    <n v="0"/>
  </r>
  <r>
    <x v="0"/>
    <x v="0"/>
    <x v="13"/>
    <x v="0"/>
    <x v="11"/>
    <x v="4"/>
    <x v="1"/>
    <x v="8"/>
    <x v="5"/>
    <x v="5"/>
    <n v="152661"/>
    <n v="108982"/>
    <n v="261643"/>
    <x v="0"/>
    <n v="261643"/>
    <n v="213196.26482899999"/>
    <n v="258814.02441099999"/>
    <n v="0"/>
  </r>
  <r>
    <x v="0"/>
    <x v="0"/>
    <x v="13"/>
    <x v="0"/>
    <x v="11"/>
    <x v="4"/>
    <x v="1"/>
    <x v="8"/>
    <x v="6"/>
    <x v="6"/>
    <n v="152661"/>
    <n v="108982"/>
    <n v="261643"/>
    <x v="0"/>
    <n v="261643"/>
    <n v="213196.26482899999"/>
    <n v="258814.02441099999"/>
    <n v="0"/>
  </r>
  <r>
    <x v="0"/>
    <x v="0"/>
    <x v="13"/>
    <x v="0"/>
    <x v="11"/>
    <x v="4"/>
    <x v="1"/>
    <x v="8"/>
    <x v="7"/>
    <x v="7"/>
    <n v="114817.60000000001"/>
    <n v="104718.584801"/>
    <n v="219536.184801"/>
    <x v="0"/>
    <n v="219536.184801"/>
    <n v="183963.70261099999"/>
    <n v="218009.11514800001"/>
    <n v="0"/>
  </r>
  <r>
    <x v="0"/>
    <x v="0"/>
    <x v="13"/>
    <x v="0"/>
    <x v="11"/>
    <x v="4"/>
    <x v="1"/>
    <x v="8"/>
    <x v="8"/>
    <x v="8"/>
    <n v="9734.89"/>
    <n v="3424.5583000000001"/>
    <n v="13159.4483"/>
    <x v="0"/>
    <n v="13159.4483"/>
    <n v="4828.2718489999997"/>
    <n v="12916.436381"/>
    <n v="0"/>
  </r>
  <r>
    <x v="0"/>
    <x v="0"/>
    <x v="13"/>
    <x v="0"/>
    <x v="11"/>
    <x v="4"/>
    <x v="1"/>
    <x v="8"/>
    <x v="9"/>
    <x v="9"/>
    <n v="8140.85"/>
    <n v="1464.9449999999999"/>
    <n v="9605.7950000000001"/>
    <x v="0"/>
    <n v="9605.7950000000001"/>
    <n v="7684.2368969999998"/>
    <n v="8686.4463099999994"/>
    <n v="0"/>
  </r>
  <r>
    <x v="0"/>
    <x v="0"/>
    <x v="13"/>
    <x v="0"/>
    <x v="11"/>
    <x v="4"/>
    <x v="1"/>
    <x v="8"/>
    <x v="11"/>
    <x v="11"/>
    <n v="19967.66"/>
    <n v="-626.08810100000005"/>
    <n v="19341.571898999999"/>
    <x v="0"/>
    <n v="19341.571898999999"/>
    <n v="16720.053472"/>
    <n v="19202.026571999999"/>
    <n v="0"/>
  </r>
  <r>
    <x v="0"/>
    <x v="0"/>
    <x v="13"/>
    <x v="0"/>
    <x v="11"/>
    <x v="4"/>
    <x v="1"/>
    <x v="8"/>
    <x v="26"/>
    <x v="25"/>
    <n v="179155.15299999999"/>
    <n v="0"/>
    <n v="179155.15299999999"/>
    <x v="0"/>
    <n v="179155.15299999999"/>
    <n v="179155.15299999999"/>
    <n v="179155.15299999999"/>
    <n v="0"/>
  </r>
  <r>
    <x v="0"/>
    <x v="0"/>
    <x v="13"/>
    <x v="0"/>
    <x v="11"/>
    <x v="4"/>
    <x v="1"/>
    <x v="8"/>
    <x v="14"/>
    <x v="13"/>
    <n v="353010.66200000001"/>
    <n v="108982"/>
    <n v="461992.66200000001"/>
    <x v="0"/>
    <n v="461992.66200000001"/>
    <n v="412766.512391"/>
    <n v="458873.68784999999"/>
    <n v="0"/>
  </r>
  <r>
    <x v="0"/>
    <x v="0"/>
    <x v="14"/>
    <x v="0"/>
    <x v="11"/>
    <x v="4"/>
    <x v="1"/>
    <x v="9"/>
    <x v="0"/>
    <x v="0"/>
    <n v="24140.798999999999"/>
    <n v="-12"/>
    <n v="24128.798999999999"/>
    <x v="0"/>
    <n v="24128.798999999999"/>
    <n v="22595.220970999999"/>
    <n v="23315.452837000001"/>
    <n v="0"/>
  </r>
  <r>
    <x v="0"/>
    <x v="0"/>
    <x v="14"/>
    <x v="0"/>
    <x v="11"/>
    <x v="4"/>
    <x v="1"/>
    <x v="9"/>
    <x v="1"/>
    <x v="1"/>
    <n v="20448.746999999999"/>
    <n v="-12.851000000000001"/>
    <n v="20435.896000000001"/>
    <x v="0"/>
    <n v="20435.896000000001"/>
    <n v="19962.999607000002"/>
    <n v="19962.999607000002"/>
    <n v="0"/>
  </r>
  <r>
    <x v="0"/>
    <x v="0"/>
    <x v="14"/>
    <x v="0"/>
    <x v="11"/>
    <x v="4"/>
    <x v="1"/>
    <x v="9"/>
    <x v="2"/>
    <x v="2"/>
    <n v="3691.5239999999999"/>
    <n v="0.85099999999999998"/>
    <n v="3692.375"/>
    <x v="0"/>
    <n v="3692.375"/>
    <n v="2632.1933640000002"/>
    <n v="3352.4252299999998"/>
    <n v="0"/>
  </r>
  <r>
    <x v="0"/>
    <x v="0"/>
    <x v="14"/>
    <x v="0"/>
    <x v="11"/>
    <x v="4"/>
    <x v="1"/>
    <x v="9"/>
    <x v="16"/>
    <x v="15"/>
    <n v="0.52800000000000002"/>
    <n v="0"/>
    <n v="0.52800000000000002"/>
    <x v="0"/>
    <n v="0.52800000000000002"/>
    <n v="2.8000000000000001E-2"/>
    <n v="2.8000000000000001E-2"/>
    <n v="0"/>
  </r>
  <r>
    <x v="0"/>
    <x v="0"/>
    <x v="14"/>
    <x v="0"/>
    <x v="11"/>
    <x v="4"/>
    <x v="1"/>
    <x v="9"/>
    <x v="4"/>
    <x v="4"/>
    <n v="123851.856"/>
    <n v="19228.304731"/>
    <n v="143080.16073100001"/>
    <x v="0"/>
    <n v="143080.16073100001"/>
    <n v="104528.96266"/>
    <n v="111826.914922"/>
    <n v="0"/>
  </r>
  <r>
    <x v="0"/>
    <x v="0"/>
    <x v="14"/>
    <x v="0"/>
    <x v="11"/>
    <x v="4"/>
    <x v="1"/>
    <x v="9"/>
    <x v="5"/>
    <x v="5"/>
    <n v="123851.856"/>
    <n v="19228.304731"/>
    <n v="143080.16073100001"/>
    <x v="0"/>
    <n v="143080.16073100001"/>
    <n v="104528.96266"/>
    <n v="111826.914922"/>
    <n v="0"/>
  </r>
  <r>
    <x v="0"/>
    <x v="0"/>
    <x v="14"/>
    <x v="0"/>
    <x v="11"/>
    <x v="4"/>
    <x v="1"/>
    <x v="9"/>
    <x v="6"/>
    <x v="6"/>
    <n v="123851.856"/>
    <n v="19228.304731"/>
    <n v="143080.16073100001"/>
    <x v="0"/>
    <n v="143080.16073100001"/>
    <n v="104528.96266"/>
    <n v="111826.914922"/>
    <n v="0"/>
  </r>
  <r>
    <x v="0"/>
    <x v="0"/>
    <x v="14"/>
    <x v="0"/>
    <x v="11"/>
    <x v="4"/>
    <x v="1"/>
    <x v="9"/>
    <x v="7"/>
    <x v="7"/>
    <n v="108489.124"/>
    <n v="18914.712731"/>
    <n v="127403.836731"/>
    <x v="0"/>
    <n v="127403.836731"/>
    <n v="91651.119772000005"/>
    <n v="96768.628102000002"/>
    <n v="0"/>
  </r>
  <r>
    <x v="0"/>
    <x v="0"/>
    <x v="14"/>
    <x v="0"/>
    <x v="11"/>
    <x v="4"/>
    <x v="1"/>
    <x v="9"/>
    <x v="9"/>
    <x v="9"/>
    <n v="503"/>
    <n v="100"/>
    <n v="603"/>
    <x v="0"/>
    <n v="603"/>
    <n v="533.85413100000005"/>
    <n v="600.17721900000004"/>
    <n v="0"/>
  </r>
  <r>
    <x v="0"/>
    <x v="0"/>
    <x v="14"/>
    <x v="0"/>
    <x v="11"/>
    <x v="4"/>
    <x v="1"/>
    <x v="9"/>
    <x v="11"/>
    <x v="11"/>
    <n v="14859.732"/>
    <n v="213.59200000000001"/>
    <n v="15073.324000000001"/>
    <x v="0"/>
    <n v="15073.324000000001"/>
    <n v="12343.988756999999"/>
    <n v="14458.109601"/>
    <n v="0"/>
  </r>
  <r>
    <x v="0"/>
    <x v="0"/>
    <x v="14"/>
    <x v="0"/>
    <x v="11"/>
    <x v="4"/>
    <x v="1"/>
    <x v="9"/>
    <x v="14"/>
    <x v="13"/>
    <n v="147992.655"/>
    <n v="19216.304731"/>
    <n v="167208.95973100001"/>
    <x v="0"/>
    <n v="167208.95973100001"/>
    <n v="127124.18363100001"/>
    <n v="135142.36775899999"/>
    <n v="0"/>
  </r>
  <r>
    <x v="0"/>
    <x v="0"/>
    <x v="15"/>
    <x v="0"/>
    <x v="11"/>
    <x v="4"/>
    <x v="0"/>
    <x v="0"/>
    <x v="0"/>
    <x v="0"/>
    <n v="2966.9830000000002"/>
    <n v="-356.47033199999998"/>
    <n v="2610.5126679999998"/>
    <x v="0"/>
    <n v="2610.5126679999998"/>
    <n v="2057.2375569999999"/>
    <n v="2386.5960190000001"/>
    <n v="0"/>
  </r>
  <r>
    <x v="0"/>
    <x v="0"/>
    <x v="15"/>
    <x v="0"/>
    <x v="11"/>
    <x v="4"/>
    <x v="0"/>
    <x v="0"/>
    <x v="1"/>
    <x v="1"/>
    <n v="823.29600000000005"/>
    <n v="2.8400639999999999"/>
    <n v="826.13606400000003"/>
    <x v="0"/>
    <n v="826.13606400000003"/>
    <n v="826.13606200000004"/>
    <n v="826.13606200000004"/>
    <n v="0"/>
  </r>
  <r>
    <x v="0"/>
    <x v="0"/>
    <x v="15"/>
    <x v="0"/>
    <x v="11"/>
    <x v="4"/>
    <x v="0"/>
    <x v="0"/>
    <x v="2"/>
    <x v="2"/>
    <n v="1317.704"/>
    <n v="-2.8400639999999999"/>
    <n v="1314.863936"/>
    <x v="0"/>
    <n v="1314.863936"/>
    <n v="803.63952700000004"/>
    <n v="1121.603464"/>
    <n v="0"/>
  </r>
  <r>
    <x v="0"/>
    <x v="0"/>
    <x v="15"/>
    <x v="0"/>
    <x v="11"/>
    <x v="4"/>
    <x v="0"/>
    <x v="0"/>
    <x v="3"/>
    <x v="3"/>
    <n v="825.98299999999995"/>
    <n v="-356.47033199999998"/>
    <n v="469.51266800000002"/>
    <x v="0"/>
    <n v="469.51266800000002"/>
    <n v="427.46196800000001"/>
    <n v="438.856493"/>
    <n v="0"/>
  </r>
  <r>
    <x v="0"/>
    <x v="0"/>
    <x v="15"/>
    <x v="0"/>
    <x v="11"/>
    <x v="4"/>
    <x v="0"/>
    <x v="0"/>
    <x v="4"/>
    <x v="4"/>
    <n v="46052.788999999997"/>
    <n v="-9984.1147889999993"/>
    <n v="36068.674210999998"/>
    <x v="0"/>
    <n v="36068.674210999998"/>
    <n v="23595.299620000002"/>
    <n v="34223.467223"/>
    <n v="0"/>
  </r>
  <r>
    <x v="0"/>
    <x v="0"/>
    <x v="15"/>
    <x v="0"/>
    <x v="11"/>
    <x v="4"/>
    <x v="0"/>
    <x v="0"/>
    <x v="5"/>
    <x v="5"/>
    <n v="22394.137999999999"/>
    <n v="0"/>
    <n v="22394.137999999999"/>
    <x v="0"/>
    <n v="22394.137999999999"/>
    <n v="13703.234345999999"/>
    <n v="20847.240667999999"/>
    <n v="0"/>
  </r>
  <r>
    <x v="0"/>
    <x v="0"/>
    <x v="15"/>
    <x v="0"/>
    <x v="11"/>
    <x v="4"/>
    <x v="0"/>
    <x v="0"/>
    <x v="6"/>
    <x v="6"/>
    <n v="22394.137999999999"/>
    <n v="0"/>
    <n v="22394.137999999999"/>
    <x v="0"/>
    <n v="22394.137999999999"/>
    <n v="13703.234345999999"/>
    <n v="20847.240667999999"/>
    <n v="0"/>
  </r>
  <r>
    <x v="0"/>
    <x v="0"/>
    <x v="15"/>
    <x v="0"/>
    <x v="11"/>
    <x v="4"/>
    <x v="0"/>
    <x v="0"/>
    <x v="7"/>
    <x v="7"/>
    <n v="12722.623"/>
    <n v="-142.756924"/>
    <n v="12579.866076"/>
    <x v="0"/>
    <n v="12579.866076"/>
    <n v="8731.355791"/>
    <n v="11635.208027000001"/>
    <n v="0"/>
  </r>
  <r>
    <x v="0"/>
    <x v="0"/>
    <x v="15"/>
    <x v="0"/>
    <x v="11"/>
    <x v="4"/>
    <x v="0"/>
    <x v="0"/>
    <x v="8"/>
    <x v="8"/>
    <n v="1912.462"/>
    <n v="-85"/>
    <n v="1827.462"/>
    <x v="0"/>
    <n v="1827.462"/>
    <n v="334.26293299999998"/>
    <n v="1578.8911439999999"/>
    <n v="0"/>
  </r>
  <r>
    <x v="0"/>
    <x v="0"/>
    <x v="15"/>
    <x v="0"/>
    <x v="11"/>
    <x v="4"/>
    <x v="0"/>
    <x v="0"/>
    <x v="9"/>
    <x v="9"/>
    <n v="1843.596"/>
    <n v="0"/>
    <n v="1843.596"/>
    <x v="0"/>
    <n v="1843.596"/>
    <n v="1129.1021519999999"/>
    <n v="1636.3749849999999"/>
    <n v="0"/>
  </r>
  <r>
    <x v="0"/>
    <x v="0"/>
    <x v="15"/>
    <x v="0"/>
    <x v="11"/>
    <x v="4"/>
    <x v="0"/>
    <x v="0"/>
    <x v="10"/>
    <x v="10"/>
    <n v="1111.8920000000001"/>
    <n v="85"/>
    <n v="1196.8920000000001"/>
    <x v="0"/>
    <n v="1196.8920000000001"/>
    <n v="211.913219"/>
    <n v="1145.5022919999999"/>
    <n v="0"/>
  </r>
  <r>
    <x v="0"/>
    <x v="0"/>
    <x v="15"/>
    <x v="0"/>
    <x v="11"/>
    <x v="4"/>
    <x v="0"/>
    <x v="0"/>
    <x v="11"/>
    <x v="11"/>
    <n v="4803.5649999999996"/>
    <n v="142.756924"/>
    <n v="4946.3219239999999"/>
    <x v="0"/>
    <n v="4946.3219239999999"/>
    <n v="3296.6002509999998"/>
    <n v="4851.26422"/>
    <n v="0"/>
  </r>
  <r>
    <x v="0"/>
    <x v="0"/>
    <x v="15"/>
    <x v="0"/>
    <x v="11"/>
    <x v="4"/>
    <x v="0"/>
    <x v="0"/>
    <x v="12"/>
    <x v="3"/>
    <n v="23658.651000000002"/>
    <n v="-9984.1147889999993"/>
    <n v="13674.536211000001"/>
    <x v="0"/>
    <n v="13674.536211000001"/>
    <n v="9892.0652740000005"/>
    <n v="13376.226554999999"/>
    <n v="0"/>
  </r>
  <r>
    <x v="0"/>
    <x v="0"/>
    <x v="15"/>
    <x v="0"/>
    <x v="11"/>
    <x v="4"/>
    <x v="0"/>
    <x v="0"/>
    <x v="13"/>
    <x v="12"/>
    <n v="0"/>
    <n v="0"/>
    <n v="0"/>
    <x v="0"/>
    <n v="0"/>
    <n v="0"/>
    <n v="0"/>
    <n v="0"/>
  </r>
  <r>
    <x v="0"/>
    <x v="0"/>
    <x v="15"/>
    <x v="0"/>
    <x v="11"/>
    <x v="4"/>
    <x v="0"/>
    <x v="0"/>
    <x v="14"/>
    <x v="13"/>
    <n v="49019.771999999997"/>
    <n v="-10340.585121"/>
    <n v="38679.186879000001"/>
    <x v="0"/>
    <n v="38679.186879000001"/>
    <n v="25652.537176999998"/>
    <n v="36610.063241999997"/>
    <n v="0"/>
  </r>
  <r>
    <x v="0"/>
    <x v="0"/>
    <x v="16"/>
    <x v="0"/>
    <x v="11"/>
    <x v="4"/>
    <x v="1"/>
    <x v="10"/>
    <x v="0"/>
    <x v="0"/>
    <n v="79294.842000000004"/>
    <n v="360"/>
    <n v="79654.842000000004"/>
    <x v="0"/>
    <n v="79654.842000000004"/>
    <n v="75732.637357"/>
    <n v="77703.966140000004"/>
    <n v="0"/>
  </r>
  <r>
    <x v="0"/>
    <x v="0"/>
    <x v="16"/>
    <x v="0"/>
    <x v="11"/>
    <x v="4"/>
    <x v="1"/>
    <x v="10"/>
    <x v="1"/>
    <x v="1"/>
    <n v="70203.342000000004"/>
    <n v="-471.47651999999999"/>
    <n v="69731.865479999993"/>
    <x v="0"/>
    <n v="69731.865479999993"/>
    <n v="68005.397817000005"/>
    <n v="68040.661133000001"/>
    <n v="0"/>
  </r>
  <r>
    <x v="0"/>
    <x v="0"/>
    <x v="16"/>
    <x v="0"/>
    <x v="11"/>
    <x v="4"/>
    <x v="1"/>
    <x v="10"/>
    <x v="2"/>
    <x v="2"/>
    <n v="8996.5"/>
    <n v="8"/>
    <n v="9004.5"/>
    <x v="0"/>
    <n v="9004.5"/>
    <n v="6828.7425240000002"/>
    <n v="8764.0579909999997"/>
    <n v="0"/>
  </r>
  <r>
    <x v="0"/>
    <x v="0"/>
    <x v="16"/>
    <x v="0"/>
    <x v="11"/>
    <x v="4"/>
    <x v="1"/>
    <x v="10"/>
    <x v="16"/>
    <x v="15"/>
    <n v="0.95"/>
    <n v="0.3"/>
    <n v="1.25"/>
    <x v="0"/>
    <n v="1.25"/>
    <n v="1.0369999999999999"/>
    <n v="1.0369999999999999"/>
    <n v="0"/>
  </r>
  <r>
    <x v="0"/>
    <x v="0"/>
    <x v="16"/>
    <x v="0"/>
    <x v="11"/>
    <x v="4"/>
    <x v="1"/>
    <x v="10"/>
    <x v="15"/>
    <x v="14"/>
    <n v="94.05"/>
    <n v="823.17651999999998"/>
    <n v="917.22652000000005"/>
    <x v="0"/>
    <n v="917.22652000000005"/>
    <n v="897.460016"/>
    <n v="898.210016"/>
    <n v="0"/>
  </r>
  <r>
    <x v="0"/>
    <x v="0"/>
    <x v="16"/>
    <x v="0"/>
    <x v="11"/>
    <x v="4"/>
    <x v="1"/>
    <x v="10"/>
    <x v="4"/>
    <x v="4"/>
    <n v="42985.779000000002"/>
    <n v="0"/>
    <n v="42985.779000000002"/>
    <x v="0"/>
    <n v="42985.779000000002"/>
    <n v="32998.689510999997"/>
    <n v="40153.550650999998"/>
    <n v="0"/>
  </r>
  <r>
    <x v="0"/>
    <x v="0"/>
    <x v="16"/>
    <x v="0"/>
    <x v="11"/>
    <x v="4"/>
    <x v="1"/>
    <x v="10"/>
    <x v="5"/>
    <x v="5"/>
    <n v="42985.779000000002"/>
    <n v="0"/>
    <n v="42985.779000000002"/>
    <x v="0"/>
    <n v="42985.779000000002"/>
    <n v="32998.689510999997"/>
    <n v="40153.550650999998"/>
    <n v="0"/>
  </r>
  <r>
    <x v="0"/>
    <x v="0"/>
    <x v="16"/>
    <x v="0"/>
    <x v="11"/>
    <x v="4"/>
    <x v="1"/>
    <x v="10"/>
    <x v="6"/>
    <x v="6"/>
    <n v="42985.779000000002"/>
    <n v="0"/>
    <n v="42985.779000000002"/>
    <x v="0"/>
    <n v="42985.779000000002"/>
    <n v="32998.689510999997"/>
    <n v="40153.550650999998"/>
    <n v="0"/>
  </r>
  <r>
    <x v="0"/>
    <x v="0"/>
    <x v="16"/>
    <x v="0"/>
    <x v="11"/>
    <x v="4"/>
    <x v="1"/>
    <x v="10"/>
    <x v="7"/>
    <x v="7"/>
    <n v="2499.25"/>
    <n v="6.4"/>
    <n v="2505.65"/>
    <x v="0"/>
    <n v="2505.65"/>
    <n v="1629.122339"/>
    <n v="2200.9212980000002"/>
    <n v="0"/>
  </r>
  <r>
    <x v="0"/>
    <x v="0"/>
    <x v="16"/>
    <x v="0"/>
    <x v="11"/>
    <x v="4"/>
    <x v="1"/>
    <x v="10"/>
    <x v="11"/>
    <x v="11"/>
    <n v="40486.529000000002"/>
    <n v="-6.4"/>
    <n v="40480.129000000001"/>
    <x v="0"/>
    <n v="40480.129000000001"/>
    <n v="31369.567171999999"/>
    <n v="37952.629352999997"/>
    <n v="0"/>
  </r>
  <r>
    <x v="0"/>
    <x v="0"/>
    <x v="16"/>
    <x v="0"/>
    <x v="11"/>
    <x v="4"/>
    <x v="1"/>
    <x v="10"/>
    <x v="14"/>
    <x v="13"/>
    <n v="122280.621"/>
    <n v="360"/>
    <n v="122640.621"/>
    <x v="0"/>
    <n v="122640.621"/>
    <n v="108731.326868"/>
    <n v="117857.516791"/>
    <n v="0"/>
  </r>
  <r>
    <x v="0"/>
    <x v="0"/>
    <x v="17"/>
    <x v="0"/>
    <x v="11"/>
    <x v="4"/>
    <x v="1"/>
    <x v="11"/>
    <x v="0"/>
    <x v="0"/>
    <n v="16842.133999999998"/>
    <n v="3538.3448920000001"/>
    <n v="20380.478891999999"/>
    <x v="0"/>
    <n v="20380.478891999999"/>
    <n v="18951.432428"/>
    <n v="19358.350480000001"/>
    <n v="0"/>
  </r>
  <r>
    <x v="0"/>
    <x v="0"/>
    <x v="17"/>
    <x v="0"/>
    <x v="11"/>
    <x v="4"/>
    <x v="1"/>
    <x v="11"/>
    <x v="1"/>
    <x v="1"/>
    <n v="12879.717000000001"/>
    <n v="3682.3448920000001"/>
    <n v="16562.061892000002"/>
    <x v="0"/>
    <n v="16562.061892000002"/>
    <n v="15936.93116"/>
    <n v="15939.173529"/>
    <n v="0"/>
  </r>
  <r>
    <x v="0"/>
    <x v="0"/>
    <x v="17"/>
    <x v="0"/>
    <x v="11"/>
    <x v="4"/>
    <x v="1"/>
    <x v="11"/>
    <x v="2"/>
    <x v="2"/>
    <n v="3962.069"/>
    <n v="-144"/>
    <n v="3818.069"/>
    <x v="0"/>
    <n v="3818.069"/>
    <n v="3014.2572679999998"/>
    <n v="3418.9329509999998"/>
    <n v="0"/>
  </r>
  <r>
    <x v="0"/>
    <x v="0"/>
    <x v="17"/>
    <x v="0"/>
    <x v="11"/>
    <x v="4"/>
    <x v="1"/>
    <x v="11"/>
    <x v="16"/>
    <x v="15"/>
    <n v="0.34799999999999998"/>
    <n v="0"/>
    <n v="0.34799999999999998"/>
    <x v="0"/>
    <n v="0.34799999999999998"/>
    <n v="0.24399999999999999"/>
    <n v="0.24399999999999999"/>
    <n v="0"/>
  </r>
  <r>
    <x v="0"/>
    <x v="0"/>
    <x v="17"/>
    <x v="0"/>
    <x v="11"/>
    <x v="4"/>
    <x v="1"/>
    <x v="11"/>
    <x v="4"/>
    <x v="4"/>
    <n v="96766.077999999994"/>
    <n v="-3682.3448920000001"/>
    <n v="93083.733108"/>
    <x v="0"/>
    <n v="93083.733108"/>
    <n v="66374.146479999996"/>
    <n v="83329.267305000001"/>
    <n v="0"/>
  </r>
  <r>
    <x v="0"/>
    <x v="0"/>
    <x v="17"/>
    <x v="0"/>
    <x v="11"/>
    <x v="4"/>
    <x v="1"/>
    <x v="11"/>
    <x v="5"/>
    <x v="5"/>
    <n v="96766.077999999994"/>
    <n v="-3682.3448920000001"/>
    <n v="93083.733108"/>
    <x v="0"/>
    <n v="93083.733108"/>
    <n v="66374.146479999996"/>
    <n v="83329.267305000001"/>
    <n v="0"/>
  </r>
  <r>
    <x v="0"/>
    <x v="0"/>
    <x v="17"/>
    <x v="0"/>
    <x v="11"/>
    <x v="4"/>
    <x v="1"/>
    <x v="11"/>
    <x v="6"/>
    <x v="6"/>
    <n v="96766.077999999994"/>
    <n v="-3682.3448920000001"/>
    <n v="93083.733108"/>
    <x v="0"/>
    <n v="93083.733108"/>
    <n v="66374.146479999996"/>
    <n v="83329.267305000001"/>
    <n v="0"/>
  </r>
  <r>
    <x v="0"/>
    <x v="0"/>
    <x v="17"/>
    <x v="0"/>
    <x v="11"/>
    <x v="4"/>
    <x v="1"/>
    <x v="11"/>
    <x v="7"/>
    <x v="7"/>
    <n v="41558.692999999999"/>
    <n v="-3682.3448920000001"/>
    <n v="37876.348107999998"/>
    <x v="0"/>
    <n v="37876.348107999998"/>
    <n v="25703.529919000001"/>
    <n v="33876.873466999998"/>
    <n v="0"/>
  </r>
  <r>
    <x v="0"/>
    <x v="0"/>
    <x v="17"/>
    <x v="0"/>
    <x v="11"/>
    <x v="4"/>
    <x v="1"/>
    <x v="11"/>
    <x v="9"/>
    <x v="9"/>
    <n v="36724.754999999997"/>
    <n v="0"/>
    <n v="36724.754999999997"/>
    <x v="0"/>
    <n v="36724.754999999997"/>
    <n v="26337.939123"/>
    <n v="33428.361976"/>
    <n v="0"/>
  </r>
  <r>
    <x v="0"/>
    <x v="0"/>
    <x v="17"/>
    <x v="0"/>
    <x v="11"/>
    <x v="4"/>
    <x v="1"/>
    <x v="11"/>
    <x v="11"/>
    <x v="11"/>
    <n v="18482.63"/>
    <n v="0"/>
    <n v="18482.63"/>
    <x v="0"/>
    <n v="18482.63"/>
    <n v="14332.677438000001"/>
    <n v="16024.031862"/>
    <n v="0"/>
  </r>
  <r>
    <x v="0"/>
    <x v="0"/>
    <x v="17"/>
    <x v="0"/>
    <x v="11"/>
    <x v="4"/>
    <x v="1"/>
    <x v="11"/>
    <x v="14"/>
    <x v="13"/>
    <n v="113608.212"/>
    <n v="-144"/>
    <n v="113464.212"/>
    <x v="0"/>
    <n v="113464.212"/>
    <n v="85325.578907999996"/>
    <n v="102687.61778499999"/>
    <n v="0"/>
  </r>
  <r>
    <x v="0"/>
    <x v="0"/>
    <x v="18"/>
    <x v="0"/>
    <x v="11"/>
    <x v="4"/>
    <x v="1"/>
    <x v="12"/>
    <x v="0"/>
    <x v="0"/>
    <n v="29719.731"/>
    <n v="-2175"/>
    <n v="27544.731"/>
    <x v="0"/>
    <n v="27544.731"/>
    <n v="23994.215581"/>
    <n v="25788.264134000001"/>
    <n v="0"/>
  </r>
  <r>
    <x v="0"/>
    <x v="0"/>
    <x v="18"/>
    <x v="0"/>
    <x v="11"/>
    <x v="4"/>
    <x v="1"/>
    <x v="12"/>
    <x v="1"/>
    <x v="1"/>
    <n v="8726.2510000000002"/>
    <n v="-9.4177099999999996"/>
    <n v="8716.8332900000005"/>
    <x v="0"/>
    <n v="8716.8332900000005"/>
    <n v="8075.0776589999996"/>
    <n v="8093.7389110000004"/>
    <n v="0"/>
  </r>
  <r>
    <x v="0"/>
    <x v="0"/>
    <x v="18"/>
    <x v="0"/>
    <x v="11"/>
    <x v="4"/>
    <x v="1"/>
    <x v="12"/>
    <x v="2"/>
    <x v="2"/>
    <n v="20993.48"/>
    <n v="-2165.5822899999998"/>
    <n v="18827.897710000001"/>
    <x v="0"/>
    <n v="18827.897710000001"/>
    <n v="15919.137922"/>
    <n v="17694.525223000001"/>
    <n v="0"/>
  </r>
  <r>
    <x v="0"/>
    <x v="0"/>
    <x v="18"/>
    <x v="0"/>
    <x v="11"/>
    <x v="4"/>
    <x v="1"/>
    <x v="12"/>
    <x v="4"/>
    <x v="4"/>
    <n v="1096605.7039999999"/>
    <n v="163516.38548500001"/>
    <n v="1260122.0894849999"/>
    <x v="0"/>
    <n v="1260122.0894849999"/>
    <n v="911409.05793699995"/>
    <n v="1240163.6066399999"/>
    <n v="0"/>
  </r>
  <r>
    <x v="0"/>
    <x v="0"/>
    <x v="18"/>
    <x v="0"/>
    <x v="11"/>
    <x v="4"/>
    <x v="1"/>
    <x v="12"/>
    <x v="5"/>
    <x v="5"/>
    <n v="1096605.7039999999"/>
    <n v="163516.38548500001"/>
    <n v="1260122.0894849999"/>
    <x v="0"/>
    <n v="1260122.0894849999"/>
    <n v="911409.05793699995"/>
    <n v="1240163.6066399999"/>
    <n v="0"/>
  </r>
  <r>
    <x v="0"/>
    <x v="0"/>
    <x v="18"/>
    <x v="0"/>
    <x v="11"/>
    <x v="4"/>
    <x v="1"/>
    <x v="12"/>
    <x v="6"/>
    <x v="6"/>
    <n v="1096605.7039999999"/>
    <n v="163516.38548500001"/>
    <n v="1260122.0894849999"/>
    <x v="0"/>
    <n v="1260122.0894849999"/>
    <n v="911409.05793699995"/>
    <n v="1240163.6066399999"/>
    <n v="0"/>
  </r>
  <r>
    <x v="0"/>
    <x v="0"/>
    <x v="18"/>
    <x v="0"/>
    <x v="11"/>
    <x v="4"/>
    <x v="1"/>
    <x v="12"/>
    <x v="7"/>
    <x v="7"/>
    <n v="792947.62800000003"/>
    <n v="173566.837095"/>
    <n v="966514.46509499999"/>
    <x v="0"/>
    <n v="966514.46509499999"/>
    <n v="656329.59594799997"/>
    <n v="947403.31488399999"/>
    <n v="0"/>
  </r>
  <r>
    <x v="0"/>
    <x v="0"/>
    <x v="18"/>
    <x v="0"/>
    <x v="11"/>
    <x v="4"/>
    <x v="1"/>
    <x v="12"/>
    <x v="9"/>
    <x v="9"/>
    <n v="22428.627"/>
    <n v="-7125.8601159999998"/>
    <n v="15302.766884000001"/>
    <x v="0"/>
    <n v="15302.766884000001"/>
    <n v="10879.105992999999"/>
    <n v="15268.3015"/>
    <n v="0"/>
  </r>
  <r>
    <x v="0"/>
    <x v="0"/>
    <x v="18"/>
    <x v="0"/>
    <x v="11"/>
    <x v="4"/>
    <x v="1"/>
    <x v="12"/>
    <x v="11"/>
    <x v="11"/>
    <n v="281229.44900000002"/>
    <n v="-2924.5914939999998"/>
    <n v="278304.85750599997"/>
    <x v="0"/>
    <n v="278304.85750599997"/>
    <n v="244200.355996"/>
    <n v="277491.99025600002"/>
    <n v="0"/>
  </r>
  <r>
    <x v="0"/>
    <x v="0"/>
    <x v="18"/>
    <x v="0"/>
    <x v="11"/>
    <x v="4"/>
    <x v="1"/>
    <x v="12"/>
    <x v="14"/>
    <x v="13"/>
    <n v="1126325.4350000001"/>
    <n v="161341.38548500001"/>
    <n v="1287666.820485"/>
    <x v="0"/>
    <n v="1287666.820485"/>
    <n v="935403.27351800003"/>
    <n v="1265951.870774"/>
    <n v="0"/>
  </r>
  <r>
    <x v="0"/>
    <x v="0"/>
    <x v="19"/>
    <x v="0"/>
    <x v="11"/>
    <x v="4"/>
    <x v="1"/>
    <x v="2"/>
    <x v="0"/>
    <x v="0"/>
    <n v="10747.217000000001"/>
    <n v="770"/>
    <n v="11517.217000000001"/>
    <x v="0"/>
    <n v="11517.217000000001"/>
    <n v="10783.777265999999"/>
    <n v="11147.319609"/>
    <n v="0"/>
  </r>
  <r>
    <x v="0"/>
    <x v="0"/>
    <x v="19"/>
    <x v="0"/>
    <x v="11"/>
    <x v="4"/>
    <x v="1"/>
    <x v="2"/>
    <x v="1"/>
    <x v="1"/>
    <n v="7697.9989999999998"/>
    <n v="-126.257266"/>
    <n v="7571.7417340000002"/>
    <x v="0"/>
    <n v="7571.7417340000002"/>
    <n v="7391.9809660000001"/>
    <n v="7392.6317019999997"/>
    <n v="0"/>
  </r>
  <r>
    <x v="0"/>
    <x v="0"/>
    <x v="19"/>
    <x v="0"/>
    <x v="11"/>
    <x v="4"/>
    <x v="1"/>
    <x v="2"/>
    <x v="2"/>
    <x v="2"/>
    <n v="3049.018"/>
    <n v="896.27426600000001"/>
    <n v="3945.2922659999999"/>
    <x v="0"/>
    <n v="3945.2922659999999"/>
    <n v="3391.6133"/>
    <n v="3754.504907"/>
    <n v="0"/>
  </r>
  <r>
    <x v="0"/>
    <x v="0"/>
    <x v="19"/>
    <x v="0"/>
    <x v="11"/>
    <x v="4"/>
    <x v="1"/>
    <x v="2"/>
    <x v="16"/>
    <x v="15"/>
    <n v="0.2"/>
    <n v="-1.7000000000000001E-2"/>
    <n v="0.183"/>
    <x v="0"/>
    <n v="0.183"/>
    <n v="0.183"/>
    <n v="0.183"/>
    <n v="0"/>
  </r>
  <r>
    <x v="0"/>
    <x v="0"/>
    <x v="19"/>
    <x v="0"/>
    <x v="11"/>
    <x v="4"/>
    <x v="1"/>
    <x v="2"/>
    <x v="4"/>
    <x v="4"/>
    <n v="3799.703"/>
    <n v="0"/>
    <n v="3799.703"/>
    <x v="0"/>
    <n v="3799.703"/>
    <n v="3501.117303"/>
    <n v="3794.0717730000001"/>
    <n v="0"/>
  </r>
  <r>
    <x v="0"/>
    <x v="0"/>
    <x v="19"/>
    <x v="0"/>
    <x v="11"/>
    <x v="4"/>
    <x v="1"/>
    <x v="2"/>
    <x v="5"/>
    <x v="5"/>
    <n v="3799.703"/>
    <n v="0"/>
    <n v="3799.703"/>
    <x v="0"/>
    <n v="3799.703"/>
    <n v="3501.117303"/>
    <n v="3794.0717730000001"/>
    <n v="0"/>
  </r>
  <r>
    <x v="0"/>
    <x v="0"/>
    <x v="19"/>
    <x v="0"/>
    <x v="11"/>
    <x v="4"/>
    <x v="1"/>
    <x v="2"/>
    <x v="6"/>
    <x v="6"/>
    <n v="3799.703"/>
    <n v="0"/>
    <n v="3799.703"/>
    <x v="0"/>
    <n v="3799.703"/>
    <n v="3501.117303"/>
    <n v="3794.0717730000001"/>
    <n v="0"/>
  </r>
  <r>
    <x v="0"/>
    <x v="0"/>
    <x v="19"/>
    <x v="0"/>
    <x v="11"/>
    <x v="4"/>
    <x v="1"/>
    <x v="2"/>
    <x v="11"/>
    <x v="11"/>
    <n v="3799.703"/>
    <n v="0"/>
    <n v="3799.703"/>
    <x v="0"/>
    <n v="3799.703"/>
    <n v="3501.117303"/>
    <n v="3794.0717730000001"/>
    <n v="0"/>
  </r>
  <r>
    <x v="0"/>
    <x v="0"/>
    <x v="19"/>
    <x v="0"/>
    <x v="11"/>
    <x v="4"/>
    <x v="1"/>
    <x v="2"/>
    <x v="14"/>
    <x v="13"/>
    <n v="14546.92"/>
    <n v="770"/>
    <n v="15316.92"/>
    <x v="0"/>
    <n v="15316.92"/>
    <n v="14284.894569"/>
    <n v="14941.391382"/>
    <n v="0"/>
  </r>
  <r>
    <x v="0"/>
    <x v="0"/>
    <x v="20"/>
    <x v="0"/>
    <x v="11"/>
    <x v="4"/>
    <x v="1"/>
    <x v="13"/>
    <x v="0"/>
    <x v="0"/>
    <n v="28662.345000000001"/>
    <n v="0"/>
    <n v="28662.345000000001"/>
    <x v="0"/>
    <n v="28662.345000000001"/>
    <n v="24432.153727000001"/>
    <n v="27408.720262999999"/>
    <n v="0"/>
  </r>
  <r>
    <x v="0"/>
    <x v="0"/>
    <x v="20"/>
    <x v="0"/>
    <x v="11"/>
    <x v="4"/>
    <x v="1"/>
    <x v="13"/>
    <x v="1"/>
    <x v="1"/>
    <n v="17159.905999999999"/>
    <n v="-133"/>
    <n v="17026.905999999999"/>
    <x v="0"/>
    <n v="17026.905999999999"/>
    <n v="16549.722134"/>
    <n v="16555.100234000001"/>
    <n v="0"/>
  </r>
  <r>
    <x v="0"/>
    <x v="0"/>
    <x v="20"/>
    <x v="0"/>
    <x v="11"/>
    <x v="4"/>
    <x v="1"/>
    <x v="13"/>
    <x v="2"/>
    <x v="2"/>
    <n v="11501.23"/>
    <n v="132.989"/>
    <n v="11634.218999999999"/>
    <x v="0"/>
    <n v="11634.218999999999"/>
    <n v="7881.211593"/>
    <n v="10852.400029"/>
    <n v="0"/>
  </r>
  <r>
    <x v="0"/>
    <x v="0"/>
    <x v="20"/>
    <x v="0"/>
    <x v="11"/>
    <x v="4"/>
    <x v="1"/>
    <x v="13"/>
    <x v="16"/>
    <x v="15"/>
    <n v="1.2090000000000001"/>
    <n v="1.0999999999999999E-2"/>
    <n v="1.22"/>
    <x v="0"/>
    <n v="1.22"/>
    <n v="1.22"/>
    <n v="1.22"/>
    <n v="0"/>
  </r>
  <r>
    <x v="0"/>
    <x v="0"/>
    <x v="20"/>
    <x v="0"/>
    <x v="11"/>
    <x v="4"/>
    <x v="1"/>
    <x v="13"/>
    <x v="4"/>
    <x v="4"/>
    <n v="142714.81299999999"/>
    <n v="-172"/>
    <n v="142542.81299999999"/>
    <x v="0"/>
    <n v="142542.81299999999"/>
    <n v="96195.644889000003"/>
    <n v="124536.338198"/>
    <n v="0"/>
  </r>
  <r>
    <x v="0"/>
    <x v="0"/>
    <x v="20"/>
    <x v="0"/>
    <x v="11"/>
    <x v="4"/>
    <x v="1"/>
    <x v="13"/>
    <x v="5"/>
    <x v="5"/>
    <n v="142714.81299999999"/>
    <n v="-172"/>
    <n v="142542.81299999999"/>
    <x v="0"/>
    <n v="142542.81299999999"/>
    <n v="96195.644889000003"/>
    <n v="124536.338198"/>
    <n v="0"/>
  </r>
  <r>
    <x v="0"/>
    <x v="0"/>
    <x v="20"/>
    <x v="0"/>
    <x v="11"/>
    <x v="4"/>
    <x v="1"/>
    <x v="13"/>
    <x v="6"/>
    <x v="6"/>
    <n v="142714.81299999999"/>
    <n v="-172"/>
    <n v="142542.81299999999"/>
    <x v="0"/>
    <n v="142542.81299999999"/>
    <n v="96195.644889000003"/>
    <n v="124536.338198"/>
    <n v="0"/>
  </r>
  <r>
    <x v="0"/>
    <x v="0"/>
    <x v="20"/>
    <x v="0"/>
    <x v="11"/>
    <x v="4"/>
    <x v="1"/>
    <x v="13"/>
    <x v="7"/>
    <x v="7"/>
    <n v="10351"/>
    <n v="10717.060933000001"/>
    <n v="21068.060933000001"/>
    <x v="0"/>
    <n v="21068.060933000001"/>
    <n v="17659.248538"/>
    <n v="21023.747103999998"/>
    <n v="0"/>
  </r>
  <r>
    <x v="0"/>
    <x v="0"/>
    <x v="20"/>
    <x v="0"/>
    <x v="11"/>
    <x v="4"/>
    <x v="1"/>
    <x v="13"/>
    <x v="8"/>
    <x v="8"/>
    <n v="102404.129"/>
    <n v="-9723.7595739999997"/>
    <n v="92680.369426000005"/>
    <x v="0"/>
    <n v="92680.369426000005"/>
    <n v="58153.179217999997"/>
    <n v="75916.688733000003"/>
    <n v="0"/>
  </r>
  <r>
    <x v="0"/>
    <x v="0"/>
    <x v="20"/>
    <x v="0"/>
    <x v="11"/>
    <x v="4"/>
    <x v="1"/>
    <x v="13"/>
    <x v="11"/>
    <x v="11"/>
    <n v="29959.684000000001"/>
    <n v="-1165.301359"/>
    <n v="28794.382641"/>
    <x v="0"/>
    <n v="28794.382641"/>
    <n v="20383.217132999998"/>
    <n v="27595.902361"/>
    <n v="0"/>
  </r>
  <r>
    <x v="0"/>
    <x v="0"/>
    <x v="20"/>
    <x v="0"/>
    <x v="11"/>
    <x v="4"/>
    <x v="1"/>
    <x v="13"/>
    <x v="14"/>
    <x v="13"/>
    <n v="171377.158"/>
    <n v="-172"/>
    <n v="171205.158"/>
    <x v="0"/>
    <n v="171205.158"/>
    <n v="120627.798616"/>
    <n v="151945.05846100001"/>
    <n v="0"/>
  </r>
  <r>
    <x v="0"/>
    <x v="0"/>
    <x v="21"/>
    <x v="0"/>
    <x v="11"/>
    <x v="4"/>
    <x v="1"/>
    <x v="0"/>
    <x v="0"/>
    <x v="0"/>
    <n v="11868.43"/>
    <n v="0"/>
    <n v="11868.43"/>
    <x v="0"/>
    <n v="11868.43"/>
    <n v="10871.485742000001"/>
    <n v="11233.933950000001"/>
    <n v="0"/>
  </r>
  <r>
    <x v="0"/>
    <x v="0"/>
    <x v="21"/>
    <x v="0"/>
    <x v="11"/>
    <x v="4"/>
    <x v="1"/>
    <x v="0"/>
    <x v="1"/>
    <x v="1"/>
    <n v="10108.23"/>
    <n v="0"/>
    <n v="10108.23"/>
    <x v="0"/>
    <n v="10108.23"/>
    <n v="9875.8028849999992"/>
    <n v="9875.8033849999993"/>
    <n v="0"/>
  </r>
  <r>
    <x v="0"/>
    <x v="0"/>
    <x v="21"/>
    <x v="0"/>
    <x v="11"/>
    <x v="4"/>
    <x v="1"/>
    <x v="0"/>
    <x v="2"/>
    <x v="2"/>
    <n v="1710"/>
    <n v="0"/>
    <n v="1710"/>
    <x v="0"/>
    <n v="1710"/>
    <n v="989.82009800000003"/>
    <n v="1352.2678060000001"/>
    <n v="0"/>
  </r>
  <r>
    <x v="0"/>
    <x v="0"/>
    <x v="21"/>
    <x v="0"/>
    <x v="11"/>
    <x v="4"/>
    <x v="1"/>
    <x v="0"/>
    <x v="16"/>
    <x v="15"/>
    <n v="0.2"/>
    <n v="0"/>
    <n v="0.2"/>
    <x v="0"/>
    <n v="0.2"/>
    <n v="0.122"/>
    <n v="0.122"/>
    <n v="0"/>
  </r>
  <r>
    <x v="0"/>
    <x v="0"/>
    <x v="21"/>
    <x v="0"/>
    <x v="11"/>
    <x v="4"/>
    <x v="1"/>
    <x v="0"/>
    <x v="15"/>
    <x v="14"/>
    <n v="50"/>
    <n v="0"/>
    <n v="50"/>
    <x v="0"/>
    <n v="50"/>
    <n v="5.7407589999999997"/>
    <n v="5.7407589999999997"/>
    <n v="0"/>
  </r>
  <r>
    <x v="0"/>
    <x v="0"/>
    <x v="21"/>
    <x v="0"/>
    <x v="11"/>
    <x v="4"/>
    <x v="1"/>
    <x v="0"/>
    <x v="4"/>
    <x v="4"/>
    <n v="24677.62"/>
    <n v="-164"/>
    <n v="24513.62"/>
    <x v="0"/>
    <n v="24513.62"/>
    <n v="20324.642742"/>
    <n v="23591.811228999999"/>
    <n v="0"/>
  </r>
  <r>
    <x v="0"/>
    <x v="0"/>
    <x v="21"/>
    <x v="0"/>
    <x v="11"/>
    <x v="4"/>
    <x v="1"/>
    <x v="0"/>
    <x v="5"/>
    <x v="5"/>
    <n v="24677.62"/>
    <n v="-164"/>
    <n v="24513.62"/>
    <x v="0"/>
    <n v="24513.62"/>
    <n v="20324.642742"/>
    <n v="23591.811228999999"/>
    <n v="0"/>
  </r>
  <r>
    <x v="0"/>
    <x v="0"/>
    <x v="21"/>
    <x v="0"/>
    <x v="11"/>
    <x v="4"/>
    <x v="1"/>
    <x v="0"/>
    <x v="6"/>
    <x v="6"/>
    <n v="24677.62"/>
    <n v="-164"/>
    <n v="24513.62"/>
    <x v="0"/>
    <n v="24513.62"/>
    <n v="20324.642742"/>
    <n v="23591.811228999999"/>
    <n v="0"/>
  </r>
  <r>
    <x v="0"/>
    <x v="0"/>
    <x v="21"/>
    <x v="0"/>
    <x v="11"/>
    <x v="4"/>
    <x v="1"/>
    <x v="0"/>
    <x v="8"/>
    <x v="8"/>
    <n v="14321.22"/>
    <n v="-565"/>
    <n v="13756.22"/>
    <x v="0"/>
    <n v="13756.22"/>
    <n v="11970.705373999999"/>
    <n v="13258.445002"/>
    <n v="0"/>
  </r>
  <r>
    <x v="0"/>
    <x v="0"/>
    <x v="21"/>
    <x v="0"/>
    <x v="11"/>
    <x v="4"/>
    <x v="1"/>
    <x v="0"/>
    <x v="11"/>
    <x v="11"/>
    <n v="10356.4"/>
    <n v="401"/>
    <n v="10757.4"/>
    <x v="0"/>
    <n v="10757.4"/>
    <n v="8353.9373680000008"/>
    <n v="10333.366227"/>
    <n v="0"/>
  </r>
  <r>
    <x v="0"/>
    <x v="0"/>
    <x v="21"/>
    <x v="0"/>
    <x v="11"/>
    <x v="4"/>
    <x v="1"/>
    <x v="0"/>
    <x v="14"/>
    <x v="13"/>
    <n v="36546.050000000003"/>
    <n v="-164"/>
    <n v="36382.050000000003"/>
    <x v="0"/>
    <n v="36382.050000000003"/>
    <n v="31196.128484000001"/>
    <n v="34825.745178999998"/>
    <n v="0"/>
  </r>
  <r>
    <x v="0"/>
    <x v="0"/>
    <x v="22"/>
    <x v="0"/>
    <x v="11"/>
    <x v="4"/>
    <x v="0"/>
    <x v="0"/>
    <x v="0"/>
    <x v="0"/>
    <n v="3108.42"/>
    <n v="-348.48744199999999"/>
    <n v="2759.932558"/>
    <x v="0"/>
    <n v="2759.932558"/>
    <n v="2120.6673620000001"/>
    <n v="2650.4930319999999"/>
    <n v="0"/>
  </r>
  <r>
    <x v="0"/>
    <x v="0"/>
    <x v="22"/>
    <x v="0"/>
    <x v="11"/>
    <x v="4"/>
    <x v="0"/>
    <x v="0"/>
    <x v="1"/>
    <x v="1"/>
    <n v="855"/>
    <n v="0"/>
    <n v="855"/>
    <x v="0"/>
    <n v="855"/>
    <n v="820.39901099999997"/>
    <n v="842.4"/>
    <n v="0"/>
  </r>
  <r>
    <x v="0"/>
    <x v="0"/>
    <x v="22"/>
    <x v="0"/>
    <x v="11"/>
    <x v="4"/>
    <x v="0"/>
    <x v="0"/>
    <x v="2"/>
    <x v="2"/>
    <n v="1385"/>
    <n v="0"/>
    <n v="1385"/>
    <x v="0"/>
    <n v="1385"/>
    <n v="943.01180999999997"/>
    <n v="1312.08511"/>
    <n v="0"/>
  </r>
  <r>
    <x v="0"/>
    <x v="0"/>
    <x v="22"/>
    <x v="0"/>
    <x v="11"/>
    <x v="4"/>
    <x v="0"/>
    <x v="0"/>
    <x v="3"/>
    <x v="3"/>
    <n v="868.42"/>
    <n v="-348.48744199999999"/>
    <n v="519.93255799999997"/>
    <x v="0"/>
    <n v="519.93255799999997"/>
    <n v="357.25654100000003"/>
    <n v="496.00792200000001"/>
    <n v="0"/>
  </r>
  <r>
    <x v="0"/>
    <x v="0"/>
    <x v="22"/>
    <x v="0"/>
    <x v="11"/>
    <x v="4"/>
    <x v="0"/>
    <x v="0"/>
    <x v="4"/>
    <x v="4"/>
    <n v="39695.065999999999"/>
    <n v="-5769.2333140000001"/>
    <n v="33925.832686000002"/>
    <x v="0"/>
    <n v="33925.832686000002"/>
    <n v="14445.434671999999"/>
    <n v="33261.197981999998"/>
    <n v="0"/>
  </r>
  <r>
    <x v="0"/>
    <x v="0"/>
    <x v="22"/>
    <x v="0"/>
    <x v="11"/>
    <x v="4"/>
    <x v="0"/>
    <x v="0"/>
    <x v="5"/>
    <x v="5"/>
    <n v="13317.275"/>
    <n v="0"/>
    <n v="13317.275"/>
    <x v="0"/>
    <n v="13317.275"/>
    <n v="6638.6234809999996"/>
    <n v="12682.751120000001"/>
    <n v="0"/>
  </r>
  <r>
    <x v="0"/>
    <x v="0"/>
    <x v="22"/>
    <x v="0"/>
    <x v="11"/>
    <x v="4"/>
    <x v="0"/>
    <x v="0"/>
    <x v="6"/>
    <x v="6"/>
    <n v="13317.275"/>
    <n v="0"/>
    <n v="13317.275"/>
    <x v="0"/>
    <n v="13317.275"/>
    <n v="6638.6234809999996"/>
    <n v="12682.751120000001"/>
    <n v="0"/>
  </r>
  <r>
    <x v="0"/>
    <x v="0"/>
    <x v="22"/>
    <x v="0"/>
    <x v="11"/>
    <x v="4"/>
    <x v="0"/>
    <x v="0"/>
    <x v="7"/>
    <x v="7"/>
    <n v="5457.5590000000002"/>
    <n v="-798.68899999999996"/>
    <n v="4658.87"/>
    <x v="0"/>
    <n v="4658.87"/>
    <n v="3405.0667060000001"/>
    <n v="4567.1656640000001"/>
    <n v="0"/>
  </r>
  <r>
    <x v="0"/>
    <x v="0"/>
    <x v="22"/>
    <x v="0"/>
    <x v="11"/>
    <x v="4"/>
    <x v="0"/>
    <x v="0"/>
    <x v="8"/>
    <x v="8"/>
    <n v="2254.8739999999998"/>
    <n v="-545.26640799999996"/>
    <n v="1709.6075920000001"/>
    <x v="0"/>
    <n v="1709.6075920000001"/>
    <n v="250.312791"/>
    <n v="1442.9507980000001"/>
    <n v="0"/>
  </r>
  <r>
    <x v="0"/>
    <x v="0"/>
    <x v="22"/>
    <x v="0"/>
    <x v="11"/>
    <x v="4"/>
    <x v="0"/>
    <x v="0"/>
    <x v="9"/>
    <x v="9"/>
    <n v="1766.6780000000001"/>
    <n v="-107.53346999999999"/>
    <n v="1659.14453"/>
    <x v="0"/>
    <n v="1659.14453"/>
    <n v="472.37968499999999"/>
    <n v="1435.1283960000001"/>
    <n v="0"/>
  </r>
  <r>
    <x v="0"/>
    <x v="0"/>
    <x v="22"/>
    <x v="0"/>
    <x v="11"/>
    <x v="4"/>
    <x v="0"/>
    <x v="0"/>
    <x v="10"/>
    <x v="10"/>
    <n v="1203.3389999999999"/>
    <n v="0"/>
    <n v="1203.3389999999999"/>
    <x v="0"/>
    <n v="1203.3389999999999"/>
    <n v="44.726666999999999"/>
    <n v="1202.8259880000001"/>
    <n v="0"/>
  </r>
  <r>
    <x v="0"/>
    <x v="0"/>
    <x v="22"/>
    <x v="0"/>
    <x v="11"/>
    <x v="4"/>
    <x v="0"/>
    <x v="0"/>
    <x v="11"/>
    <x v="11"/>
    <n v="2634.8249999999998"/>
    <n v="1451.4888780000001"/>
    <n v="4086.3138779999999"/>
    <x v="0"/>
    <n v="4086.3138779999999"/>
    <n v="2466.1376319999999"/>
    <n v="4034.6802739999998"/>
    <n v="0"/>
  </r>
  <r>
    <x v="0"/>
    <x v="0"/>
    <x v="22"/>
    <x v="0"/>
    <x v="11"/>
    <x v="4"/>
    <x v="0"/>
    <x v="0"/>
    <x v="12"/>
    <x v="3"/>
    <n v="26377.791000000001"/>
    <n v="-5769.2333140000001"/>
    <n v="20608.557686"/>
    <x v="0"/>
    <n v="20608.557686"/>
    <n v="7806.8111909999998"/>
    <n v="20578.446862000001"/>
    <n v="0"/>
  </r>
  <r>
    <x v="0"/>
    <x v="0"/>
    <x v="22"/>
    <x v="0"/>
    <x v="11"/>
    <x v="4"/>
    <x v="0"/>
    <x v="0"/>
    <x v="13"/>
    <x v="12"/>
    <n v="0"/>
    <n v="0"/>
    <n v="0"/>
    <x v="0"/>
    <n v="0"/>
    <n v="0"/>
    <n v="0"/>
    <n v="0"/>
  </r>
  <r>
    <x v="0"/>
    <x v="0"/>
    <x v="22"/>
    <x v="0"/>
    <x v="11"/>
    <x v="4"/>
    <x v="0"/>
    <x v="0"/>
    <x v="14"/>
    <x v="13"/>
    <n v="42803.485999999997"/>
    <n v="-6117.7207559999997"/>
    <n v="36685.765244000002"/>
    <x v="0"/>
    <n v="36685.765244000002"/>
    <n v="16566.102034"/>
    <n v="35911.691014000004"/>
    <n v="0"/>
  </r>
  <r>
    <x v="0"/>
    <x v="0"/>
    <x v="23"/>
    <x v="0"/>
    <x v="11"/>
    <x v="4"/>
    <x v="1"/>
    <x v="14"/>
    <x v="0"/>
    <x v="0"/>
    <n v="72881.36"/>
    <n v="5945"/>
    <n v="78826.36"/>
    <x v="0"/>
    <n v="78826.36"/>
    <n v="75645.692456000004"/>
    <n v="77030.756427"/>
    <n v="0"/>
  </r>
  <r>
    <x v="0"/>
    <x v="0"/>
    <x v="23"/>
    <x v="0"/>
    <x v="11"/>
    <x v="4"/>
    <x v="1"/>
    <x v="14"/>
    <x v="1"/>
    <x v="1"/>
    <n v="59684.311000000002"/>
    <n v="5603.41374"/>
    <n v="65287.724739999998"/>
    <x v="0"/>
    <n v="65287.724739999998"/>
    <n v="64515.858267000003"/>
    <n v="64515.867867000001"/>
    <n v="0"/>
  </r>
  <r>
    <x v="0"/>
    <x v="0"/>
    <x v="23"/>
    <x v="0"/>
    <x v="11"/>
    <x v="4"/>
    <x v="1"/>
    <x v="14"/>
    <x v="2"/>
    <x v="2"/>
    <n v="9394.1990000000005"/>
    <n v="-557"/>
    <n v="8837.1990000000005"/>
    <x v="0"/>
    <n v="8837.1990000000005"/>
    <n v="7342.6668129999998"/>
    <n v="8727.721184"/>
    <n v="0"/>
  </r>
  <r>
    <x v="0"/>
    <x v="0"/>
    <x v="23"/>
    <x v="0"/>
    <x v="11"/>
    <x v="4"/>
    <x v="1"/>
    <x v="14"/>
    <x v="16"/>
    <x v="15"/>
    <n v="2.85"/>
    <n v="0"/>
    <n v="2.85"/>
    <x v="0"/>
    <n v="2.85"/>
    <n v="0.68630800000000003"/>
    <n v="0.68630800000000003"/>
    <n v="0"/>
  </r>
  <r>
    <x v="0"/>
    <x v="0"/>
    <x v="23"/>
    <x v="0"/>
    <x v="11"/>
    <x v="4"/>
    <x v="1"/>
    <x v="14"/>
    <x v="15"/>
    <x v="14"/>
    <n v="3800"/>
    <n v="898.58626000000004"/>
    <n v="4698.58626"/>
    <x v="0"/>
    <n v="4698.58626"/>
    <n v="3786.4810680000001"/>
    <n v="3786.4810680000001"/>
    <n v="0"/>
  </r>
  <r>
    <x v="0"/>
    <x v="0"/>
    <x v="23"/>
    <x v="0"/>
    <x v="11"/>
    <x v="4"/>
    <x v="1"/>
    <x v="14"/>
    <x v="4"/>
    <x v="4"/>
    <n v="56000"/>
    <n v="-8370.1745530000007"/>
    <n v="47629.825447000003"/>
    <x v="0"/>
    <n v="47629.825447000003"/>
    <n v="32300.514618000001"/>
    <n v="45659.509769999997"/>
    <n v="0"/>
  </r>
  <r>
    <x v="0"/>
    <x v="0"/>
    <x v="23"/>
    <x v="0"/>
    <x v="11"/>
    <x v="4"/>
    <x v="1"/>
    <x v="14"/>
    <x v="5"/>
    <x v="5"/>
    <n v="56000"/>
    <n v="-8370.1745530000007"/>
    <n v="47629.825447000003"/>
    <x v="0"/>
    <n v="47629.825447000003"/>
    <n v="32300.514618000001"/>
    <n v="45659.509769999997"/>
    <n v="0"/>
  </r>
  <r>
    <x v="0"/>
    <x v="0"/>
    <x v="23"/>
    <x v="0"/>
    <x v="11"/>
    <x v="4"/>
    <x v="1"/>
    <x v="14"/>
    <x v="6"/>
    <x v="6"/>
    <n v="56000"/>
    <n v="-8370.1745530000007"/>
    <n v="47629.825447000003"/>
    <x v="0"/>
    <n v="47629.825447000003"/>
    <n v="32300.514618000001"/>
    <n v="45659.509769999997"/>
    <n v="0"/>
  </r>
  <r>
    <x v="0"/>
    <x v="0"/>
    <x v="23"/>
    <x v="0"/>
    <x v="11"/>
    <x v="4"/>
    <x v="1"/>
    <x v="14"/>
    <x v="8"/>
    <x v="8"/>
    <n v="39327"/>
    <n v="-6058.1745529999998"/>
    <n v="33268.825447000003"/>
    <x v="0"/>
    <n v="33268.825447000003"/>
    <n v="21237.934936000001"/>
    <n v="32300.649001999998"/>
    <n v="0"/>
  </r>
  <r>
    <x v="0"/>
    <x v="0"/>
    <x v="23"/>
    <x v="0"/>
    <x v="11"/>
    <x v="4"/>
    <x v="1"/>
    <x v="14"/>
    <x v="11"/>
    <x v="11"/>
    <n v="16673"/>
    <n v="-2312"/>
    <n v="14361"/>
    <x v="0"/>
    <n v="14361"/>
    <n v="11062.579682"/>
    <n v="13358.860768"/>
    <n v="0"/>
  </r>
  <r>
    <x v="0"/>
    <x v="0"/>
    <x v="23"/>
    <x v="0"/>
    <x v="11"/>
    <x v="4"/>
    <x v="1"/>
    <x v="14"/>
    <x v="14"/>
    <x v="13"/>
    <n v="128881.36"/>
    <n v="-2425.1745529999998"/>
    <n v="126456.185447"/>
    <x v="0"/>
    <n v="126456.185447"/>
    <n v="107946.20707400001"/>
    <n v="122690.266197"/>
    <n v="0"/>
  </r>
  <r>
    <x v="0"/>
    <x v="0"/>
    <x v="24"/>
    <x v="0"/>
    <x v="11"/>
    <x v="4"/>
    <x v="1"/>
    <x v="15"/>
    <x v="0"/>
    <x v="0"/>
    <n v="23481.627"/>
    <n v="0"/>
    <n v="23481.627"/>
    <x v="0"/>
    <n v="23481.627"/>
    <n v="22585.412016999999"/>
    <n v="22901.733213"/>
    <n v="0"/>
  </r>
  <r>
    <x v="0"/>
    <x v="0"/>
    <x v="24"/>
    <x v="0"/>
    <x v="11"/>
    <x v="4"/>
    <x v="1"/>
    <x v="15"/>
    <x v="1"/>
    <x v="1"/>
    <n v="19223.187999999998"/>
    <n v="-2.5"/>
    <n v="19220.687999999998"/>
    <x v="0"/>
    <n v="19220.687999999998"/>
    <n v="18891.856470999999"/>
    <n v="18891.856470999999"/>
    <n v="0"/>
  </r>
  <r>
    <x v="0"/>
    <x v="0"/>
    <x v="24"/>
    <x v="0"/>
    <x v="11"/>
    <x v="4"/>
    <x v="1"/>
    <x v="15"/>
    <x v="2"/>
    <x v="2"/>
    <n v="4258.2290000000003"/>
    <n v="2.5"/>
    <n v="4260.7290000000003"/>
    <x v="0"/>
    <n v="4260.7290000000003"/>
    <n v="3693.3725460000001"/>
    <n v="4009.6937419999999"/>
    <n v="0"/>
  </r>
  <r>
    <x v="0"/>
    <x v="0"/>
    <x v="24"/>
    <x v="0"/>
    <x v="11"/>
    <x v="4"/>
    <x v="1"/>
    <x v="15"/>
    <x v="16"/>
    <x v="15"/>
    <n v="0.21"/>
    <n v="0"/>
    <n v="0.21"/>
    <x v="0"/>
    <n v="0.21"/>
    <n v="0.183"/>
    <n v="0.183"/>
    <n v="0"/>
  </r>
  <r>
    <x v="0"/>
    <x v="0"/>
    <x v="24"/>
    <x v="0"/>
    <x v="11"/>
    <x v="4"/>
    <x v="1"/>
    <x v="15"/>
    <x v="4"/>
    <x v="4"/>
    <n v="9583.17"/>
    <n v="0"/>
    <n v="9583.17"/>
    <x v="0"/>
    <n v="9583.17"/>
    <n v="9254.285425"/>
    <n v="9571.2380020000001"/>
    <n v="0"/>
  </r>
  <r>
    <x v="0"/>
    <x v="0"/>
    <x v="24"/>
    <x v="0"/>
    <x v="11"/>
    <x v="4"/>
    <x v="1"/>
    <x v="15"/>
    <x v="5"/>
    <x v="5"/>
    <n v="9583.17"/>
    <n v="0"/>
    <n v="9583.17"/>
    <x v="0"/>
    <n v="9583.17"/>
    <n v="9254.285425"/>
    <n v="9571.2380020000001"/>
    <n v="0"/>
  </r>
  <r>
    <x v="0"/>
    <x v="0"/>
    <x v="24"/>
    <x v="0"/>
    <x v="11"/>
    <x v="4"/>
    <x v="1"/>
    <x v="15"/>
    <x v="6"/>
    <x v="6"/>
    <n v="9583.17"/>
    <n v="0"/>
    <n v="9583.17"/>
    <x v="0"/>
    <n v="9583.17"/>
    <n v="9254.285425"/>
    <n v="9571.2380020000001"/>
    <n v="0"/>
  </r>
  <r>
    <x v="0"/>
    <x v="0"/>
    <x v="24"/>
    <x v="0"/>
    <x v="11"/>
    <x v="4"/>
    <x v="1"/>
    <x v="15"/>
    <x v="11"/>
    <x v="11"/>
    <n v="9583.17"/>
    <n v="0"/>
    <n v="9583.17"/>
    <x v="0"/>
    <n v="9583.17"/>
    <n v="9254.285425"/>
    <n v="9571.2380020000001"/>
    <n v="0"/>
  </r>
  <r>
    <x v="0"/>
    <x v="0"/>
    <x v="24"/>
    <x v="0"/>
    <x v="11"/>
    <x v="4"/>
    <x v="1"/>
    <x v="15"/>
    <x v="14"/>
    <x v="13"/>
    <n v="33064.796999999999"/>
    <n v="0"/>
    <n v="33064.796999999999"/>
    <x v="0"/>
    <n v="33064.796999999999"/>
    <n v="31839.697442000001"/>
    <n v="32472.971215000001"/>
    <n v="0"/>
  </r>
  <r>
    <x v="0"/>
    <x v="0"/>
    <x v="25"/>
    <x v="0"/>
    <x v="11"/>
    <x v="4"/>
    <x v="1"/>
    <x v="14"/>
    <x v="0"/>
    <x v="0"/>
    <n v="81994.327999999994"/>
    <n v="-2200"/>
    <n v="79794.327999999994"/>
    <x v="0"/>
    <n v="79794.327999999994"/>
    <n v="73805.201283000002"/>
    <n v="77295.809770000007"/>
    <n v="0"/>
  </r>
  <r>
    <x v="0"/>
    <x v="0"/>
    <x v="25"/>
    <x v="0"/>
    <x v="11"/>
    <x v="4"/>
    <x v="1"/>
    <x v="14"/>
    <x v="1"/>
    <x v="1"/>
    <n v="67324.634999999995"/>
    <n v="-2726.0282480000001"/>
    <n v="64598.606752"/>
    <x v="0"/>
    <n v="64598.606752"/>
    <n v="62696.136985999998"/>
    <n v="62696.136985999998"/>
    <n v="0"/>
  </r>
  <r>
    <x v="0"/>
    <x v="0"/>
    <x v="25"/>
    <x v="0"/>
    <x v="11"/>
    <x v="4"/>
    <x v="1"/>
    <x v="14"/>
    <x v="2"/>
    <x v="2"/>
    <n v="14663.465"/>
    <n v="9.2415380000000003"/>
    <n v="14672.706538"/>
    <x v="0"/>
    <n v="14672.706538"/>
    <n v="10592.277587"/>
    <n v="14082.886074"/>
    <n v="0"/>
  </r>
  <r>
    <x v="0"/>
    <x v="0"/>
    <x v="25"/>
    <x v="0"/>
    <x v="11"/>
    <x v="4"/>
    <x v="1"/>
    <x v="14"/>
    <x v="16"/>
    <x v="15"/>
    <n v="6.2279999999999998"/>
    <n v="0"/>
    <n v="6.2279999999999998"/>
    <x v="0"/>
    <n v="6.2279999999999998"/>
    <n v="0"/>
    <n v="0"/>
    <n v="0"/>
  </r>
  <r>
    <x v="0"/>
    <x v="0"/>
    <x v="25"/>
    <x v="0"/>
    <x v="11"/>
    <x v="4"/>
    <x v="1"/>
    <x v="14"/>
    <x v="15"/>
    <x v="14"/>
    <n v="0"/>
    <n v="516.78670999999997"/>
    <n v="516.78670999999997"/>
    <x v="0"/>
    <n v="516.78670999999997"/>
    <n v="516.78670999999997"/>
    <n v="516.78670999999997"/>
    <n v="0"/>
  </r>
  <r>
    <x v="0"/>
    <x v="0"/>
    <x v="25"/>
    <x v="0"/>
    <x v="11"/>
    <x v="4"/>
    <x v="1"/>
    <x v="14"/>
    <x v="4"/>
    <x v="4"/>
    <n v="505548.86900000001"/>
    <n v="-26949.774624999998"/>
    <n v="478599.09437499999"/>
    <x v="0"/>
    <n v="478599.09437499999"/>
    <n v="233136.42131100001"/>
    <n v="420616.61790900002"/>
    <n v="0"/>
  </r>
  <r>
    <x v="0"/>
    <x v="0"/>
    <x v="25"/>
    <x v="0"/>
    <x v="11"/>
    <x v="4"/>
    <x v="1"/>
    <x v="14"/>
    <x v="5"/>
    <x v="5"/>
    <n v="505548.86900000001"/>
    <n v="-26949.774624999998"/>
    <n v="478599.09437499999"/>
    <x v="0"/>
    <n v="478599.09437499999"/>
    <n v="233136.42131100001"/>
    <n v="420616.61790900002"/>
    <n v="0"/>
  </r>
  <r>
    <x v="0"/>
    <x v="0"/>
    <x v="25"/>
    <x v="0"/>
    <x v="11"/>
    <x v="4"/>
    <x v="1"/>
    <x v="14"/>
    <x v="6"/>
    <x v="6"/>
    <n v="505548.86900000001"/>
    <n v="-26949.774624999998"/>
    <n v="478599.09437499999"/>
    <x v="0"/>
    <n v="478599.09437499999"/>
    <n v="233136.42131100001"/>
    <n v="420616.61790900002"/>
    <n v="0"/>
  </r>
  <r>
    <x v="0"/>
    <x v="0"/>
    <x v="25"/>
    <x v="0"/>
    <x v="11"/>
    <x v="4"/>
    <x v="1"/>
    <x v="14"/>
    <x v="9"/>
    <x v="9"/>
    <n v="480646.29200000002"/>
    <n v="-26949.774624999998"/>
    <n v="453696.517375"/>
    <x v="0"/>
    <n v="453696.517375"/>
    <n v="215071.90641600001"/>
    <n v="397579.23199"/>
    <n v="0"/>
  </r>
  <r>
    <x v="0"/>
    <x v="0"/>
    <x v="25"/>
    <x v="0"/>
    <x v="11"/>
    <x v="4"/>
    <x v="1"/>
    <x v="14"/>
    <x v="11"/>
    <x v="11"/>
    <n v="24902.577000000001"/>
    <n v="0"/>
    <n v="24902.577000000001"/>
    <x v="0"/>
    <n v="24902.577000000001"/>
    <n v="18064.514895"/>
    <n v="23037.385919"/>
    <n v="0"/>
  </r>
  <r>
    <x v="0"/>
    <x v="0"/>
    <x v="25"/>
    <x v="0"/>
    <x v="11"/>
    <x v="4"/>
    <x v="1"/>
    <x v="14"/>
    <x v="14"/>
    <x v="13"/>
    <n v="587543.19700000004"/>
    <n v="-29149.774624999998"/>
    <n v="558393.42237499997"/>
    <x v="0"/>
    <n v="558393.42237499997"/>
    <n v="306941.62259400001"/>
    <n v="497912.42767900001"/>
    <n v="0"/>
  </r>
  <r>
    <x v="0"/>
    <x v="0"/>
    <x v="26"/>
    <x v="0"/>
    <x v="11"/>
    <x v="4"/>
    <x v="0"/>
    <x v="0"/>
    <x v="0"/>
    <x v="0"/>
    <n v="3441.8919999999998"/>
    <n v="-387.95516600000002"/>
    <n v="3053.9368340000001"/>
    <x v="0"/>
    <n v="3053.9368340000001"/>
    <n v="1995.102365"/>
    <n v="2658.5757480000002"/>
    <n v="0"/>
  </r>
  <r>
    <x v="0"/>
    <x v="0"/>
    <x v="26"/>
    <x v="0"/>
    <x v="11"/>
    <x v="4"/>
    <x v="0"/>
    <x v="0"/>
    <x v="1"/>
    <x v="1"/>
    <n v="700"/>
    <n v="0"/>
    <n v="700"/>
    <x v="0"/>
    <n v="700"/>
    <n v="642.55027199999995"/>
    <n v="700"/>
    <n v="0"/>
  </r>
  <r>
    <x v="0"/>
    <x v="0"/>
    <x v="26"/>
    <x v="0"/>
    <x v="11"/>
    <x v="4"/>
    <x v="0"/>
    <x v="0"/>
    <x v="2"/>
    <x v="2"/>
    <n v="1876"/>
    <n v="0"/>
    <n v="1876"/>
    <x v="0"/>
    <n v="1876"/>
    <n v="980.97120900000004"/>
    <n v="1481.529462"/>
    <n v="0"/>
  </r>
  <r>
    <x v="0"/>
    <x v="0"/>
    <x v="26"/>
    <x v="0"/>
    <x v="11"/>
    <x v="4"/>
    <x v="0"/>
    <x v="0"/>
    <x v="3"/>
    <x v="3"/>
    <n v="865.89200000000005"/>
    <n v="-387.95516600000002"/>
    <n v="477.93683399999998"/>
    <x v="0"/>
    <n v="477.93683399999998"/>
    <n v="371.58088400000003"/>
    <n v="477.04628600000001"/>
    <n v="0"/>
  </r>
  <r>
    <x v="0"/>
    <x v="0"/>
    <x v="26"/>
    <x v="0"/>
    <x v="11"/>
    <x v="4"/>
    <x v="0"/>
    <x v="0"/>
    <x v="4"/>
    <x v="4"/>
    <n v="33198.624000000003"/>
    <n v="5927.5088999999998"/>
    <n v="39126.132899999997"/>
    <x v="0"/>
    <n v="39126.132899999997"/>
    <n v="25746.308115"/>
    <n v="37316.541541999999"/>
    <n v="0"/>
  </r>
  <r>
    <x v="0"/>
    <x v="0"/>
    <x v="26"/>
    <x v="0"/>
    <x v="11"/>
    <x v="4"/>
    <x v="0"/>
    <x v="0"/>
    <x v="5"/>
    <x v="5"/>
    <n v="15716.297"/>
    <n v="10693.690676"/>
    <n v="26409.987676000001"/>
    <x v="0"/>
    <n v="26409.987676000001"/>
    <n v="18584.075885999999"/>
    <n v="24600.396327999999"/>
    <n v="0"/>
  </r>
  <r>
    <x v="0"/>
    <x v="0"/>
    <x v="26"/>
    <x v="0"/>
    <x v="11"/>
    <x v="4"/>
    <x v="0"/>
    <x v="0"/>
    <x v="6"/>
    <x v="6"/>
    <n v="15716.297"/>
    <n v="10693.690676"/>
    <n v="26409.987676000001"/>
    <x v="0"/>
    <n v="26409.987676000001"/>
    <n v="18584.075885999999"/>
    <n v="24600.396327999999"/>
    <n v="0"/>
  </r>
  <r>
    <x v="0"/>
    <x v="0"/>
    <x v="26"/>
    <x v="0"/>
    <x v="11"/>
    <x v="4"/>
    <x v="0"/>
    <x v="0"/>
    <x v="7"/>
    <x v="7"/>
    <n v="9802.4220000000005"/>
    <n v="-214.19737799999999"/>
    <n v="9588.2246219999997"/>
    <x v="0"/>
    <n v="9588.2246219999997"/>
    <n v="4586.1105399999997"/>
    <n v="8155.9822009999998"/>
    <n v="0"/>
  </r>
  <r>
    <x v="0"/>
    <x v="0"/>
    <x v="26"/>
    <x v="0"/>
    <x v="11"/>
    <x v="4"/>
    <x v="0"/>
    <x v="0"/>
    <x v="8"/>
    <x v="8"/>
    <n v="1212.8320000000001"/>
    <n v="-28.133334000000001"/>
    <n v="1184.698666"/>
    <x v="0"/>
    <n v="1184.698666"/>
    <n v="384.72726599999999"/>
    <n v="1131.291643"/>
    <n v="0"/>
  </r>
  <r>
    <x v="0"/>
    <x v="0"/>
    <x v="26"/>
    <x v="0"/>
    <x v="11"/>
    <x v="4"/>
    <x v="0"/>
    <x v="0"/>
    <x v="9"/>
    <x v="9"/>
    <n v="1248.5070000000001"/>
    <n v="-164.897414"/>
    <n v="1083.609586"/>
    <x v="0"/>
    <n v="1083.609586"/>
    <n v="548.28172600000005"/>
    <n v="994.17201799999998"/>
    <n v="0"/>
  </r>
  <r>
    <x v="0"/>
    <x v="0"/>
    <x v="26"/>
    <x v="0"/>
    <x v="11"/>
    <x v="4"/>
    <x v="0"/>
    <x v="0"/>
    <x v="10"/>
    <x v="10"/>
    <n v="793.14200000000005"/>
    <n v="0"/>
    <n v="793.14200000000005"/>
    <x v="0"/>
    <n v="793.14200000000005"/>
    <n v="62.800232999999999"/>
    <n v="790.08100000000002"/>
    <n v="0"/>
  </r>
  <r>
    <x v="0"/>
    <x v="0"/>
    <x v="26"/>
    <x v="0"/>
    <x v="11"/>
    <x v="4"/>
    <x v="0"/>
    <x v="0"/>
    <x v="11"/>
    <x v="11"/>
    <n v="2659.3939999999998"/>
    <n v="11100.918802"/>
    <n v="13760.312802"/>
    <x v="0"/>
    <n v="13760.312802"/>
    <n v="13002.156121"/>
    <n v="13528.869466"/>
    <n v="0"/>
  </r>
  <r>
    <x v="0"/>
    <x v="0"/>
    <x v="26"/>
    <x v="0"/>
    <x v="11"/>
    <x v="4"/>
    <x v="0"/>
    <x v="0"/>
    <x v="12"/>
    <x v="3"/>
    <n v="17482.327000000001"/>
    <n v="-4766.1817760000004"/>
    <n v="12716.145224"/>
    <x v="0"/>
    <n v="12716.145224"/>
    <n v="7162.2322290000002"/>
    <n v="12716.145214"/>
    <n v="0"/>
  </r>
  <r>
    <x v="0"/>
    <x v="0"/>
    <x v="26"/>
    <x v="0"/>
    <x v="11"/>
    <x v="4"/>
    <x v="0"/>
    <x v="0"/>
    <x v="13"/>
    <x v="12"/>
    <n v="0"/>
    <n v="0"/>
    <n v="0"/>
    <x v="0"/>
    <n v="0"/>
    <n v="0"/>
    <n v="0"/>
    <n v="0"/>
  </r>
  <r>
    <x v="0"/>
    <x v="0"/>
    <x v="26"/>
    <x v="0"/>
    <x v="11"/>
    <x v="4"/>
    <x v="0"/>
    <x v="0"/>
    <x v="14"/>
    <x v="13"/>
    <n v="36640.516000000003"/>
    <n v="5539.5537340000001"/>
    <n v="42180.069733999997"/>
    <x v="0"/>
    <n v="42180.069733999997"/>
    <n v="27741.410479999999"/>
    <n v="39975.117290000002"/>
    <n v="0"/>
  </r>
  <r>
    <x v="0"/>
    <x v="0"/>
    <x v="27"/>
    <x v="0"/>
    <x v="11"/>
    <x v="4"/>
    <x v="0"/>
    <x v="0"/>
    <x v="0"/>
    <x v="0"/>
    <n v="2144.473"/>
    <n v="0"/>
    <n v="2144.473"/>
    <x v="0"/>
    <n v="2144.473"/>
    <n v="1836.858966"/>
    <n v="2107.70766"/>
    <n v="0"/>
  </r>
  <r>
    <x v="0"/>
    <x v="0"/>
    <x v="27"/>
    <x v="0"/>
    <x v="11"/>
    <x v="4"/>
    <x v="0"/>
    <x v="0"/>
    <x v="1"/>
    <x v="1"/>
    <n v="700"/>
    <n v="-49"/>
    <n v="651"/>
    <x v="0"/>
    <n v="651"/>
    <n v="650.04233899999997"/>
    <n v="650.04233899999997"/>
    <n v="0"/>
  </r>
  <r>
    <x v="0"/>
    <x v="0"/>
    <x v="27"/>
    <x v="0"/>
    <x v="11"/>
    <x v="4"/>
    <x v="0"/>
    <x v="0"/>
    <x v="2"/>
    <x v="2"/>
    <n v="912"/>
    <n v="74.631863999999993"/>
    <n v="986.63186399999995"/>
    <x v="0"/>
    <n v="986.63186399999995"/>
    <n v="705.299216"/>
    <n v="956.27195500000005"/>
    <n v="0"/>
  </r>
  <r>
    <x v="0"/>
    <x v="0"/>
    <x v="27"/>
    <x v="0"/>
    <x v="11"/>
    <x v="4"/>
    <x v="0"/>
    <x v="0"/>
    <x v="3"/>
    <x v="3"/>
    <n v="532.47299999999996"/>
    <n v="-25.631864"/>
    <n v="506.84113600000001"/>
    <x v="0"/>
    <n v="506.84113600000001"/>
    <n v="481.51741099999998"/>
    <n v="501.39336600000001"/>
    <n v="0"/>
  </r>
  <r>
    <x v="0"/>
    <x v="0"/>
    <x v="27"/>
    <x v="0"/>
    <x v="11"/>
    <x v="4"/>
    <x v="0"/>
    <x v="0"/>
    <x v="4"/>
    <x v="4"/>
    <n v="30394.475999999999"/>
    <n v="0"/>
    <n v="30394.475999999999"/>
    <x v="0"/>
    <n v="30394.475999999999"/>
    <n v="18699.247962000001"/>
    <n v="29925.674480000001"/>
    <n v="0"/>
  </r>
  <r>
    <x v="0"/>
    <x v="0"/>
    <x v="27"/>
    <x v="0"/>
    <x v="11"/>
    <x v="4"/>
    <x v="0"/>
    <x v="0"/>
    <x v="5"/>
    <x v="5"/>
    <n v="14703.072"/>
    <n v="-2566.7034859999999"/>
    <n v="12136.368514"/>
    <x v="0"/>
    <n v="12136.368514"/>
    <n v="7670.867166"/>
    <n v="11683.68118"/>
    <n v="0"/>
  </r>
  <r>
    <x v="0"/>
    <x v="0"/>
    <x v="27"/>
    <x v="0"/>
    <x v="11"/>
    <x v="4"/>
    <x v="0"/>
    <x v="0"/>
    <x v="6"/>
    <x v="6"/>
    <n v="14703.072"/>
    <n v="-2566.7034859999999"/>
    <n v="12136.368514"/>
    <x v="0"/>
    <n v="12136.368514"/>
    <n v="7670.867166"/>
    <n v="11683.68118"/>
    <n v="0"/>
  </r>
  <r>
    <x v="0"/>
    <x v="0"/>
    <x v="27"/>
    <x v="0"/>
    <x v="11"/>
    <x v="4"/>
    <x v="0"/>
    <x v="0"/>
    <x v="7"/>
    <x v="7"/>
    <n v="8794.1039999999994"/>
    <n v="-2033.627549"/>
    <n v="6760.4764510000005"/>
    <x v="0"/>
    <n v="6760.4764510000005"/>
    <n v="4994.0031630000003"/>
    <n v="6485.0027110000001"/>
    <n v="0"/>
  </r>
  <r>
    <x v="0"/>
    <x v="0"/>
    <x v="27"/>
    <x v="0"/>
    <x v="11"/>
    <x v="4"/>
    <x v="0"/>
    <x v="0"/>
    <x v="8"/>
    <x v="8"/>
    <n v="784"/>
    <n v="-189.38419999999999"/>
    <n v="594.61580000000004"/>
    <x v="0"/>
    <n v="594.61580000000004"/>
    <n v="174.06458000000001"/>
    <n v="539.52515300000005"/>
    <n v="0"/>
  </r>
  <r>
    <x v="0"/>
    <x v="0"/>
    <x v="27"/>
    <x v="0"/>
    <x v="11"/>
    <x v="4"/>
    <x v="0"/>
    <x v="0"/>
    <x v="9"/>
    <x v="9"/>
    <n v="667.86800000000005"/>
    <n v="-267.98399999999998"/>
    <n v="399.88400000000001"/>
    <x v="0"/>
    <n v="399.88400000000001"/>
    <n v="119.6992"/>
    <n v="374.60618299999999"/>
    <n v="0"/>
  </r>
  <r>
    <x v="0"/>
    <x v="0"/>
    <x v="27"/>
    <x v="0"/>
    <x v="11"/>
    <x v="4"/>
    <x v="0"/>
    <x v="0"/>
    <x v="10"/>
    <x v="10"/>
    <n v="1777.3"/>
    <n v="-17.897808000000001"/>
    <n v="1759.402192"/>
    <x v="0"/>
    <n v="1759.402192"/>
    <n v="306.95940000000002"/>
    <n v="1759.252538"/>
    <n v="0"/>
  </r>
  <r>
    <x v="0"/>
    <x v="0"/>
    <x v="27"/>
    <x v="0"/>
    <x v="11"/>
    <x v="4"/>
    <x v="0"/>
    <x v="0"/>
    <x v="11"/>
    <x v="11"/>
    <n v="2679.8"/>
    <n v="-57.809928999999997"/>
    <n v="2621.9900710000002"/>
    <x v="0"/>
    <n v="2621.9900710000002"/>
    <n v="2076.1408230000002"/>
    <n v="2525.2945949999998"/>
    <n v="0"/>
  </r>
  <r>
    <x v="0"/>
    <x v="0"/>
    <x v="27"/>
    <x v="0"/>
    <x v="11"/>
    <x v="4"/>
    <x v="0"/>
    <x v="0"/>
    <x v="12"/>
    <x v="3"/>
    <n v="15691.404"/>
    <n v="2566.7034859999999"/>
    <n v="18258.107486000001"/>
    <x v="0"/>
    <n v="18258.107486000001"/>
    <n v="11028.380795999999"/>
    <n v="18241.993299999998"/>
    <n v="0"/>
  </r>
  <r>
    <x v="0"/>
    <x v="0"/>
    <x v="27"/>
    <x v="0"/>
    <x v="11"/>
    <x v="4"/>
    <x v="0"/>
    <x v="0"/>
    <x v="13"/>
    <x v="12"/>
    <n v="0"/>
    <n v="0"/>
    <n v="0"/>
    <x v="0"/>
    <n v="0"/>
    <n v="0"/>
    <n v="0"/>
    <n v="0"/>
  </r>
  <r>
    <x v="0"/>
    <x v="0"/>
    <x v="27"/>
    <x v="0"/>
    <x v="11"/>
    <x v="4"/>
    <x v="0"/>
    <x v="0"/>
    <x v="14"/>
    <x v="13"/>
    <n v="32538.949000000001"/>
    <n v="0"/>
    <n v="32538.949000000001"/>
    <x v="0"/>
    <n v="32538.949000000001"/>
    <n v="20536.106928000001"/>
    <n v="32033.382140000002"/>
    <n v="0"/>
  </r>
  <r>
    <x v="0"/>
    <x v="0"/>
    <x v="28"/>
    <x v="0"/>
    <x v="11"/>
    <x v="4"/>
    <x v="0"/>
    <x v="0"/>
    <x v="0"/>
    <x v="0"/>
    <n v="2651.6080000000002"/>
    <n v="-121.034018"/>
    <n v="2530.5739819999999"/>
    <x v="0"/>
    <n v="2530.5739819999999"/>
    <n v="2223.7261229999999"/>
    <n v="2505.4829140000002"/>
    <n v="0"/>
  </r>
  <r>
    <x v="0"/>
    <x v="0"/>
    <x v="28"/>
    <x v="0"/>
    <x v="11"/>
    <x v="4"/>
    <x v="0"/>
    <x v="0"/>
    <x v="1"/>
    <x v="1"/>
    <n v="1050"/>
    <n v="-40"/>
    <n v="1010"/>
    <x v="0"/>
    <n v="1010"/>
    <n v="1009.721856"/>
    <n v="1009.721856"/>
    <n v="0"/>
  </r>
  <r>
    <x v="0"/>
    <x v="0"/>
    <x v="28"/>
    <x v="0"/>
    <x v="11"/>
    <x v="4"/>
    <x v="0"/>
    <x v="0"/>
    <x v="2"/>
    <x v="2"/>
    <n v="1150.923"/>
    <n v="42.782364000000001"/>
    <n v="1193.7053639999999"/>
    <x v="0"/>
    <n v="1193.7053639999999"/>
    <n v="907.33859500000005"/>
    <n v="1186.5308620000001"/>
    <n v="0"/>
  </r>
  <r>
    <x v="0"/>
    <x v="0"/>
    <x v="28"/>
    <x v="0"/>
    <x v="11"/>
    <x v="4"/>
    <x v="0"/>
    <x v="0"/>
    <x v="16"/>
    <x v="15"/>
    <n v="6.077"/>
    <n v="-2.7823639999999998"/>
    <n v="3.2946360000000001"/>
    <x v="0"/>
    <n v="3.2946360000000001"/>
    <n v="0.90852599999999994"/>
    <n v="0.90852599999999994"/>
    <n v="0"/>
  </r>
  <r>
    <x v="0"/>
    <x v="0"/>
    <x v="28"/>
    <x v="0"/>
    <x v="11"/>
    <x v="4"/>
    <x v="0"/>
    <x v="0"/>
    <x v="3"/>
    <x v="3"/>
    <n v="444.608"/>
    <n v="-121.034018"/>
    <n v="323.573982"/>
    <x v="0"/>
    <n v="323.573982"/>
    <n v="305.75714599999998"/>
    <n v="308.32166999999998"/>
    <n v="0"/>
  </r>
  <r>
    <x v="0"/>
    <x v="0"/>
    <x v="28"/>
    <x v="0"/>
    <x v="11"/>
    <x v="4"/>
    <x v="0"/>
    <x v="0"/>
    <x v="4"/>
    <x v="4"/>
    <n v="60254.838000000003"/>
    <n v="-6586.0828680000004"/>
    <n v="53668.755131999998"/>
    <x v="0"/>
    <n v="53668.755131999998"/>
    <n v="36768.683308"/>
    <n v="53032.708119000003"/>
    <n v="0"/>
  </r>
  <r>
    <x v="0"/>
    <x v="0"/>
    <x v="28"/>
    <x v="0"/>
    <x v="11"/>
    <x v="4"/>
    <x v="0"/>
    <x v="0"/>
    <x v="5"/>
    <x v="5"/>
    <n v="26255.236000000001"/>
    <n v="481.282172"/>
    <n v="26736.518172"/>
    <x v="0"/>
    <n v="26736.518172"/>
    <n v="16773.044384000001"/>
    <n v="26101.005429000001"/>
    <n v="0"/>
  </r>
  <r>
    <x v="0"/>
    <x v="0"/>
    <x v="28"/>
    <x v="0"/>
    <x v="11"/>
    <x v="4"/>
    <x v="0"/>
    <x v="0"/>
    <x v="6"/>
    <x v="6"/>
    <n v="26255.236000000001"/>
    <n v="481.282172"/>
    <n v="26736.518172"/>
    <x v="0"/>
    <n v="26736.518172"/>
    <n v="16773.044384000001"/>
    <n v="26101.005429000001"/>
    <n v="0"/>
  </r>
  <r>
    <x v="0"/>
    <x v="0"/>
    <x v="28"/>
    <x v="0"/>
    <x v="11"/>
    <x v="4"/>
    <x v="0"/>
    <x v="0"/>
    <x v="7"/>
    <x v="7"/>
    <n v="15223.026"/>
    <n v="-254.30650700000001"/>
    <n v="14968.719493000001"/>
    <x v="0"/>
    <n v="14968.719493000001"/>
    <n v="10729.018602"/>
    <n v="14796.104313"/>
    <n v="0"/>
  </r>
  <r>
    <x v="0"/>
    <x v="0"/>
    <x v="28"/>
    <x v="0"/>
    <x v="11"/>
    <x v="4"/>
    <x v="0"/>
    <x v="0"/>
    <x v="8"/>
    <x v="8"/>
    <n v="1292.2560000000001"/>
    <n v="0"/>
    <n v="1292.2560000000001"/>
    <x v="0"/>
    <n v="1292.2560000000001"/>
    <n v="242.588662"/>
    <n v="1032.431728"/>
    <n v="0"/>
  </r>
  <r>
    <x v="0"/>
    <x v="0"/>
    <x v="28"/>
    <x v="0"/>
    <x v="11"/>
    <x v="4"/>
    <x v="0"/>
    <x v="0"/>
    <x v="9"/>
    <x v="9"/>
    <n v="1838.047"/>
    <n v="0"/>
    <n v="1838.047"/>
    <x v="0"/>
    <n v="1838.047"/>
    <n v="652.54677000000004"/>
    <n v="1800.640901"/>
    <n v="0"/>
  </r>
  <r>
    <x v="0"/>
    <x v="0"/>
    <x v="28"/>
    <x v="0"/>
    <x v="11"/>
    <x v="4"/>
    <x v="0"/>
    <x v="0"/>
    <x v="10"/>
    <x v="10"/>
    <n v="1989.279"/>
    <n v="0"/>
    <n v="1989.279"/>
    <x v="0"/>
    <n v="1989.279"/>
    <n v="238.13066599999999"/>
    <n v="1931.825689"/>
    <n v="0"/>
  </r>
  <r>
    <x v="0"/>
    <x v="0"/>
    <x v="28"/>
    <x v="0"/>
    <x v="11"/>
    <x v="4"/>
    <x v="0"/>
    <x v="0"/>
    <x v="11"/>
    <x v="11"/>
    <n v="5912.6279999999997"/>
    <n v="735.58867899999996"/>
    <n v="6648.2166790000001"/>
    <x v="0"/>
    <n v="6648.2166790000001"/>
    <n v="4910.7596839999997"/>
    <n v="6540.0027980000004"/>
    <n v="0"/>
  </r>
  <r>
    <x v="0"/>
    <x v="0"/>
    <x v="28"/>
    <x v="0"/>
    <x v="11"/>
    <x v="4"/>
    <x v="0"/>
    <x v="0"/>
    <x v="12"/>
    <x v="3"/>
    <n v="33999.601999999999"/>
    <n v="-7067.3650399999997"/>
    <n v="26932.236959999998"/>
    <x v="0"/>
    <n v="26932.236959999998"/>
    <n v="19995.638923999999"/>
    <n v="26931.702689999998"/>
    <n v="0"/>
  </r>
  <r>
    <x v="0"/>
    <x v="0"/>
    <x v="28"/>
    <x v="0"/>
    <x v="11"/>
    <x v="4"/>
    <x v="0"/>
    <x v="0"/>
    <x v="13"/>
    <x v="12"/>
    <n v="0"/>
    <n v="0"/>
    <n v="0"/>
    <x v="0"/>
    <n v="0"/>
    <n v="0"/>
    <n v="0"/>
    <n v="0"/>
  </r>
  <r>
    <x v="0"/>
    <x v="0"/>
    <x v="28"/>
    <x v="0"/>
    <x v="11"/>
    <x v="4"/>
    <x v="0"/>
    <x v="0"/>
    <x v="14"/>
    <x v="13"/>
    <n v="62906.446000000004"/>
    <n v="-6707.1168859999998"/>
    <n v="56199.329114"/>
    <x v="0"/>
    <n v="56199.329114"/>
    <n v="38992.409431"/>
    <n v="55538.191033000003"/>
    <n v="0"/>
  </r>
  <r>
    <x v="0"/>
    <x v="0"/>
    <x v="29"/>
    <x v="0"/>
    <x v="11"/>
    <x v="4"/>
    <x v="0"/>
    <x v="0"/>
    <x v="0"/>
    <x v="0"/>
    <n v="3224.1570000000002"/>
    <n v="-699.86745099999996"/>
    <n v="2524.2895490000001"/>
    <x v="0"/>
    <n v="2524.2895490000001"/>
    <n v="2158.7474269999998"/>
    <n v="2447.9756769999999"/>
    <n v="0"/>
  </r>
  <r>
    <x v="0"/>
    <x v="0"/>
    <x v="29"/>
    <x v="0"/>
    <x v="11"/>
    <x v="4"/>
    <x v="0"/>
    <x v="0"/>
    <x v="1"/>
    <x v="1"/>
    <n v="679"/>
    <n v="0"/>
    <n v="679"/>
    <x v="0"/>
    <n v="679"/>
    <n v="642.54388800000004"/>
    <n v="642.54388800000004"/>
    <n v="0"/>
  </r>
  <r>
    <x v="0"/>
    <x v="0"/>
    <x v="29"/>
    <x v="0"/>
    <x v="11"/>
    <x v="4"/>
    <x v="0"/>
    <x v="0"/>
    <x v="2"/>
    <x v="2"/>
    <n v="1485"/>
    <n v="27.985852000000001"/>
    <n v="1512.985852"/>
    <x v="0"/>
    <n v="1512.985852"/>
    <n v="1191.733473"/>
    <n v="1473.128297"/>
    <n v="0"/>
  </r>
  <r>
    <x v="0"/>
    <x v="0"/>
    <x v="29"/>
    <x v="0"/>
    <x v="11"/>
    <x v="4"/>
    <x v="0"/>
    <x v="0"/>
    <x v="3"/>
    <x v="3"/>
    <n v="1060.1569999999999"/>
    <n v="-727.85330299999998"/>
    <n v="332.303697"/>
    <x v="0"/>
    <n v="332.303697"/>
    <n v="324.47006599999997"/>
    <n v="332.30349200000001"/>
    <n v="0"/>
  </r>
  <r>
    <x v="0"/>
    <x v="0"/>
    <x v="29"/>
    <x v="0"/>
    <x v="11"/>
    <x v="4"/>
    <x v="0"/>
    <x v="0"/>
    <x v="4"/>
    <x v="4"/>
    <n v="26676.312999999998"/>
    <n v="-5985.0547589999996"/>
    <n v="20691.258241"/>
    <x v="0"/>
    <n v="20691.258241"/>
    <n v="15102.764977999999"/>
    <n v="20214.115551999999"/>
    <n v="0"/>
  </r>
  <r>
    <x v="0"/>
    <x v="0"/>
    <x v="29"/>
    <x v="0"/>
    <x v="11"/>
    <x v="4"/>
    <x v="0"/>
    <x v="0"/>
    <x v="5"/>
    <x v="5"/>
    <n v="10711.313"/>
    <n v="156.88985500000001"/>
    <n v="10868.202855"/>
    <x v="0"/>
    <n v="10868.202855"/>
    <n v="7688.593159"/>
    <n v="10392.042514000001"/>
    <n v="0"/>
  </r>
  <r>
    <x v="0"/>
    <x v="0"/>
    <x v="29"/>
    <x v="0"/>
    <x v="11"/>
    <x v="4"/>
    <x v="0"/>
    <x v="0"/>
    <x v="6"/>
    <x v="6"/>
    <n v="10711.313"/>
    <n v="156.88985500000001"/>
    <n v="10868.202855"/>
    <x v="0"/>
    <n v="10868.202855"/>
    <n v="7688.593159"/>
    <n v="10392.042514000001"/>
    <n v="0"/>
  </r>
  <r>
    <x v="0"/>
    <x v="0"/>
    <x v="29"/>
    <x v="0"/>
    <x v="11"/>
    <x v="4"/>
    <x v="0"/>
    <x v="0"/>
    <x v="7"/>
    <x v="7"/>
    <n v="7332.0140000000001"/>
    <n v="124.842009"/>
    <n v="7456.8560090000001"/>
    <x v="0"/>
    <n v="7456.8560090000001"/>
    <n v="5483.6649379999999"/>
    <n v="7076.2528339999999"/>
    <n v="0"/>
  </r>
  <r>
    <x v="0"/>
    <x v="0"/>
    <x v="29"/>
    <x v="0"/>
    <x v="11"/>
    <x v="4"/>
    <x v="0"/>
    <x v="0"/>
    <x v="8"/>
    <x v="8"/>
    <n v="182.97200000000001"/>
    <n v="0"/>
    <n v="182.97200000000001"/>
    <x v="0"/>
    <n v="182.97200000000001"/>
    <n v="134.00593499999999"/>
    <n v="182.97200000000001"/>
    <n v="0"/>
  </r>
  <r>
    <x v="0"/>
    <x v="0"/>
    <x v="29"/>
    <x v="0"/>
    <x v="11"/>
    <x v="4"/>
    <x v="0"/>
    <x v="0"/>
    <x v="9"/>
    <x v="9"/>
    <n v="892.1"/>
    <n v="-2.5541239999999998"/>
    <n v="889.54587600000002"/>
    <x v="0"/>
    <n v="889.54587600000002"/>
    <n v="329.29984100000001"/>
    <n v="839.46809199999996"/>
    <n v="0"/>
  </r>
  <r>
    <x v="0"/>
    <x v="0"/>
    <x v="29"/>
    <x v="0"/>
    <x v="11"/>
    <x v="4"/>
    <x v="0"/>
    <x v="0"/>
    <x v="10"/>
    <x v="10"/>
    <n v="506.11200000000002"/>
    <n v="0"/>
    <n v="506.11200000000002"/>
    <x v="0"/>
    <n v="506.11200000000002"/>
    <n v="181.37519800000001"/>
    <n v="473.29742900000002"/>
    <n v="0"/>
  </r>
  <r>
    <x v="0"/>
    <x v="0"/>
    <x v="29"/>
    <x v="0"/>
    <x v="11"/>
    <x v="4"/>
    <x v="0"/>
    <x v="0"/>
    <x v="11"/>
    <x v="11"/>
    <n v="1798.115"/>
    <n v="34.601970000000001"/>
    <n v="1832.7169699999999"/>
    <x v="0"/>
    <n v="1832.7169699999999"/>
    <n v="1560.247247"/>
    <n v="1820.0521590000001"/>
    <n v="0"/>
  </r>
  <r>
    <x v="0"/>
    <x v="0"/>
    <x v="29"/>
    <x v="0"/>
    <x v="11"/>
    <x v="4"/>
    <x v="0"/>
    <x v="0"/>
    <x v="12"/>
    <x v="3"/>
    <n v="15965"/>
    <n v="-6141.944614"/>
    <n v="9823.055386"/>
    <x v="0"/>
    <n v="9823.055386"/>
    <n v="7414.1718190000001"/>
    <n v="9822.0730380000005"/>
    <n v="0"/>
  </r>
  <r>
    <x v="0"/>
    <x v="0"/>
    <x v="29"/>
    <x v="0"/>
    <x v="11"/>
    <x v="4"/>
    <x v="0"/>
    <x v="0"/>
    <x v="13"/>
    <x v="12"/>
    <n v="0"/>
    <n v="0"/>
    <n v="0"/>
    <x v="0"/>
    <n v="0"/>
    <n v="0"/>
    <n v="0"/>
    <n v="0"/>
  </r>
  <r>
    <x v="0"/>
    <x v="0"/>
    <x v="29"/>
    <x v="0"/>
    <x v="11"/>
    <x v="4"/>
    <x v="0"/>
    <x v="0"/>
    <x v="14"/>
    <x v="13"/>
    <n v="29900.47"/>
    <n v="-6684.9222099999997"/>
    <n v="23215.547790000001"/>
    <x v="0"/>
    <n v="23215.547790000001"/>
    <n v="17261.512405000001"/>
    <n v="22662.091229000001"/>
    <n v="0"/>
  </r>
  <r>
    <x v="0"/>
    <x v="0"/>
    <x v="30"/>
    <x v="0"/>
    <x v="11"/>
    <x v="4"/>
    <x v="0"/>
    <x v="0"/>
    <x v="0"/>
    <x v="0"/>
    <n v="3927.413"/>
    <n v="-463.305407"/>
    <n v="3464.1075930000002"/>
    <x v="0"/>
    <n v="3464.1075930000002"/>
    <n v="2564.2068119999999"/>
    <n v="3360.1057949999999"/>
    <n v="0"/>
  </r>
  <r>
    <x v="0"/>
    <x v="0"/>
    <x v="30"/>
    <x v="0"/>
    <x v="11"/>
    <x v="4"/>
    <x v="0"/>
    <x v="0"/>
    <x v="1"/>
    <x v="1"/>
    <n v="1044.45"/>
    <n v="0"/>
    <n v="1044.45"/>
    <x v="0"/>
    <n v="1044.45"/>
    <n v="971.60315400000002"/>
    <n v="1044.45"/>
    <n v="0"/>
  </r>
  <r>
    <x v="0"/>
    <x v="0"/>
    <x v="30"/>
    <x v="0"/>
    <x v="11"/>
    <x v="4"/>
    <x v="0"/>
    <x v="0"/>
    <x v="2"/>
    <x v="2"/>
    <n v="1703.55"/>
    <n v="-2"/>
    <n v="1701.55"/>
    <x v="0"/>
    <n v="1701.55"/>
    <n v="951.82137"/>
    <n v="1629.3028179999999"/>
    <n v="0"/>
  </r>
  <r>
    <x v="0"/>
    <x v="0"/>
    <x v="30"/>
    <x v="0"/>
    <x v="11"/>
    <x v="4"/>
    <x v="0"/>
    <x v="0"/>
    <x v="16"/>
    <x v="15"/>
    <n v="0"/>
    <n v="2"/>
    <n v="2"/>
    <x v="0"/>
    <n v="2"/>
    <n v="0"/>
    <n v="0"/>
    <n v="0"/>
  </r>
  <r>
    <x v="0"/>
    <x v="0"/>
    <x v="30"/>
    <x v="0"/>
    <x v="11"/>
    <x v="4"/>
    <x v="0"/>
    <x v="0"/>
    <x v="3"/>
    <x v="3"/>
    <n v="1179.413"/>
    <n v="-463.305407"/>
    <n v="716.10759299999995"/>
    <x v="0"/>
    <n v="716.10759299999995"/>
    <n v="640.78228799999999"/>
    <n v="686.35297700000001"/>
    <n v="0"/>
  </r>
  <r>
    <x v="0"/>
    <x v="0"/>
    <x v="30"/>
    <x v="0"/>
    <x v="11"/>
    <x v="4"/>
    <x v="0"/>
    <x v="0"/>
    <x v="4"/>
    <x v="4"/>
    <n v="105732.492"/>
    <n v="-6334.4276799999998"/>
    <n v="99398.064320000005"/>
    <x v="0"/>
    <n v="99398.064320000005"/>
    <n v="63442.272562999999"/>
    <n v="92911.049180999995"/>
    <n v="0"/>
  </r>
  <r>
    <x v="0"/>
    <x v="0"/>
    <x v="30"/>
    <x v="0"/>
    <x v="11"/>
    <x v="4"/>
    <x v="0"/>
    <x v="0"/>
    <x v="5"/>
    <x v="5"/>
    <n v="54032.771999999997"/>
    <n v="10005.278807000001"/>
    <n v="64038.050807"/>
    <x v="0"/>
    <n v="64038.050807"/>
    <n v="37359.526637000003"/>
    <n v="57727.387245999998"/>
    <n v="0"/>
  </r>
  <r>
    <x v="0"/>
    <x v="0"/>
    <x v="30"/>
    <x v="0"/>
    <x v="11"/>
    <x v="4"/>
    <x v="0"/>
    <x v="0"/>
    <x v="6"/>
    <x v="6"/>
    <n v="54032.771999999997"/>
    <n v="10005.278807000001"/>
    <n v="64038.050807"/>
    <x v="0"/>
    <n v="64038.050807"/>
    <n v="37359.526637000003"/>
    <n v="57727.387245999998"/>
    <n v="0"/>
  </r>
  <r>
    <x v="0"/>
    <x v="0"/>
    <x v="30"/>
    <x v="0"/>
    <x v="11"/>
    <x v="4"/>
    <x v="0"/>
    <x v="0"/>
    <x v="7"/>
    <x v="7"/>
    <n v="28302.777999999998"/>
    <n v="9624.4228010000006"/>
    <n v="37927.200800999999"/>
    <x v="0"/>
    <n v="37927.200800999999"/>
    <n v="28002.189315"/>
    <n v="34381.375749999999"/>
    <n v="0"/>
  </r>
  <r>
    <x v="0"/>
    <x v="0"/>
    <x v="30"/>
    <x v="0"/>
    <x v="11"/>
    <x v="4"/>
    <x v="0"/>
    <x v="0"/>
    <x v="8"/>
    <x v="8"/>
    <n v="7572.43"/>
    <n v="-45.935907"/>
    <n v="7526.4940930000002"/>
    <x v="0"/>
    <n v="7526.4940930000002"/>
    <n v="133.63333299999999"/>
    <n v="7457.0641539999997"/>
    <n v="0"/>
  </r>
  <r>
    <x v="0"/>
    <x v="0"/>
    <x v="30"/>
    <x v="0"/>
    <x v="11"/>
    <x v="4"/>
    <x v="0"/>
    <x v="0"/>
    <x v="9"/>
    <x v="9"/>
    <n v="3444.7939999999999"/>
    <n v="36.865727999999997"/>
    <n v="3481.6597280000001"/>
    <x v="0"/>
    <n v="3481.6597280000001"/>
    <n v="1855.8092220000001"/>
    <n v="3376.8831420000001"/>
    <n v="0"/>
  </r>
  <r>
    <x v="0"/>
    <x v="0"/>
    <x v="30"/>
    <x v="0"/>
    <x v="11"/>
    <x v="4"/>
    <x v="0"/>
    <x v="0"/>
    <x v="10"/>
    <x v="10"/>
    <n v="3044.2130000000002"/>
    <n v="91.070178999999996"/>
    <n v="3135.283179"/>
    <x v="0"/>
    <n v="3135.283179"/>
    <n v="165.01341600000001"/>
    <n v="3108.5701079999999"/>
    <n v="0"/>
  </r>
  <r>
    <x v="0"/>
    <x v="0"/>
    <x v="30"/>
    <x v="0"/>
    <x v="11"/>
    <x v="4"/>
    <x v="0"/>
    <x v="0"/>
    <x v="11"/>
    <x v="11"/>
    <n v="11668.557000000001"/>
    <n v="298.85600599999998"/>
    <n v="11967.413006000001"/>
    <x v="0"/>
    <n v="11967.413006000001"/>
    <n v="7202.881351"/>
    <n v="9403.4940920000008"/>
    <n v="0"/>
  </r>
  <r>
    <x v="0"/>
    <x v="0"/>
    <x v="30"/>
    <x v="0"/>
    <x v="11"/>
    <x v="4"/>
    <x v="0"/>
    <x v="0"/>
    <x v="12"/>
    <x v="3"/>
    <n v="51699.72"/>
    <n v="-16339.706486999999"/>
    <n v="35360.013512999998"/>
    <x v="0"/>
    <n v="35360.013512999998"/>
    <n v="26082.745926"/>
    <n v="35183.661934999996"/>
    <n v="0"/>
  </r>
  <r>
    <x v="0"/>
    <x v="0"/>
    <x v="30"/>
    <x v="0"/>
    <x v="11"/>
    <x v="4"/>
    <x v="0"/>
    <x v="0"/>
    <x v="13"/>
    <x v="12"/>
    <n v="0"/>
    <n v="0"/>
    <n v="0"/>
    <x v="0"/>
    <n v="0"/>
    <n v="0"/>
    <n v="0"/>
    <n v="0"/>
  </r>
  <r>
    <x v="0"/>
    <x v="0"/>
    <x v="30"/>
    <x v="0"/>
    <x v="11"/>
    <x v="4"/>
    <x v="0"/>
    <x v="0"/>
    <x v="14"/>
    <x v="13"/>
    <n v="109659.905"/>
    <n v="-6797.7330869999996"/>
    <n v="102862.171913"/>
    <x v="0"/>
    <n v="102862.171913"/>
    <n v="66006.479374999995"/>
    <n v="96271.154976000005"/>
    <n v="0"/>
  </r>
  <r>
    <x v="0"/>
    <x v="0"/>
    <x v="31"/>
    <x v="0"/>
    <x v="11"/>
    <x v="4"/>
    <x v="0"/>
    <x v="0"/>
    <x v="0"/>
    <x v="0"/>
    <n v="6379.0169999999998"/>
    <n v="-1355.0546429999999"/>
    <n v="5023.9623570000003"/>
    <x v="0"/>
    <n v="5023.9623570000003"/>
    <n v="3875.777638"/>
    <n v="4984.0550679999997"/>
    <n v="0"/>
  </r>
  <r>
    <x v="0"/>
    <x v="0"/>
    <x v="31"/>
    <x v="0"/>
    <x v="11"/>
    <x v="4"/>
    <x v="0"/>
    <x v="0"/>
    <x v="1"/>
    <x v="1"/>
    <n v="1048.2909999999999"/>
    <n v="0"/>
    <n v="1048.2909999999999"/>
    <x v="0"/>
    <n v="1048.2909999999999"/>
    <n v="989.83261900000002"/>
    <n v="1048.2909999999999"/>
    <n v="0"/>
  </r>
  <r>
    <x v="0"/>
    <x v="0"/>
    <x v="31"/>
    <x v="0"/>
    <x v="11"/>
    <x v="4"/>
    <x v="0"/>
    <x v="0"/>
    <x v="2"/>
    <x v="2"/>
    <n v="3078.7089999999998"/>
    <n v="0"/>
    <n v="3078.7089999999998"/>
    <x v="0"/>
    <n v="3078.7089999999998"/>
    <n v="2152.2622350000001"/>
    <n v="3048.5448649999998"/>
    <n v="0"/>
  </r>
  <r>
    <x v="0"/>
    <x v="0"/>
    <x v="31"/>
    <x v="0"/>
    <x v="11"/>
    <x v="4"/>
    <x v="0"/>
    <x v="0"/>
    <x v="3"/>
    <x v="3"/>
    <n v="2252.0169999999998"/>
    <n v="-1355.0546429999999"/>
    <n v="896.962357"/>
    <x v="0"/>
    <n v="896.962357"/>
    <n v="733.68278399999997"/>
    <n v="887.21920299999999"/>
    <n v="0"/>
  </r>
  <r>
    <x v="0"/>
    <x v="0"/>
    <x v="31"/>
    <x v="0"/>
    <x v="11"/>
    <x v="4"/>
    <x v="0"/>
    <x v="0"/>
    <x v="4"/>
    <x v="4"/>
    <n v="219080.329"/>
    <n v="-28542.333803000001"/>
    <n v="190537.99519700001"/>
    <x v="0"/>
    <n v="190537.99519700001"/>
    <n v="114053.091143"/>
    <n v="188590.76880399999"/>
    <n v="0"/>
  </r>
  <r>
    <x v="0"/>
    <x v="0"/>
    <x v="31"/>
    <x v="0"/>
    <x v="11"/>
    <x v="4"/>
    <x v="0"/>
    <x v="0"/>
    <x v="5"/>
    <x v="5"/>
    <n v="98962.426999999996"/>
    <n v="12107.323184000001"/>
    <n v="111069.750184"/>
    <x v="0"/>
    <n v="111069.750184"/>
    <n v="60515.308885999999"/>
    <n v="109394.235799"/>
    <n v="0"/>
  </r>
  <r>
    <x v="0"/>
    <x v="0"/>
    <x v="31"/>
    <x v="0"/>
    <x v="11"/>
    <x v="4"/>
    <x v="0"/>
    <x v="0"/>
    <x v="6"/>
    <x v="6"/>
    <n v="98962.426999999996"/>
    <n v="12107.323184000001"/>
    <n v="111069.750184"/>
    <x v="0"/>
    <n v="111069.750184"/>
    <n v="60515.308885999999"/>
    <n v="109394.235799"/>
    <n v="0"/>
  </r>
  <r>
    <x v="0"/>
    <x v="0"/>
    <x v="31"/>
    <x v="0"/>
    <x v="11"/>
    <x v="4"/>
    <x v="0"/>
    <x v="0"/>
    <x v="7"/>
    <x v="7"/>
    <n v="54371.345999999998"/>
    <n v="7515.8966950000004"/>
    <n v="61887.242695000001"/>
    <x v="0"/>
    <n v="61887.242695000001"/>
    <n v="45880.432903000001"/>
    <n v="61223.195322"/>
    <n v="0"/>
  </r>
  <r>
    <x v="0"/>
    <x v="0"/>
    <x v="31"/>
    <x v="0"/>
    <x v="11"/>
    <x v="4"/>
    <x v="0"/>
    <x v="0"/>
    <x v="8"/>
    <x v="8"/>
    <n v="8291.768"/>
    <n v="2121.6697180000001"/>
    <n v="10413.437717999999"/>
    <x v="0"/>
    <n v="10413.437717999999"/>
    <n v="827.30384900000001"/>
    <n v="10244.042965000001"/>
    <n v="0"/>
  </r>
  <r>
    <x v="0"/>
    <x v="0"/>
    <x v="31"/>
    <x v="0"/>
    <x v="11"/>
    <x v="4"/>
    <x v="0"/>
    <x v="0"/>
    <x v="9"/>
    <x v="9"/>
    <n v="4220.9690000000001"/>
    <n v="1800"/>
    <n v="6020.9690000000001"/>
    <x v="0"/>
    <n v="6020.9690000000001"/>
    <n v="371.63031000000001"/>
    <n v="5660.2423980000003"/>
    <n v="0"/>
  </r>
  <r>
    <x v="0"/>
    <x v="0"/>
    <x v="31"/>
    <x v="0"/>
    <x v="11"/>
    <x v="4"/>
    <x v="0"/>
    <x v="0"/>
    <x v="10"/>
    <x v="10"/>
    <n v="12585.790999999999"/>
    <n v="0"/>
    <n v="12585.790999999999"/>
    <x v="0"/>
    <n v="12585.790999999999"/>
    <n v="704.25811299999998"/>
    <n v="12538.959521000001"/>
    <n v="0"/>
  </r>
  <r>
    <x v="0"/>
    <x v="0"/>
    <x v="31"/>
    <x v="0"/>
    <x v="11"/>
    <x v="4"/>
    <x v="0"/>
    <x v="0"/>
    <x v="11"/>
    <x v="11"/>
    <n v="19492.553"/>
    <n v="669.75677099999996"/>
    <n v="20162.309771"/>
    <x v="0"/>
    <n v="20162.309771"/>
    <n v="12731.683711"/>
    <n v="19727.795592999999"/>
    <n v="0"/>
  </r>
  <r>
    <x v="0"/>
    <x v="0"/>
    <x v="31"/>
    <x v="0"/>
    <x v="11"/>
    <x v="4"/>
    <x v="0"/>
    <x v="0"/>
    <x v="12"/>
    <x v="3"/>
    <n v="120117.902"/>
    <n v="-40649.656987000002"/>
    <n v="79468.245013000007"/>
    <x v="0"/>
    <n v="79468.245013000007"/>
    <n v="53537.782256999999"/>
    <n v="79196.533005000005"/>
    <n v="0"/>
  </r>
  <r>
    <x v="0"/>
    <x v="0"/>
    <x v="31"/>
    <x v="0"/>
    <x v="11"/>
    <x v="4"/>
    <x v="0"/>
    <x v="0"/>
    <x v="13"/>
    <x v="12"/>
    <n v="0"/>
    <n v="0"/>
    <n v="0"/>
    <x v="0"/>
    <n v="0"/>
    <n v="0"/>
    <n v="0"/>
    <n v="0"/>
  </r>
  <r>
    <x v="0"/>
    <x v="0"/>
    <x v="31"/>
    <x v="0"/>
    <x v="11"/>
    <x v="4"/>
    <x v="0"/>
    <x v="0"/>
    <x v="14"/>
    <x v="13"/>
    <n v="225459.34599999999"/>
    <n v="-29897.388446000001"/>
    <n v="195561.95755399999"/>
    <x v="0"/>
    <n v="195561.95755399999"/>
    <n v="117928.868781"/>
    <n v="193574.82387200001"/>
    <n v="0"/>
  </r>
  <r>
    <x v="0"/>
    <x v="0"/>
    <x v="32"/>
    <x v="0"/>
    <x v="11"/>
    <x v="4"/>
    <x v="0"/>
    <x v="0"/>
    <x v="0"/>
    <x v="0"/>
    <n v="3559.7379999999998"/>
    <n v="-662.37218099999996"/>
    <n v="2897.3658190000001"/>
    <x v="0"/>
    <n v="2897.3658190000001"/>
    <n v="2165.695976"/>
    <n v="2843.9887800000001"/>
    <n v="0"/>
  </r>
  <r>
    <x v="0"/>
    <x v="0"/>
    <x v="32"/>
    <x v="0"/>
    <x v="11"/>
    <x v="4"/>
    <x v="0"/>
    <x v="0"/>
    <x v="1"/>
    <x v="1"/>
    <n v="673.79200000000003"/>
    <n v="-31.241727999999998"/>
    <n v="642.55027199999995"/>
    <x v="0"/>
    <n v="642.55027199999995"/>
    <n v="641.78533200000004"/>
    <n v="642.55027199999995"/>
    <n v="0"/>
  </r>
  <r>
    <x v="0"/>
    <x v="0"/>
    <x v="32"/>
    <x v="0"/>
    <x v="11"/>
    <x v="4"/>
    <x v="0"/>
    <x v="0"/>
    <x v="2"/>
    <x v="2"/>
    <n v="1544.2080000000001"/>
    <n v="8.6159040000000005"/>
    <n v="1552.8239040000001"/>
    <x v="0"/>
    <n v="1552.8239040000001"/>
    <n v="879.02856999999995"/>
    <n v="1538.3280319999999"/>
    <n v="0"/>
  </r>
  <r>
    <x v="0"/>
    <x v="0"/>
    <x v="32"/>
    <x v="0"/>
    <x v="11"/>
    <x v="4"/>
    <x v="0"/>
    <x v="0"/>
    <x v="16"/>
    <x v="15"/>
    <n v="0"/>
    <n v="0.90365099999999998"/>
    <n v="0.90365099999999998"/>
    <x v="0"/>
    <n v="0.90365099999999998"/>
    <n v="0"/>
    <n v="0.90365099999999998"/>
    <n v="0"/>
  </r>
  <r>
    <x v="0"/>
    <x v="0"/>
    <x v="32"/>
    <x v="0"/>
    <x v="11"/>
    <x v="4"/>
    <x v="0"/>
    <x v="0"/>
    <x v="15"/>
    <x v="14"/>
    <n v="0"/>
    <n v="21.722173000000002"/>
    <n v="21.722173000000002"/>
    <x v="0"/>
    <n v="21.722173000000002"/>
    <n v="21.548137000000001"/>
    <n v="21.548137000000001"/>
    <n v="0"/>
  </r>
  <r>
    <x v="0"/>
    <x v="0"/>
    <x v="32"/>
    <x v="0"/>
    <x v="11"/>
    <x v="4"/>
    <x v="0"/>
    <x v="0"/>
    <x v="3"/>
    <x v="3"/>
    <n v="1341.7380000000001"/>
    <n v="-662.37218099999996"/>
    <n v="679.36581899999999"/>
    <x v="0"/>
    <n v="679.36581899999999"/>
    <n v="623.33393699999999"/>
    <n v="640.65868799999998"/>
    <n v="0"/>
  </r>
  <r>
    <x v="0"/>
    <x v="0"/>
    <x v="32"/>
    <x v="0"/>
    <x v="11"/>
    <x v="4"/>
    <x v="0"/>
    <x v="0"/>
    <x v="4"/>
    <x v="4"/>
    <n v="42547.175999999999"/>
    <n v="-3953.2214269999999"/>
    <n v="38593.954573000003"/>
    <x v="0"/>
    <n v="38593.954573000003"/>
    <n v="24422.816398999999"/>
    <n v="38377.795075000002"/>
    <n v="0"/>
  </r>
  <r>
    <x v="0"/>
    <x v="0"/>
    <x v="32"/>
    <x v="0"/>
    <x v="11"/>
    <x v="4"/>
    <x v="0"/>
    <x v="0"/>
    <x v="5"/>
    <x v="5"/>
    <n v="15888.914000000001"/>
    <n v="923"/>
    <n v="16811.914000000001"/>
    <x v="0"/>
    <n v="16811.914000000001"/>
    <n v="9412.7085139999999"/>
    <n v="16674.617966999998"/>
    <n v="0"/>
  </r>
  <r>
    <x v="0"/>
    <x v="0"/>
    <x v="32"/>
    <x v="0"/>
    <x v="11"/>
    <x v="4"/>
    <x v="0"/>
    <x v="0"/>
    <x v="6"/>
    <x v="6"/>
    <n v="15888.914000000001"/>
    <n v="923"/>
    <n v="16811.914000000001"/>
    <x v="0"/>
    <n v="16811.914000000001"/>
    <n v="9412.7085139999999"/>
    <n v="16674.617966999998"/>
    <n v="0"/>
  </r>
  <r>
    <x v="0"/>
    <x v="0"/>
    <x v="32"/>
    <x v="0"/>
    <x v="11"/>
    <x v="4"/>
    <x v="0"/>
    <x v="0"/>
    <x v="7"/>
    <x v="7"/>
    <n v="7710.66"/>
    <n v="-300.25419599999998"/>
    <n v="7410.405804"/>
    <x v="0"/>
    <n v="7410.405804"/>
    <n v="5856.8284620000004"/>
    <n v="7390.9974110000003"/>
    <n v="0"/>
  </r>
  <r>
    <x v="0"/>
    <x v="0"/>
    <x v="32"/>
    <x v="0"/>
    <x v="11"/>
    <x v="4"/>
    <x v="0"/>
    <x v="0"/>
    <x v="8"/>
    <x v="8"/>
    <n v="1944.925"/>
    <n v="300.25419599999998"/>
    <n v="2245.179196"/>
    <x v="0"/>
    <n v="2245.179196"/>
    <n v="220.34"/>
    <n v="2215.2803140000001"/>
    <n v="0"/>
  </r>
  <r>
    <x v="0"/>
    <x v="0"/>
    <x v="32"/>
    <x v="0"/>
    <x v="11"/>
    <x v="4"/>
    <x v="0"/>
    <x v="0"/>
    <x v="9"/>
    <x v="9"/>
    <n v="1453.4"/>
    <n v="200"/>
    <n v="1653.4"/>
    <x v="0"/>
    <n v="1653.4"/>
    <n v="539.53656999999998"/>
    <n v="1647.3653979999999"/>
    <n v="0"/>
  </r>
  <r>
    <x v="0"/>
    <x v="0"/>
    <x v="32"/>
    <x v="0"/>
    <x v="11"/>
    <x v="4"/>
    <x v="0"/>
    <x v="0"/>
    <x v="10"/>
    <x v="10"/>
    <n v="1840.912"/>
    <n v="723"/>
    <n v="2563.9119999999998"/>
    <x v="0"/>
    <n v="2563.9119999999998"/>
    <n v="252.745711"/>
    <n v="2487.1926100000001"/>
    <n v="0"/>
  </r>
  <r>
    <x v="0"/>
    <x v="0"/>
    <x v="32"/>
    <x v="0"/>
    <x v="11"/>
    <x v="4"/>
    <x v="0"/>
    <x v="0"/>
    <x v="11"/>
    <x v="11"/>
    <n v="2939.0169999999998"/>
    <n v="0"/>
    <n v="2939.0169999999998"/>
    <x v="0"/>
    <n v="2939.0169999999998"/>
    <n v="2543.257771"/>
    <n v="2933.7822339999998"/>
    <n v="0"/>
  </r>
  <r>
    <x v="0"/>
    <x v="0"/>
    <x v="32"/>
    <x v="0"/>
    <x v="11"/>
    <x v="4"/>
    <x v="0"/>
    <x v="0"/>
    <x v="12"/>
    <x v="3"/>
    <n v="26658.261999999999"/>
    <n v="-4876.2214270000004"/>
    <n v="21782.040572999998"/>
    <x v="0"/>
    <n v="21782.040572999998"/>
    <n v="15010.107884999999"/>
    <n v="21703.177108"/>
    <n v="0"/>
  </r>
  <r>
    <x v="0"/>
    <x v="0"/>
    <x v="32"/>
    <x v="0"/>
    <x v="11"/>
    <x v="4"/>
    <x v="0"/>
    <x v="0"/>
    <x v="13"/>
    <x v="12"/>
    <n v="0"/>
    <n v="0"/>
    <n v="0"/>
    <x v="0"/>
    <n v="0"/>
    <n v="0"/>
    <n v="0"/>
    <n v="0"/>
  </r>
  <r>
    <x v="0"/>
    <x v="0"/>
    <x v="32"/>
    <x v="0"/>
    <x v="11"/>
    <x v="4"/>
    <x v="0"/>
    <x v="0"/>
    <x v="14"/>
    <x v="13"/>
    <n v="46106.913999999997"/>
    <n v="-4615.5936080000001"/>
    <n v="41491.320392000001"/>
    <x v="0"/>
    <n v="41491.320392000001"/>
    <n v="26588.512374999998"/>
    <n v="41221.783855000001"/>
    <n v="0"/>
  </r>
  <r>
    <x v="0"/>
    <x v="0"/>
    <x v="33"/>
    <x v="0"/>
    <x v="11"/>
    <x v="4"/>
    <x v="0"/>
    <x v="0"/>
    <x v="0"/>
    <x v="0"/>
    <n v="2789.9560000000001"/>
    <n v="0"/>
    <n v="2789.9560000000001"/>
    <x v="0"/>
    <n v="2789.9560000000001"/>
    <n v="2112.4260079999999"/>
    <n v="2650.9576499999998"/>
    <n v="0"/>
  </r>
  <r>
    <x v="0"/>
    <x v="0"/>
    <x v="33"/>
    <x v="0"/>
    <x v="11"/>
    <x v="4"/>
    <x v="0"/>
    <x v="0"/>
    <x v="1"/>
    <x v="1"/>
    <n v="644"/>
    <n v="0"/>
    <n v="644"/>
    <x v="0"/>
    <n v="644"/>
    <n v="641.09582899999998"/>
    <n v="641.09582899999998"/>
    <n v="0"/>
  </r>
  <r>
    <x v="0"/>
    <x v="0"/>
    <x v="33"/>
    <x v="0"/>
    <x v="11"/>
    <x v="4"/>
    <x v="0"/>
    <x v="0"/>
    <x v="2"/>
    <x v="2"/>
    <n v="1549"/>
    <n v="-160"/>
    <n v="1389"/>
    <x v="0"/>
    <n v="1389"/>
    <n v="894.84747700000003"/>
    <n v="1269.4879470000001"/>
    <n v="0"/>
  </r>
  <r>
    <x v="0"/>
    <x v="0"/>
    <x v="33"/>
    <x v="0"/>
    <x v="11"/>
    <x v="4"/>
    <x v="0"/>
    <x v="0"/>
    <x v="3"/>
    <x v="3"/>
    <n v="596.95600000000002"/>
    <n v="160"/>
    <n v="756.95600000000002"/>
    <x v="0"/>
    <n v="756.95600000000002"/>
    <n v="576.48270200000002"/>
    <n v="740.373874"/>
    <n v="0"/>
  </r>
  <r>
    <x v="0"/>
    <x v="0"/>
    <x v="33"/>
    <x v="0"/>
    <x v="11"/>
    <x v="4"/>
    <x v="0"/>
    <x v="0"/>
    <x v="4"/>
    <x v="4"/>
    <n v="71077.486000000004"/>
    <n v="-10939.581901"/>
    <n v="60137.904098999999"/>
    <x v="0"/>
    <n v="60137.904098999999"/>
    <n v="29911.441111"/>
    <n v="56872.061945000001"/>
    <n v="0"/>
  </r>
  <r>
    <x v="0"/>
    <x v="0"/>
    <x v="33"/>
    <x v="0"/>
    <x v="11"/>
    <x v="4"/>
    <x v="0"/>
    <x v="0"/>
    <x v="5"/>
    <x v="5"/>
    <n v="31207.766"/>
    <n v="217.4"/>
    <n v="31425.166000000001"/>
    <x v="0"/>
    <n v="31425.166000000001"/>
    <n v="14187.838970000001"/>
    <n v="28202.103976999999"/>
    <n v="0"/>
  </r>
  <r>
    <x v="0"/>
    <x v="0"/>
    <x v="33"/>
    <x v="0"/>
    <x v="11"/>
    <x v="4"/>
    <x v="0"/>
    <x v="0"/>
    <x v="6"/>
    <x v="6"/>
    <n v="31207.766"/>
    <n v="217.4"/>
    <n v="31425.166000000001"/>
    <x v="0"/>
    <n v="31425.166000000001"/>
    <n v="14187.838970000001"/>
    <n v="28202.103976999999"/>
    <n v="0"/>
  </r>
  <r>
    <x v="0"/>
    <x v="0"/>
    <x v="33"/>
    <x v="0"/>
    <x v="11"/>
    <x v="4"/>
    <x v="0"/>
    <x v="0"/>
    <x v="7"/>
    <x v="7"/>
    <n v="15682.288"/>
    <n v="851.34400000000005"/>
    <n v="16533.632000000001"/>
    <x v="0"/>
    <n v="16533.632000000001"/>
    <n v="7835.0926209999998"/>
    <n v="15788.497437"/>
    <n v="0"/>
  </r>
  <r>
    <x v="0"/>
    <x v="0"/>
    <x v="33"/>
    <x v="0"/>
    <x v="11"/>
    <x v="4"/>
    <x v="0"/>
    <x v="0"/>
    <x v="8"/>
    <x v="8"/>
    <n v="3994.8150000000001"/>
    <n v="-462"/>
    <n v="3532.8150000000001"/>
    <x v="0"/>
    <n v="3532.8150000000001"/>
    <n v="465.28385700000001"/>
    <n v="2839.9427989999999"/>
    <n v="0"/>
  </r>
  <r>
    <x v="0"/>
    <x v="0"/>
    <x v="33"/>
    <x v="0"/>
    <x v="11"/>
    <x v="4"/>
    <x v="0"/>
    <x v="0"/>
    <x v="9"/>
    <x v="9"/>
    <n v="1992.5060000000001"/>
    <n v="-393.14400000000001"/>
    <n v="1599.3620000000001"/>
    <x v="0"/>
    <n v="1599.3620000000001"/>
    <n v="326.93832900000001"/>
    <n v="498.97468300000003"/>
    <n v="0"/>
  </r>
  <r>
    <x v="0"/>
    <x v="0"/>
    <x v="33"/>
    <x v="0"/>
    <x v="11"/>
    <x v="4"/>
    <x v="0"/>
    <x v="0"/>
    <x v="10"/>
    <x v="10"/>
    <n v="2610.9380000000001"/>
    <n v="394"/>
    <n v="3004.9380000000001"/>
    <x v="0"/>
    <n v="3004.9380000000001"/>
    <n v="842.64043100000004"/>
    <n v="2991.8316650000002"/>
    <n v="0"/>
  </r>
  <r>
    <x v="0"/>
    <x v="0"/>
    <x v="33"/>
    <x v="0"/>
    <x v="11"/>
    <x v="4"/>
    <x v="0"/>
    <x v="0"/>
    <x v="11"/>
    <x v="11"/>
    <n v="6927.2190000000001"/>
    <n v="-172.8"/>
    <n v="6754.4189999999999"/>
    <x v="0"/>
    <n v="6754.4189999999999"/>
    <n v="4717.8837320000002"/>
    <n v="6082.8573930000002"/>
    <n v="0"/>
  </r>
  <r>
    <x v="0"/>
    <x v="0"/>
    <x v="33"/>
    <x v="0"/>
    <x v="11"/>
    <x v="4"/>
    <x v="0"/>
    <x v="0"/>
    <x v="12"/>
    <x v="3"/>
    <n v="39869.72"/>
    <n v="-11156.981900999999"/>
    <n v="28712.738098999998"/>
    <x v="0"/>
    <n v="28712.738098999998"/>
    <n v="15723.602140999999"/>
    <n v="28669.957967999999"/>
    <n v="0"/>
  </r>
  <r>
    <x v="0"/>
    <x v="0"/>
    <x v="33"/>
    <x v="0"/>
    <x v="11"/>
    <x v="4"/>
    <x v="0"/>
    <x v="0"/>
    <x v="13"/>
    <x v="12"/>
    <n v="0"/>
    <n v="0"/>
    <n v="0"/>
    <x v="0"/>
    <n v="0"/>
    <n v="0"/>
    <n v="0"/>
    <n v="0"/>
  </r>
  <r>
    <x v="0"/>
    <x v="0"/>
    <x v="33"/>
    <x v="0"/>
    <x v="11"/>
    <x v="4"/>
    <x v="0"/>
    <x v="0"/>
    <x v="14"/>
    <x v="13"/>
    <n v="73867.441999999995"/>
    <n v="-10939.581901"/>
    <n v="62927.860098999998"/>
    <x v="0"/>
    <n v="62927.860098999998"/>
    <n v="32023.867118999999"/>
    <n v="59523.019594999998"/>
    <n v="0"/>
  </r>
  <r>
    <x v="0"/>
    <x v="0"/>
    <x v="34"/>
    <x v="0"/>
    <x v="11"/>
    <x v="4"/>
    <x v="2"/>
    <x v="7"/>
    <x v="0"/>
    <x v="0"/>
    <n v="14337.097"/>
    <n v="0"/>
    <n v="14337.097"/>
    <x v="0"/>
    <n v="14337.097"/>
    <n v="13096.171375"/>
    <n v="13644.697654"/>
    <n v="0"/>
  </r>
  <r>
    <x v="0"/>
    <x v="0"/>
    <x v="34"/>
    <x v="0"/>
    <x v="11"/>
    <x v="4"/>
    <x v="2"/>
    <x v="7"/>
    <x v="1"/>
    <x v="1"/>
    <n v="11154.591"/>
    <n v="-30.597746000000001"/>
    <n v="11123.993254000001"/>
    <x v="0"/>
    <n v="11123.993254000001"/>
    <n v="10451.297965"/>
    <n v="10451.297965"/>
    <n v="0"/>
  </r>
  <r>
    <x v="0"/>
    <x v="0"/>
    <x v="34"/>
    <x v="0"/>
    <x v="11"/>
    <x v="4"/>
    <x v="2"/>
    <x v="7"/>
    <x v="2"/>
    <x v="2"/>
    <n v="3182.3760000000002"/>
    <n v="0"/>
    <n v="3182.3760000000002"/>
    <x v="0"/>
    <n v="3182.3760000000002"/>
    <n v="2614.2756639999998"/>
    <n v="3162.8019429999999"/>
    <n v="0"/>
  </r>
  <r>
    <x v="0"/>
    <x v="0"/>
    <x v="34"/>
    <x v="0"/>
    <x v="11"/>
    <x v="4"/>
    <x v="2"/>
    <x v="7"/>
    <x v="16"/>
    <x v="15"/>
    <n v="0.13"/>
    <n v="0"/>
    <n v="0.13"/>
    <x v="0"/>
    <n v="0.13"/>
    <n v="0"/>
    <n v="0"/>
    <n v="0"/>
  </r>
  <r>
    <x v="0"/>
    <x v="0"/>
    <x v="34"/>
    <x v="0"/>
    <x v="11"/>
    <x v="4"/>
    <x v="2"/>
    <x v="7"/>
    <x v="15"/>
    <x v="14"/>
    <n v="0"/>
    <n v="30.597746000000001"/>
    <n v="30.597746000000001"/>
    <x v="0"/>
    <n v="30.597746000000001"/>
    <n v="30.597746000000001"/>
    <n v="30.597746000000001"/>
    <n v="0"/>
  </r>
  <r>
    <x v="0"/>
    <x v="0"/>
    <x v="34"/>
    <x v="0"/>
    <x v="11"/>
    <x v="4"/>
    <x v="2"/>
    <x v="7"/>
    <x v="4"/>
    <x v="4"/>
    <n v="48550.09"/>
    <n v="-2119.2485000000001"/>
    <n v="46430.841500000002"/>
    <x v="0"/>
    <n v="46430.841500000002"/>
    <n v="39088.990063999998"/>
    <n v="46188.506388000002"/>
    <n v="0"/>
  </r>
  <r>
    <x v="0"/>
    <x v="0"/>
    <x v="34"/>
    <x v="0"/>
    <x v="11"/>
    <x v="4"/>
    <x v="2"/>
    <x v="7"/>
    <x v="5"/>
    <x v="5"/>
    <n v="48550.09"/>
    <n v="-2119.2485000000001"/>
    <n v="46430.841500000002"/>
    <x v="0"/>
    <n v="46430.841500000002"/>
    <n v="39088.990063999998"/>
    <n v="46188.506388000002"/>
    <n v="0"/>
  </r>
  <r>
    <x v="0"/>
    <x v="0"/>
    <x v="34"/>
    <x v="0"/>
    <x v="11"/>
    <x v="4"/>
    <x v="2"/>
    <x v="7"/>
    <x v="6"/>
    <x v="6"/>
    <n v="48550.09"/>
    <n v="-2119.2485000000001"/>
    <n v="46430.841500000002"/>
    <x v="0"/>
    <n v="46430.841500000002"/>
    <n v="39088.990063999998"/>
    <n v="46188.506388000002"/>
    <n v="0"/>
  </r>
  <r>
    <x v="0"/>
    <x v="0"/>
    <x v="34"/>
    <x v="0"/>
    <x v="11"/>
    <x v="4"/>
    <x v="2"/>
    <x v="7"/>
    <x v="7"/>
    <x v="7"/>
    <n v="26456.850999999999"/>
    <n v="-879.00149999999996"/>
    <n v="25577.8495"/>
    <x v="0"/>
    <n v="25577.8495"/>
    <n v="20123.612085000001"/>
    <n v="25427.417394"/>
    <n v="0"/>
  </r>
  <r>
    <x v="0"/>
    <x v="0"/>
    <x v="34"/>
    <x v="0"/>
    <x v="11"/>
    <x v="4"/>
    <x v="2"/>
    <x v="7"/>
    <x v="9"/>
    <x v="9"/>
    <n v="9794.67"/>
    <n v="-319"/>
    <n v="9475.67"/>
    <x v="0"/>
    <n v="9475.67"/>
    <n v="8463.8833219999997"/>
    <n v="9409.8815489999997"/>
    <n v="0"/>
  </r>
  <r>
    <x v="0"/>
    <x v="0"/>
    <x v="34"/>
    <x v="0"/>
    <x v="11"/>
    <x v="4"/>
    <x v="2"/>
    <x v="7"/>
    <x v="11"/>
    <x v="11"/>
    <n v="12298.569"/>
    <n v="-921.24699999999996"/>
    <n v="11377.322"/>
    <x v="0"/>
    <n v="11377.322"/>
    <n v="10501.494656999999"/>
    <n v="11351.207445"/>
    <n v="0"/>
  </r>
  <r>
    <x v="0"/>
    <x v="0"/>
    <x v="34"/>
    <x v="0"/>
    <x v="11"/>
    <x v="4"/>
    <x v="2"/>
    <x v="7"/>
    <x v="14"/>
    <x v="13"/>
    <n v="62887.186999999998"/>
    <n v="-2119.2485000000001"/>
    <n v="60767.938499999997"/>
    <x v="0"/>
    <n v="60767.938499999997"/>
    <n v="52185.161439000003"/>
    <n v="59833.204041999998"/>
    <n v="0"/>
  </r>
  <r>
    <x v="0"/>
    <x v="0"/>
    <x v="35"/>
    <x v="0"/>
    <x v="11"/>
    <x v="4"/>
    <x v="2"/>
    <x v="6"/>
    <x v="0"/>
    <x v="0"/>
    <n v="21272.260999999999"/>
    <n v="0"/>
    <n v="21272.260999999999"/>
    <x v="0"/>
    <n v="21272.260999999999"/>
    <n v="13056.651943999999"/>
    <n v="16496.991483000002"/>
    <n v="0"/>
  </r>
  <r>
    <x v="0"/>
    <x v="0"/>
    <x v="35"/>
    <x v="0"/>
    <x v="11"/>
    <x v="4"/>
    <x v="2"/>
    <x v="6"/>
    <x v="2"/>
    <x v="2"/>
    <n v="17197.994999999999"/>
    <n v="0"/>
    <n v="17197.994999999999"/>
    <x v="0"/>
    <n v="17197.994999999999"/>
    <n v="10443.966923"/>
    <n v="13884.306462"/>
    <n v="0"/>
  </r>
  <r>
    <x v="0"/>
    <x v="0"/>
    <x v="35"/>
    <x v="0"/>
    <x v="11"/>
    <x v="4"/>
    <x v="2"/>
    <x v="6"/>
    <x v="16"/>
    <x v="15"/>
    <n v="1.266"/>
    <n v="0"/>
    <n v="1.266"/>
    <x v="0"/>
    <n v="1.266"/>
    <n v="1.0369999999999999"/>
    <n v="1.0369999999999999"/>
    <n v="0"/>
  </r>
  <r>
    <x v="0"/>
    <x v="0"/>
    <x v="35"/>
    <x v="0"/>
    <x v="11"/>
    <x v="4"/>
    <x v="2"/>
    <x v="6"/>
    <x v="15"/>
    <x v="14"/>
    <n v="4073"/>
    <n v="0"/>
    <n v="4073"/>
    <x v="0"/>
    <n v="4073"/>
    <n v="2611.648021"/>
    <n v="2611.648021"/>
    <n v="0"/>
  </r>
  <r>
    <x v="0"/>
    <x v="0"/>
    <x v="35"/>
    <x v="0"/>
    <x v="11"/>
    <x v="4"/>
    <x v="2"/>
    <x v="6"/>
    <x v="4"/>
    <x v="4"/>
    <n v="3387632.9130000002"/>
    <n v="-48153.479785000003"/>
    <n v="3339479.4332150002"/>
    <x v="0"/>
    <n v="3339479.4332150002"/>
    <n v="2847109.5119889998"/>
    <n v="3214649.6473079999"/>
    <n v="0"/>
  </r>
  <r>
    <x v="0"/>
    <x v="0"/>
    <x v="35"/>
    <x v="0"/>
    <x v="11"/>
    <x v="4"/>
    <x v="2"/>
    <x v="6"/>
    <x v="5"/>
    <x v="5"/>
    <n v="3385717.0440000002"/>
    <n v="-49805.479785000003"/>
    <n v="3335911.5642149998"/>
    <x v="0"/>
    <n v="3335911.5642149998"/>
    <n v="2843936.965016"/>
    <n v="3211477.1003350001"/>
    <n v="0"/>
  </r>
  <r>
    <x v="0"/>
    <x v="0"/>
    <x v="35"/>
    <x v="0"/>
    <x v="11"/>
    <x v="4"/>
    <x v="2"/>
    <x v="6"/>
    <x v="6"/>
    <x v="6"/>
    <n v="3385717.0440000002"/>
    <n v="-49805.479785000003"/>
    <n v="3335911.5642149998"/>
    <x v="0"/>
    <n v="3335911.5642149998"/>
    <n v="2843936.965016"/>
    <n v="3211477.1003350001"/>
    <n v="0"/>
  </r>
  <r>
    <x v="0"/>
    <x v="0"/>
    <x v="35"/>
    <x v="0"/>
    <x v="11"/>
    <x v="4"/>
    <x v="2"/>
    <x v="6"/>
    <x v="7"/>
    <x v="7"/>
    <n v="3248271.37"/>
    <n v="-41419.841439999997"/>
    <n v="3206851.52856"/>
    <x v="0"/>
    <n v="3206851.52856"/>
    <n v="2772440.8550200001"/>
    <n v="3086392.3526480002"/>
    <n v="0"/>
  </r>
  <r>
    <x v="0"/>
    <x v="0"/>
    <x v="35"/>
    <x v="0"/>
    <x v="11"/>
    <x v="4"/>
    <x v="2"/>
    <x v="6"/>
    <x v="8"/>
    <x v="8"/>
    <n v="55774.896000000001"/>
    <n v="2751.5728610000001"/>
    <n v="58526.468861000001"/>
    <x v="0"/>
    <n v="58526.468861000001"/>
    <n v="33386.197628000002"/>
    <n v="58281.045353000001"/>
    <n v="0"/>
  </r>
  <r>
    <x v="0"/>
    <x v="0"/>
    <x v="35"/>
    <x v="0"/>
    <x v="11"/>
    <x v="4"/>
    <x v="2"/>
    <x v="6"/>
    <x v="9"/>
    <x v="9"/>
    <n v="27581.71"/>
    <n v="-15687.426743"/>
    <n v="11894.283256999999"/>
    <x v="0"/>
    <n v="11894.283256999999"/>
    <n v="5924.0412960000003"/>
    <n v="11882.283256999999"/>
    <n v="0"/>
  </r>
  <r>
    <x v="0"/>
    <x v="0"/>
    <x v="35"/>
    <x v="0"/>
    <x v="11"/>
    <x v="4"/>
    <x v="2"/>
    <x v="6"/>
    <x v="11"/>
    <x v="11"/>
    <n v="54089.067999999999"/>
    <n v="4550.215537"/>
    <n v="58639.283537000003"/>
    <x v="0"/>
    <n v="58639.283537000003"/>
    <n v="32185.871072000002"/>
    <n v="54921.419076999999"/>
    <n v="0"/>
  </r>
  <r>
    <x v="0"/>
    <x v="0"/>
    <x v="35"/>
    <x v="0"/>
    <x v="11"/>
    <x v="4"/>
    <x v="2"/>
    <x v="6"/>
    <x v="26"/>
    <x v="25"/>
    <n v="1915.8689999999999"/>
    <n v="1652"/>
    <n v="3567.8690000000001"/>
    <x v="0"/>
    <n v="3567.8690000000001"/>
    <n v="3172.546973"/>
    <n v="3172.546973"/>
    <n v="0"/>
  </r>
  <r>
    <x v="0"/>
    <x v="0"/>
    <x v="35"/>
    <x v="0"/>
    <x v="11"/>
    <x v="4"/>
    <x v="2"/>
    <x v="6"/>
    <x v="14"/>
    <x v="13"/>
    <n v="3408905.1740000001"/>
    <n v="-48153.479785000003"/>
    <n v="3360751.6942150001"/>
    <x v="0"/>
    <n v="3360751.6942150001"/>
    <n v="2860166.1639330001"/>
    <n v="3231146.638791"/>
    <n v="0"/>
  </r>
  <r>
    <x v="0"/>
    <x v="0"/>
    <x v="36"/>
    <x v="0"/>
    <x v="11"/>
    <x v="4"/>
    <x v="2"/>
    <x v="13"/>
    <x v="0"/>
    <x v="0"/>
    <n v="19504.782999999999"/>
    <n v="0"/>
    <n v="19504.782999999999"/>
    <x v="0"/>
    <n v="19504.782999999999"/>
    <n v="18022.311975000001"/>
    <n v="18523.714087"/>
    <n v="0"/>
  </r>
  <r>
    <x v="0"/>
    <x v="0"/>
    <x v="36"/>
    <x v="0"/>
    <x v="11"/>
    <x v="4"/>
    <x v="2"/>
    <x v="13"/>
    <x v="1"/>
    <x v="1"/>
    <n v="17415.782999999999"/>
    <n v="0"/>
    <n v="17415.782999999999"/>
    <x v="0"/>
    <n v="17415.782999999999"/>
    <n v="16561.937903999999"/>
    <n v="16561.937903999999"/>
    <n v="0"/>
  </r>
  <r>
    <x v="0"/>
    <x v="0"/>
    <x v="36"/>
    <x v="0"/>
    <x v="11"/>
    <x v="4"/>
    <x v="2"/>
    <x v="13"/>
    <x v="2"/>
    <x v="2"/>
    <n v="2089"/>
    <n v="-1.159"/>
    <n v="2087.8409999999999"/>
    <x v="0"/>
    <n v="2087.8409999999999"/>
    <n v="1459.2150710000001"/>
    <n v="1960.6171830000001"/>
    <n v="0"/>
  </r>
  <r>
    <x v="0"/>
    <x v="0"/>
    <x v="36"/>
    <x v="0"/>
    <x v="11"/>
    <x v="4"/>
    <x v="2"/>
    <x v="13"/>
    <x v="16"/>
    <x v="15"/>
    <n v="0"/>
    <n v="1.159"/>
    <n v="1.159"/>
    <x v="0"/>
    <n v="1.159"/>
    <n v="1.159"/>
    <n v="1.159"/>
    <n v="0"/>
  </r>
  <r>
    <x v="0"/>
    <x v="0"/>
    <x v="36"/>
    <x v="0"/>
    <x v="11"/>
    <x v="4"/>
    <x v="2"/>
    <x v="13"/>
    <x v="4"/>
    <x v="4"/>
    <n v="22286.937000000002"/>
    <n v="-1505"/>
    <n v="20781.937000000002"/>
    <x v="0"/>
    <n v="20781.937000000002"/>
    <n v="14669.147631"/>
    <n v="20561.870782000002"/>
    <n v="0"/>
  </r>
  <r>
    <x v="0"/>
    <x v="0"/>
    <x v="36"/>
    <x v="0"/>
    <x v="11"/>
    <x v="4"/>
    <x v="2"/>
    <x v="13"/>
    <x v="5"/>
    <x v="5"/>
    <n v="22286.937000000002"/>
    <n v="-1505"/>
    <n v="20781.937000000002"/>
    <x v="0"/>
    <n v="20781.937000000002"/>
    <n v="14669.147631"/>
    <n v="20561.870782000002"/>
    <n v="0"/>
  </r>
  <r>
    <x v="0"/>
    <x v="0"/>
    <x v="36"/>
    <x v="0"/>
    <x v="11"/>
    <x v="4"/>
    <x v="2"/>
    <x v="13"/>
    <x v="6"/>
    <x v="6"/>
    <n v="22286.937000000002"/>
    <n v="-1505"/>
    <n v="20781.937000000002"/>
    <x v="0"/>
    <n v="20781.937000000002"/>
    <n v="14669.147631"/>
    <n v="20561.870782000002"/>
    <n v="0"/>
  </r>
  <r>
    <x v="0"/>
    <x v="0"/>
    <x v="36"/>
    <x v="0"/>
    <x v="11"/>
    <x v="4"/>
    <x v="2"/>
    <x v="13"/>
    <x v="8"/>
    <x v="8"/>
    <n v="15665.504000000001"/>
    <n v="-1505"/>
    <n v="14160.504000000001"/>
    <x v="0"/>
    <n v="14160.504000000001"/>
    <n v="8915.6146100000005"/>
    <n v="14018.011478"/>
    <n v="0"/>
  </r>
  <r>
    <x v="0"/>
    <x v="0"/>
    <x v="36"/>
    <x v="0"/>
    <x v="11"/>
    <x v="4"/>
    <x v="2"/>
    <x v="13"/>
    <x v="11"/>
    <x v="11"/>
    <n v="6621.433"/>
    <n v="0"/>
    <n v="6621.433"/>
    <x v="0"/>
    <n v="6621.433"/>
    <n v="5753.5330210000002"/>
    <n v="6543.8593039999996"/>
    <n v="0"/>
  </r>
  <r>
    <x v="0"/>
    <x v="0"/>
    <x v="36"/>
    <x v="0"/>
    <x v="11"/>
    <x v="4"/>
    <x v="2"/>
    <x v="13"/>
    <x v="14"/>
    <x v="13"/>
    <n v="41791.72"/>
    <n v="-1505"/>
    <n v="40286.720000000001"/>
    <x v="0"/>
    <n v="40286.720000000001"/>
    <n v="32691.459606"/>
    <n v="39085.584868999998"/>
    <n v="0"/>
  </r>
  <r>
    <x v="0"/>
    <x v="0"/>
    <x v="37"/>
    <x v="0"/>
    <x v="11"/>
    <x v="4"/>
    <x v="2"/>
    <x v="5"/>
    <x v="0"/>
    <x v="0"/>
    <n v="72781.216"/>
    <n v="-2589"/>
    <n v="70192.216"/>
    <x v="0"/>
    <n v="70192.216"/>
    <n v="59356.881574999999"/>
    <n v="63605.173541999997"/>
    <n v="0"/>
  </r>
  <r>
    <x v="0"/>
    <x v="0"/>
    <x v="37"/>
    <x v="0"/>
    <x v="11"/>
    <x v="4"/>
    <x v="2"/>
    <x v="5"/>
    <x v="1"/>
    <x v="1"/>
    <n v="57714.216"/>
    <n v="-2596.3000000000002"/>
    <n v="55117.915999999997"/>
    <x v="0"/>
    <n v="55117.915999999997"/>
    <n v="53809.239565000003"/>
    <n v="53809.239565000003"/>
    <n v="0"/>
  </r>
  <r>
    <x v="0"/>
    <x v="0"/>
    <x v="37"/>
    <x v="0"/>
    <x v="11"/>
    <x v="4"/>
    <x v="2"/>
    <x v="5"/>
    <x v="2"/>
    <x v="2"/>
    <n v="15060.35"/>
    <n v="7.3"/>
    <n v="15067.65"/>
    <x v="0"/>
    <n v="15067.65"/>
    <n v="5545.1493099999998"/>
    <n v="9793.4412769999999"/>
    <n v="0"/>
  </r>
  <r>
    <x v="0"/>
    <x v="0"/>
    <x v="37"/>
    <x v="0"/>
    <x v="11"/>
    <x v="4"/>
    <x v="2"/>
    <x v="5"/>
    <x v="16"/>
    <x v="15"/>
    <n v="3.8"/>
    <n v="0"/>
    <n v="3.8"/>
    <x v="0"/>
    <n v="3.8"/>
    <n v="2.379"/>
    <n v="2.379"/>
    <n v="0"/>
  </r>
  <r>
    <x v="0"/>
    <x v="0"/>
    <x v="37"/>
    <x v="0"/>
    <x v="11"/>
    <x v="4"/>
    <x v="2"/>
    <x v="5"/>
    <x v="15"/>
    <x v="14"/>
    <n v="2.85"/>
    <n v="0"/>
    <n v="2.85"/>
    <x v="0"/>
    <n v="2.85"/>
    <n v="0.1137"/>
    <n v="0.1137"/>
    <n v="0"/>
  </r>
  <r>
    <x v="0"/>
    <x v="0"/>
    <x v="37"/>
    <x v="0"/>
    <x v="11"/>
    <x v="4"/>
    <x v="2"/>
    <x v="5"/>
    <x v="4"/>
    <x v="4"/>
    <n v="2617039.7719999999"/>
    <n v="-454908.34520400001"/>
    <n v="2162131.426796"/>
    <x v="0"/>
    <n v="2162131.426796"/>
    <n v="563949.36066200002"/>
    <n v="1679040.848921"/>
    <n v="0"/>
  </r>
  <r>
    <x v="0"/>
    <x v="0"/>
    <x v="37"/>
    <x v="0"/>
    <x v="11"/>
    <x v="4"/>
    <x v="2"/>
    <x v="5"/>
    <x v="5"/>
    <x v="5"/>
    <n v="2615039.7719999999"/>
    <n v="-454908.34520400001"/>
    <n v="2160131.426796"/>
    <x v="0"/>
    <n v="2160131.426796"/>
    <n v="561949.36074899998"/>
    <n v="1677040.849008"/>
    <n v="0"/>
  </r>
  <r>
    <x v="0"/>
    <x v="0"/>
    <x v="37"/>
    <x v="0"/>
    <x v="11"/>
    <x v="4"/>
    <x v="2"/>
    <x v="5"/>
    <x v="6"/>
    <x v="6"/>
    <n v="2615039.7719999999"/>
    <n v="-454908.34520400001"/>
    <n v="2160131.426796"/>
    <x v="0"/>
    <n v="2160131.426796"/>
    <n v="561949.36074899998"/>
    <n v="1677040.849008"/>
    <n v="0"/>
  </r>
  <r>
    <x v="0"/>
    <x v="0"/>
    <x v="37"/>
    <x v="0"/>
    <x v="11"/>
    <x v="4"/>
    <x v="2"/>
    <x v="5"/>
    <x v="8"/>
    <x v="8"/>
    <n v="476146.38400000002"/>
    <n v="-95381.718066999994"/>
    <n v="380764.66593299998"/>
    <x v="0"/>
    <n v="380764.66593299998"/>
    <n v="67067.286749000006"/>
    <n v="263528.24739799998"/>
    <n v="0"/>
  </r>
  <r>
    <x v="0"/>
    <x v="0"/>
    <x v="37"/>
    <x v="0"/>
    <x v="11"/>
    <x v="4"/>
    <x v="2"/>
    <x v="5"/>
    <x v="10"/>
    <x v="10"/>
    <n v="1991141.159"/>
    <n v="-366436.77448000002"/>
    <n v="1624704.3845200001"/>
    <x v="0"/>
    <n v="1624704.3845200001"/>
    <n v="384944.83756100002"/>
    <n v="1266494.4520930001"/>
    <n v="0"/>
  </r>
  <r>
    <x v="0"/>
    <x v="0"/>
    <x v="37"/>
    <x v="0"/>
    <x v="11"/>
    <x v="4"/>
    <x v="2"/>
    <x v="5"/>
    <x v="11"/>
    <x v="11"/>
    <n v="147752.22899999999"/>
    <n v="6910.1473429999996"/>
    <n v="154662.37634300001"/>
    <x v="0"/>
    <n v="154662.37634300001"/>
    <n v="109937.236439"/>
    <n v="147018.14951700001"/>
    <n v="0"/>
  </r>
  <r>
    <x v="0"/>
    <x v="0"/>
    <x v="37"/>
    <x v="0"/>
    <x v="11"/>
    <x v="4"/>
    <x v="2"/>
    <x v="5"/>
    <x v="26"/>
    <x v="25"/>
    <n v="2000"/>
    <n v="0"/>
    <n v="2000"/>
    <x v="0"/>
    <n v="2000"/>
    <n v="1999.9999130000001"/>
    <n v="1999.9999130000001"/>
    <n v="0"/>
  </r>
  <r>
    <x v="0"/>
    <x v="0"/>
    <x v="37"/>
    <x v="0"/>
    <x v="11"/>
    <x v="4"/>
    <x v="2"/>
    <x v="5"/>
    <x v="14"/>
    <x v="13"/>
    <n v="2689820.9879999999"/>
    <n v="-457497.34520400001"/>
    <n v="2232323.642796"/>
    <x v="0"/>
    <n v="2232323.642796"/>
    <n v="623306.24223700003"/>
    <n v="1742646.0224629999"/>
    <n v="0"/>
  </r>
  <r>
    <x v="0"/>
    <x v="0"/>
    <x v="38"/>
    <x v="0"/>
    <x v="11"/>
    <x v="4"/>
    <x v="2"/>
    <x v="3"/>
    <x v="0"/>
    <x v="0"/>
    <n v="525343.32700000005"/>
    <n v="-261376.22099999999"/>
    <n v="263967.10600000003"/>
    <x v="0"/>
    <n v="263967.10600000003"/>
    <n v="259171.380554"/>
    <n v="259965.248563"/>
    <n v="0"/>
  </r>
  <r>
    <x v="0"/>
    <x v="0"/>
    <x v="38"/>
    <x v="0"/>
    <x v="11"/>
    <x v="4"/>
    <x v="2"/>
    <x v="3"/>
    <x v="1"/>
    <x v="1"/>
    <n v="9187.4339999999993"/>
    <n v="0"/>
    <n v="9187.4339999999993"/>
    <x v="0"/>
    <n v="9187.4339999999993"/>
    <n v="8812.0075109999998"/>
    <n v="8812.0075109999998"/>
    <n v="0"/>
  </r>
  <r>
    <x v="0"/>
    <x v="0"/>
    <x v="38"/>
    <x v="0"/>
    <x v="11"/>
    <x v="4"/>
    <x v="2"/>
    <x v="3"/>
    <x v="2"/>
    <x v="2"/>
    <n v="12743.573"/>
    <n v="-238.161531"/>
    <n v="12505.411469000001"/>
    <x v="0"/>
    <n v="12505.411469000001"/>
    <n v="10381.214828"/>
    <n v="11172.949837"/>
    <n v="0"/>
  </r>
  <r>
    <x v="0"/>
    <x v="0"/>
    <x v="38"/>
    <x v="0"/>
    <x v="11"/>
    <x v="4"/>
    <x v="2"/>
    <x v="3"/>
    <x v="16"/>
    <x v="15"/>
    <n v="236.21199999999999"/>
    <n v="-204.2"/>
    <n v="32.012"/>
    <x v="0"/>
    <n v="32.012"/>
    <n v="26.503191000000001"/>
    <n v="26.686191000000001"/>
    <n v="0"/>
  </r>
  <r>
    <x v="0"/>
    <x v="0"/>
    <x v="38"/>
    <x v="0"/>
    <x v="11"/>
    <x v="4"/>
    <x v="2"/>
    <x v="3"/>
    <x v="15"/>
    <x v="14"/>
    <n v="412153.19"/>
    <n v="-260818.35946899999"/>
    <n v="151334.83053100001"/>
    <x v="0"/>
    <n v="151334.83053100001"/>
    <n v="149327.870857"/>
    <n v="149329.82085700001"/>
    <n v="0"/>
  </r>
  <r>
    <x v="0"/>
    <x v="0"/>
    <x v="38"/>
    <x v="0"/>
    <x v="11"/>
    <x v="4"/>
    <x v="2"/>
    <x v="3"/>
    <x v="17"/>
    <x v="16"/>
    <n v="95639.482000000004"/>
    <n v="-35066.5"/>
    <n v="60572.982000000004"/>
    <x v="0"/>
    <n v="60572.982000000004"/>
    <n v="55337.285000000003"/>
    <n v="55337.285000000003"/>
    <n v="0"/>
  </r>
  <r>
    <x v="0"/>
    <x v="0"/>
    <x v="38"/>
    <x v="0"/>
    <x v="11"/>
    <x v="4"/>
    <x v="2"/>
    <x v="3"/>
    <x v="22"/>
    <x v="21"/>
    <n v="95639.482000000004"/>
    <n v="-35066.5"/>
    <n v="60572.982000000004"/>
    <x v="0"/>
    <n v="60572.982000000004"/>
    <n v="55337.285000000003"/>
    <n v="55337.285000000003"/>
    <n v="0"/>
  </r>
  <r>
    <x v="0"/>
    <x v="0"/>
    <x v="38"/>
    <x v="0"/>
    <x v="11"/>
    <x v="4"/>
    <x v="2"/>
    <x v="3"/>
    <x v="27"/>
    <x v="26"/>
    <n v="95639.482000000004"/>
    <n v="-35066.5"/>
    <n v="60572.982000000004"/>
    <x v="0"/>
    <n v="60572.982000000004"/>
    <n v="55337.285000000003"/>
    <n v="55337.285000000003"/>
    <n v="0"/>
  </r>
  <r>
    <x v="0"/>
    <x v="0"/>
    <x v="38"/>
    <x v="0"/>
    <x v="11"/>
    <x v="4"/>
    <x v="2"/>
    <x v="3"/>
    <x v="4"/>
    <x v="4"/>
    <n v="5466.9780000000001"/>
    <n v="0"/>
    <n v="5466.9780000000001"/>
    <x v="0"/>
    <n v="5466.9780000000001"/>
    <n v="4384.6834349999999"/>
    <n v="4622.7881420000003"/>
    <n v="0"/>
  </r>
  <r>
    <x v="0"/>
    <x v="0"/>
    <x v="38"/>
    <x v="0"/>
    <x v="11"/>
    <x v="4"/>
    <x v="2"/>
    <x v="3"/>
    <x v="5"/>
    <x v="5"/>
    <n v="5466.9780000000001"/>
    <n v="0"/>
    <n v="5466.9780000000001"/>
    <x v="0"/>
    <n v="5466.9780000000001"/>
    <n v="4384.6834349999999"/>
    <n v="4622.7881420000003"/>
    <n v="0"/>
  </r>
  <r>
    <x v="0"/>
    <x v="0"/>
    <x v="38"/>
    <x v="0"/>
    <x v="11"/>
    <x v="4"/>
    <x v="2"/>
    <x v="3"/>
    <x v="6"/>
    <x v="6"/>
    <n v="5466.9780000000001"/>
    <n v="0"/>
    <n v="5466.9780000000001"/>
    <x v="0"/>
    <n v="5466.9780000000001"/>
    <n v="4384.6834349999999"/>
    <n v="4622.7881420000003"/>
    <n v="0"/>
  </r>
  <r>
    <x v="0"/>
    <x v="0"/>
    <x v="38"/>
    <x v="0"/>
    <x v="11"/>
    <x v="4"/>
    <x v="2"/>
    <x v="3"/>
    <x v="11"/>
    <x v="11"/>
    <n v="5466.9780000000001"/>
    <n v="0"/>
    <n v="5466.9780000000001"/>
    <x v="0"/>
    <n v="5466.9780000000001"/>
    <n v="4384.6834349999999"/>
    <n v="4622.7881420000003"/>
    <n v="0"/>
  </r>
  <r>
    <x v="0"/>
    <x v="0"/>
    <x v="38"/>
    <x v="0"/>
    <x v="11"/>
    <x v="4"/>
    <x v="2"/>
    <x v="3"/>
    <x v="14"/>
    <x v="13"/>
    <n v="626449.78700000001"/>
    <n v="-296442.72100000002"/>
    <n v="330007.06599999999"/>
    <x v="0"/>
    <n v="330007.06599999999"/>
    <n v="318893.34898900002"/>
    <n v="319925.32170500001"/>
    <n v="0"/>
  </r>
  <r>
    <x v="0"/>
    <x v="0"/>
    <x v="39"/>
    <x v="0"/>
    <x v="11"/>
    <x v="4"/>
    <x v="2"/>
    <x v="8"/>
    <x v="0"/>
    <x v="0"/>
    <n v="11766.415000000001"/>
    <n v="16.697369999999999"/>
    <n v="11783.112370000001"/>
    <x v="0"/>
    <n v="11783.112370000001"/>
    <n v="11093.123916"/>
    <n v="11414.737507"/>
    <n v="0"/>
  </r>
  <r>
    <x v="0"/>
    <x v="0"/>
    <x v="39"/>
    <x v="0"/>
    <x v="11"/>
    <x v="4"/>
    <x v="2"/>
    <x v="8"/>
    <x v="1"/>
    <x v="1"/>
    <n v="7919.4170000000004"/>
    <n v="240.69737000000001"/>
    <n v="8160.1143700000002"/>
    <x v="0"/>
    <n v="8160.1143700000002"/>
    <n v="7929.0703100000001"/>
    <n v="7929.2841319999998"/>
    <n v="0"/>
  </r>
  <r>
    <x v="0"/>
    <x v="0"/>
    <x v="39"/>
    <x v="0"/>
    <x v="11"/>
    <x v="4"/>
    <x v="2"/>
    <x v="8"/>
    <x v="2"/>
    <x v="2"/>
    <n v="3846.998"/>
    <n v="-224"/>
    <n v="3622.998"/>
    <x v="0"/>
    <n v="3622.998"/>
    <n v="3164.0536059999999"/>
    <n v="3485.4533750000001"/>
    <n v="0"/>
  </r>
  <r>
    <x v="0"/>
    <x v="0"/>
    <x v="39"/>
    <x v="0"/>
    <x v="11"/>
    <x v="4"/>
    <x v="2"/>
    <x v="8"/>
    <x v="4"/>
    <x v="4"/>
    <n v="119580.962"/>
    <n v="-1390.666974"/>
    <n v="118190.29502600001"/>
    <x v="0"/>
    <n v="118190.29502600001"/>
    <n v="65989.391524000006"/>
    <n v="111756.998599"/>
    <n v="0"/>
  </r>
  <r>
    <x v="0"/>
    <x v="0"/>
    <x v="39"/>
    <x v="0"/>
    <x v="11"/>
    <x v="4"/>
    <x v="2"/>
    <x v="8"/>
    <x v="5"/>
    <x v="5"/>
    <n v="119580.962"/>
    <n v="-1390.666974"/>
    <n v="118190.29502600001"/>
    <x v="0"/>
    <n v="118190.29502600001"/>
    <n v="65989.391524000006"/>
    <n v="111756.998599"/>
    <n v="0"/>
  </r>
  <r>
    <x v="0"/>
    <x v="0"/>
    <x v="39"/>
    <x v="0"/>
    <x v="11"/>
    <x v="4"/>
    <x v="2"/>
    <x v="8"/>
    <x v="6"/>
    <x v="6"/>
    <n v="119580.962"/>
    <n v="-1390.666974"/>
    <n v="118190.29502600001"/>
    <x v="0"/>
    <n v="118190.29502600001"/>
    <n v="65989.391524000006"/>
    <n v="111756.998599"/>
    <n v="0"/>
  </r>
  <r>
    <x v="0"/>
    <x v="0"/>
    <x v="39"/>
    <x v="0"/>
    <x v="11"/>
    <x v="4"/>
    <x v="2"/>
    <x v="8"/>
    <x v="7"/>
    <x v="7"/>
    <n v="86545.093999999997"/>
    <n v="-1264.5859740000001"/>
    <n v="85280.508025999996"/>
    <x v="0"/>
    <n v="85280.508025999996"/>
    <n v="35469.890269000003"/>
    <n v="79022.321872"/>
    <n v="0"/>
  </r>
  <r>
    <x v="0"/>
    <x v="0"/>
    <x v="39"/>
    <x v="0"/>
    <x v="11"/>
    <x v="4"/>
    <x v="2"/>
    <x v="8"/>
    <x v="8"/>
    <x v="8"/>
    <n v="24764.095000000001"/>
    <n v="-1100"/>
    <n v="23664.095000000001"/>
    <x v="0"/>
    <n v="23664.095000000001"/>
    <n v="23010.724980999999"/>
    <n v="23514.040918999999"/>
    <n v="0"/>
  </r>
  <r>
    <x v="0"/>
    <x v="0"/>
    <x v="39"/>
    <x v="0"/>
    <x v="11"/>
    <x v="4"/>
    <x v="2"/>
    <x v="8"/>
    <x v="11"/>
    <x v="11"/>
    <n v="8271.7729999999992"/>
    <n v="973.91899999999998"/>
    <n v="9245.6919999999991"/>
    <x v="0"/>
    <n v="9245.6919999999991"/>
    <n v="7508.7762739999998"/>
    <n v="9220.6358080000009"/>
    <n v="0"/>
  </r>
  <r>
    <x v="0"/>
    <x v="0"/>
    <x v="39"/>
    <x v="0"/>
    <x v="11"/>
    <x v="4"/>
    <x v="2"/>
    <x v="8"/>
    <x v="14"/>
    <x v="13"/>
    <n v="131347.37700000001"/>
    <n v="-1373.9696039999999"/>
    <n v="129973.407396"/>
    <x v="0"/>
    <n v="129973.407396"/>
    <n v="77082.515440000003"/>
    <n v="123171.736106"/>
    <n v="0"/>
  </r>
  <r>
    <x v="0"/>
    <x v="0"/>
    <x v="40"/>
    <x v="0"/>
    <x v="11"/>
    <x v="4"/>
    <x v="2"/>
    <x v="9"/>
    <x v="0"/>
    <x v="0"/>
    <n v="36583.231"/>
    <n v="-349"/>
    <n v="36234.231"/>
    <x v="0"/>
    <n v="36234.231"/>
    <n v="32379.046857000001"/>
    <n v="34709.123808999997"/>
    <n v="0"/>
  </r>
  <r>
    <x v="0"/>
    <x v="0"/>
    <x v="40"/>
    <x v="0"/>
    <x v="11"/>
    <x v="4"/>
    <x v="2"/>
    <x v="9"/>
    <x v="1"/>
    <x v="1"/>
    <n v="29037.381000000001"/>
    <n v="0"/>
    <n v="29037.381000000001"/>
    <x v="0"/>
    <n v="29037.381000000001"/>
    <n v="27790.079765999999"/>
    <n v="27790.079765999999"/>
    <n v="0"/>
  </r>
  <r>
    <x v="0"/>
    <x v="0"/>
    <x v="40"/>
    <x v="0"/>
    <x v="11"/>
    <x v="4"/>
    <x v="2"/>
    <x v="9"/>
    <x v="2"/>
    <x v="2"/>
    <n v="7545.85"/>
    <n v="-349"/>
    <n v="7196.85"/>
    <x v="0"/>
    <n v="7196.85"/>
    <n v="4588.9670910000004"/>
    <n v="6919.0440429999999"/>
    <n v="0"/>
  </r>
  <r>
    <x v="0"/>
    <x v="0"/>
    <x v="40"/>
    <x v="0"/>
    <x v="11"/>
    <x v="4"/>
    <x v="2"/>
    <x v="9"/>
    <x v="4"/>
    <x v="4"/>
    <n v="337446.95400000003"/>
    <n v="-8495.3589159999992"/>
    <n v="328951.59508399997"/>
    <x v="0"/>
    <n v="328951.59508399997"/>
    <n v="229692.938138"/>
    <n v="319560.67787299998"/>
    <n v="0"/>
  </r>
  <r>
    <x v="0"/>
    <x v="0"/>
    <x v="40"/>
    <x v="0"/>
    <x v="11"/>
    <x v="4"/>
    <x v="2"/>
    <x v="9"/>
    <x v="5"/>
    <x v="5"/>
    <n v="337446.95400000003"/>
    <n v="-8495.3589159999992"/>
    <n v="328951.59508399997"/>
    <x v="0"/>
    <n v="328951.59508399997"/>
    <n v="229692.938138"/>
    <n v="319560.67787299998"/>
    <n v="0"/>
  </r>
  <r>
    <x v="0"/>
    <x v="0"/>
    <x v="40"/>
    <x v="0"/>
    <x v="11"/>
    <x v="4"/>
    <x v="2"/>
    <x v="9"/>
    <x v="6"/>
    <x v="6"/>
    <n v="337446.95400000003"/>
    <n v="-8495.3589159999992"/>
    <n v="328951.59508399997"/>
    <x v="0"/>
    <n v="328951.59508399997"/>
    <n v="229692.938138"/>
    <n v="319560.67787299998"/>
    <n v="0"/>
  </r>
  <r>
    <x v="0"/>
    <x v="0"/>
    <x v="40"/>
    <x v="0"/>
    <x v="11"/>
    <x v="4"/>
    <x v="2"/>
    <x v="9"/>
    <x v="7"/>
    <x v="7"/>
    <n v="180277.69099999999"/>
    <n v="5542.2228050000003"/>
    <n v="185819.91380499999"/>
    <x v="0"/>
    <n v="185819.91380499999"/>
    <n v="135925.581748"/>
    <n v="181874.33947100001"/>
    <n v="0"/>
  </r>
  <r>
    <x v="0"/>
    <x v="0"/>
    <x v="40"/>
    <x v="0"/>
    <x v="11"/>
    <x v="4"/>
    <x v="2"/>
    <x v="9"/>
    <x v="8"/>
    <x v="8"/>
    <n v="148076.80100000001"/>
    <n v="-14037.581721"/>
    <n v="134039.21927900001"/>
    <x v="0"/>
    <n v="134039.21927900001"/>
    <n v="86663.598779000007"/>
    <n v="128676.659382"/>
    <n v="0"/>
  </r>
  <r>
    <x v="0"/>
    <x v="0"/>
    <x v="40"/>
    <x v="0"/>
    <x v="11"/>
    <x v="4"/>
    <x v="2"/>
    <x v="9"/>
    <x v="11"/>
    <x v="11"/>
    <n v="9092.4619999999995"/>
    <n v="0"/>
    <n v="9092.4619999999995"/>
    <x v="0"/>
    <n v="9092.4619999999995"/>
    <n v="7103.757611"/>
    <n v="9009.6790199999996"/>
    <n v="0"/>
  </r>
  <r>
    <x v="0"/>
    <x v="0"/>
    <x v="40"/>
    <x v="0"/>
    <x v="11"/>
    <x v="4"/>
    <x v="2"/>
    <x v="9"/>
    <x v="14"/>
    <x v="13"/>
    <n v="374030.185"/>
    <n v="-8844.3589159999992"/>
    <n v="365185.826084"/>
    <x v="0"/>
    <n v="365185.826084"/>
    <n v="262071.98499500001"/>
    <n v="354269.80168199999"/>
    <n v="0"/>
  </r>
  <r>
    <x v="0"/>
    <x v="0"/>
    <x v="41"/>
    <x v="0"/>
    <x v="11"/>
    <x v="4"/>
    <x v="2"/>
    <x v="9"/>
    <x v="0"/>
    <x v="0"/>
    <n v="6721.1379999999999"/>
    <n v="0"/>
    <n v="6721.1379999999999"/>
    <x v="0"/>
    <n v="6721.1379999999999"/>
    <n v="6392.226713"/>
    <n v="6571.2448750000003"/>
    <n v="0"/>
  </r>
  <r>
    <x v="0"/>
    <x v="0"/>
    <x v="41"/>
    <x v="0"/>
    <x v="11"/>
    <x v="4"/>
    <x v="2"/>
    <x v="9"/>
    <x v="1"/>
    <x v="1"/>
    <n v="4868.6369999999997"/>
    <n v="0"/>
    <n v="4868.6369999999997"/>
    <x v="0"/>
    <n v="4868.6369999999997"/>
    <n v="4742.7675630000003"/>
    <n v="4742.7675630000003"/>
    <n v="0"/>
  </r>
  <r>
    <x v="0"/>
    <x v="0"/>
    <x v="41"/>
    <x v="0"/>
    <x v="11"/>
    <x v="4"/>
    <x v="2"/>
    <x v="9"/>
    <x v="2"/>
    <x v="2"/>
    <n v="1852.501"/>
    <n v="-0.2"/>
    <n v="1852.3009999999999"/>
    <x v="0"/>
    <n v="1852.3009999999999"/>
    <n v="1649.2761499999999"/>
    <n v="1828.294312"/>
    <n v="0"/>
  </r>
  <r>
    <x v="0"/>
    <x v="0"/>
    <x v="41"/>
    <x v="0"/>
    <x v="11"/>
    <x v="4"/>
    <x v="2"/>
    <x v="9"/>
    <x v="16"/>
    <x v="15"/>
    <n v="0"/>
    <n v="0.2"/>
    <n v="0.2"/>
    <x v="0"/>
    <n v="0.2"/>
    <n v="0.183"/>
    <n v="0.183"/>
    <n v="0"/>
  </r>
  <r>
    <x v="0"/>
    <x v="0"/>
    <x v="41"/>
    <x v="0"/>
    <x v="11"/>
    <x v="4"/>
    <x v="2"/>
    <x v="9"/>
    <x v="4"/>
    <x v="4"/>
    <n v="24304"/>
    <n v="439.99936200000002"/>
    <n v="24743.999361999999"/>
    <x v="0"/>
    <n v="24743.999361999999"/>
    <n v="21070.547661000001"/>
    <n v="24561.868354999999"/>
    <n v="0"/>
  </r>
  <r>
    <x v="0"/>
    <x v="0"/>
    <x v="41"/>
    <x v="0"/>
    <x v="11"/>
    <x v="4"/>
    <x v="2"/>
    <x v="9"/>
    <x v="5"/>
    <x v="5"/>
    <n v="24304"/>
    <n v="439.99936200000002"/>
    <n v="24743.999361999999"/>
    <x v="0"/>
    <n v="24743.999361999999"/>
    <n v="21070.547661000001"/>
    <n v="24561.868354999999"/>
    <n v="0"/>
  </r>
  <r>
    <x v="0"/>
    <x v="0"/>
    <x v="41"/>
    <x v="0"/>
    <x v="11"/>
    <x v="4"/>
    <x v="2"/>
    <x v="9"/>
    <x v="6"/>
    <x v="6"/>
    <n v="24304"/>
    <n v="439.99936200000002"/>
    <n v="24743.999361999999"/>
    <x v="0"/>
    <n v="24743.999361999999"/>
    <n v="21070.547661000001"/>
    <n v="24561.868354999999"/>
    <n v="0"/>
  </r>
  <r>
    <x v="0"/>
    <x v="0"/>
    <x v="41"/>
    <x v="0"/>
    <x v="11"/>
    <x v="4"/>
    <x v="2"/>
    <x v="9"/>
    <x v="7"/>
    <x v="7"/>
    <n v="11199"/>
    <n v="101.999362"/>
    <n v="11300.999362"/>
    <x v="0"/>
    <n v="11300.999362"/>
    <n v="10603.694808"/>
    <n v="11213.711584000001"/>
    <n v="0"/>
  </r>
  <r>
    <x v="0"/>
    <x v="0"/>
    <x v="41"/>
    <x v="0"/>
    <x v="11"/>
    <x v="4"/>
    <x v="2"/>
    <x v="9"/>
    <x v="8"/>
    <x v="8"/>
    <n v="6093"/>
    <n v="700"/>
    <n v="6793"/>
    <x v="0"/>
    <n v="6793"/>
    <n v="5627.321884"/>
    <n v="6785.1852520000002"/>
    <n v="0"/>
  </r>
  <r>
    <x v="0"/>
    <x v="0"/>
    <x v="41"/>
    <x v="0"/>
    <x v="11"/>
    <x v="4"/>
    <x v="2"/>
    <x v="9"/>
    <x v="9"/>
    <x v="9"/>
    <n v="1679"/>
    <n v="-362"/>
    <n v="1317"/>
    <x v="0"/>
    <n v="1317"/>
    <n v="151.245093"/>
    <n v="1255.3566499999999"/>
    <n v="0"/>
  </r>
  <r>
    <x v="0"/>
    <x v="0"/>
    <x v="41"/>
    <x v="0"/>
    <x v="11"/>
    <x v="4"/>
    <x v="2"/>
    <x v="9"/>
    <x v="11"/>
    <x v="11"/>
    <n v="5333"/>
    <n v="0"/>
    <n v="5333"/>
    <x v="0"/>
    <n v="5333"/>
    <n v="4688.2858759999999"/>
    <n v="5307.614869"/>
    <n v="0"/>
  </r>
  <r>
    <x v="0"/>
    <x v="0"/>
    <x v="41"/>
    <x v="0"/>
    <x v="11"/>
    <x v="4"/>
    <x v="2"/>
    <x v="9"/>
    <x v="14"/>
    <x v="13"/>
    <n v="31025.137999999999"/>
    <n v="439.99936200000002"/>
    <n v="31465.137362000001"/>
    <x v="0"/>
    <n v="31465.137362000001"/>
    <n v="27462.774374000001"/>
    <n v="31133.113229999999"/>
    <n v="0"/>
  </r>
  <r>
    <x v="0"/>
    <x v="0"/>
    <x v="42"/>
    <x v="0"/>
    <x v="11"/>
    <x v="4"/>
    <x v="2"/>
    <x v="12"/>
    <x v="0"/>
    <x v="0"/>
    <n v="15407.682000000001"/>
    <n v="-131"/>
    <n v="15276.682000000001"/>
    <x v="0"/>
    <n v="15276.682000000001"/>
    <n v="14400.394533999999"/>
    <n v="14830.012645999999"/>
    <n v="0"/>
  </r>
  <r>
    <x v="0"/>
    <x v="0"/>
    <x v="42"/>
    <x v="0"/>
    <x v="11"/>
    <x v="4"/>
    <x v="2"/>
    <x v="12"/>
    <x v="1"/>
    <x v="1"/>
    <n v="13245.6"/>
    <n v="0"/>
    <n v="13245.6"/>
    <x v="0"/>
    <n v="13245.6"/>
    <n v="12808.201517"/>
    <n v="12808.201517"/>
    <n v="0"/>
  </r>
  <r>
    <x v="0"/>
    <x v="0"/>
    <x v="42"/>
    <x v="0"/>
    <x v="11"/>
    <x v="4"/>
    <x v="2"/>
    <x v="12"/>
    <x v="2"/>
    <x v="2"/>
    <n v="2119.9"/>
    <n v="-154.05320800000001"/>
    <n v="1965.8467920000001"/>
    <x v="0"/>
    <n v="1965.8467920000001"/>
    <n v="1526.957809"/>
    <n v="1956.5759210000001"/>
    <n v="0"/>
  </r>
  <r>
    <x v="0"/>
    <x v="0"/>
    <x v="42"/>
    <x v="0"/>
    <x v="11"/>
    <x v="4"/>
    <x v="2"/>
    <x v="12"/>
    <x v="16"/>
    <x v="15"/>
    <n v="42.182000000000002"/>
    <n v="23.053208000000001"/>
    <n v="65.235208"/>
    <x v="0"/>
    <n v="65.235208"/>
    <n v="65.235208"/>
    <n v="65.235208"/>
    <n v="0"/>
  </r>
  <r>
    <x v="0"/>
    <x v="0"/>
    <x v="42"/>
    <x v="0"/>
    <x v="11"/>
    <x v="4"/>
    <x v="2"/>
    <x v="12"/>
    <x v="4"/>
    <x v="4"/>
    <n v="84169.716"/>
    <n v="-725"/>
    <n v="83444.716"/>
    <x v="0"/>
    <n v="83444.716"/>
    <n v="68594.059674000004"/>
    <n v="82957.947845000002"/>
    <n v="0"/>
  </r>
  <r>
    <x v="0"/>
    <x v="0"/>
    <x v="42"/>
    <x v="0"/>
    <x v="11"/>
    <x v="4"/>
    <x v="2"/>
    <x v="12"/>
    <x v="5"/>
    <x v="5"/>
    <n v="84169.716"/>
    <n v="-725"/>
    <n v="83444.716"/>
    <x v="0"/>
    <n v="83444.716"/>
    <n v="68594.059674000004"/>
    <n v="82957.947845000002"/>
    <n v="0"/>
  </r>
  <r>
    <x v="0"/>
    <x v="0"/>
    <x v="42"/>
    <x v="0"/>
    <x v="11"/>
    <x v="4"/>
    <x v="2"/>
    <x v="12"/>
    <x v="6"/>
    <x v="6"/>
    <n v="84169.716"/>
    <n v="-725"/>
    <n v="83444.716"/>
    <x v="0"/>
    <n v="83444.716"/>
    <n v="68594.059674000004"/>
    <n v="82957.947845000002"/>
    <n v="0"/>
  </r>
  <r>
    <x v="0"/>
    <x v="0"/>
    <x v="42"/>
    <x v="0"/>
    <x v="11"/>
    <x v="4"/>
    <x v="2"/>
    <x v="12"/>
    <x v="7"/>
    <x v="7"/>
    <n v="84169.716"/>
    <n v="-725"/>
    <n v="83444.716"/>
    <x v="0"/>
    <n v="83444.716"/>
    <n v="68594.059674000004"/>
    <n v="82957.947845000002"/>
    <n v="0"/>
  </r>
  <r>
    <x v="0"/>
    <x v="0"/>
    <x v="42"/>
    <x v="0"/>
    <x v="11"/>
    <x v="4"/>
    <x v="2"/>
    <x v="12"/>
    <x v="14"/>
    <x v="13"/>
    <n v="99577.398000000001"/>
    <n v="-856"/>
    <n v="98721.398000000001"/>
    <x v="0"/>
    <n v="98721.398000000001"/>
    <n v="82994.454207999996"/>
    <n v="97787.960491000005"/>
    <n v="0"/>
  </r>
  <r>
    <x v="0"/>
    <x v="0"/>
    <x v="43"/>
    <x v="0"/>
    <x v="11"/>
    <x v="4"/>
    <x v="2"/>
    <x v="9"/>
    <x v="0"/>
    <x v="0"/>
    <n v="5181.2129999999997"/>
    <n v="-33"/>
    <n v="5148.2129999999997"/>
    <x v="0"/>
    <n v="5148.2129999999997"/>
    <n v="4526.8511699999999"/>
    <n v="4674.7319950000001"/>
    <n v="0"/>
  </r>
  <r>
    <x v="0"/>
    <x v="0"/>
    <x v="43"/>
    <x v="0"/>
    <x v="11"/>
    <x v="4"/>
    <x v="2"/>
    <x v="9"/>
    <x v="1"/>
    <x v="1"/>
    <n v="4041.2130000000002"/>
    <n v="-33"/>
    <n v="4008.2130000000002"/>
    <x v="0"/>
    <n v="4008.2130000000002"/>
    <n v="3758.2431310000002"/>
    <n v="3758.2431310000002"/>
    <n v="0"/>
  </r>
  <r>
    <x v="0"/>
    <x v="0"/>
    <x v="43"/>
    <x v="0"/>
    <x v="11"/>
    <x v="4"/>
    <x v="2"/>
    <x v="9"/>
    <x v="2"/>
    <x v="2"/>
    <n v="1140"/>
    <n v="-21.617999999999999"/>
    <n v="1118.3820000000001"/>
    <x v="0"/>
    <n v="1118.3820000000001"/>
    <n v="746.99003900000002"/>
    <n v="894.87086399999998"/>
    <n v="0"/>
  </r>
  <r>
    <x v="0"/>
    <x v="0"/>
    <x v="43"/>
    <x v="0"/>
    <x v="11"/>
    <x v="4"/>
    <x v="2"/>
    <x v="9"/>
    <x v="16"/>
    <x v="15"/>
    <n v="0"/>
    <n v="21.617999999999999"/>
    <n v="21.617999999999999"/>
    <x v="0"/>
    <n v="21.617999999999999"/>
    <n v="21.617999999999999"/>
    <n v="21.617999999999999"/>
    <n v="0"/>
  </r>
  <r>
    <x v="0"/>
    <x v="0"/>
    <x v="43"/>
    <x v="0"/>
    <x v="11"/>
    <x v="4"/>
    <x v="2"/>
    <x v="9"/>
    <x v="4"/>
    <x v="4"/>
    <n v="9640.0669999999991"/>
    <n v="651.11468500000001"/>
    <n v="10291.181685"/>
    <x v="0"/>
    <n v="10291.181685"/>
    <n v="8593.3543449999997"/>
    <n v="9382.7052480000002"/>
    <n v="0"/>
  </r>
  <r>
    <x v="0"/>
    <x v="0"/>
    <x v="43"/>
    <x v="0"/>
    <x v="11"/>
    <x v="4"/>
    <x v="2"/>
    <x v="9"/>
    <x v="5"/>
    <x v="5"/>
    <n v="9640.0669999999991"/>
    <n v="651.11468500000001"/>
    <n v="10291.181685"/>
    <x v="0"/>
    <n v="10291.181685"/>
    <n v="8593.3543449999997"/>
    <n v="9382.7052480000002"/>
    <n v="0"/>
  </r>
  <r>
    <x v="0"/>
    <x v="0"/>
    <x v="43"/>
    <x v="0"/>
    <x v="11"/>
    <x v="4"/>
    <x v="2"/>
    <x v="9"/>
    <x v="6"/>
    <x v="6"/>
    <n v="9640.0669999999991"/>
    <n v="651.11468500000001"/>
    <n v="10291.181685"/>
    <x v="0"/>
    <n v="10291.181685"/>
    <n v="8593.3543449999997"/>
    <n v="9382.7052480000002"/>
    <n v="0"/>
  </r>
  <r>
    <x v="0"/>
    <x v="0"/>
    <x v="43"/>
    <x v="0"/>
    <x v="11"/>
    <x v="4"/>
    <x v="2"/>
    <x v="9"/>
    <x v="7"/>
    <x v="7"/>
    <n v="6590.067"/>
    <n v="567.76284399999997"/>
    <n v="7157.8298439999999"/>
    <x v="0"/>
    <n v="7157.8298439999999"/>
    <n v="5564.5589490000002"/>
    <n v="6249.3907740000004"/>
    <n v="0"/>
  </r>
  <r>
    <x v="0"/>
    <x v="0"/>
    <x v="43"/>
    <x v="0"/>
    <x v="11"/>
    <x v="4"/>
    <x v="2"/>
    <x v="9"/>
    <x v="9"/>
    <x v="9"/>
    <n v="600"/>
    <n v="83.351840999999993"/>
    <n v="683.35184100000004"/>
    <x v="0"/>
    <n v="683.35184100000004"/>
    <n v="675.10091699999998"/>
    <n v="683.35184100000004"/>
    <n v="0"/>
  </r>
  <r>
    <x v="0"/>
    <x v="0"/>
    <x v="43"/>
    <x v="0"/>
    <x v="11"/>
    <x v="4"/>
    <x v="2"/>
    <x v="9"/>
    <x v="11"/>
    <x v="11"/>
    <n v="2450"/>
    <n v="0"/>
    <n v="2450"/>
    <x v="0"/>
    <n v="2450"/>
    <n v="2353.6944789999998"/>
    <n v="2449.9626330000001"/>
    <n v="0"/>
  </r>
  <r>
    <x v="0"/>
    <x v="0"/>
    <x v="43"/>
    <x v="0"/>
    <x v="11"/>
    <x v="4"/>
    <x v="2"/>
    <x v="9"/>
    <x v="14"/>
    <x v="13"/>
    <n v="14821.28"/>
    <n v="618.11468500000001"/>
    <n v="15439.394684999999"/>
    <x v="0"/>
    <n v="15439.394684999999"/>
    <n v="13120.205515"/>
    <n v="14057.437243"/>
    <n v="0"/>
  </r>
  <r>
    <x v="0"/>
    <x v="0"/>
    <x v="44"/>
    <x v="0"/>
    <x v="11"/>
    <x v="4"/>
    <x v="2"/>
    <x v="9"/>
    <x v="0"/>
    <x v="0"/>
    <n v="28321.51"/>
    <n v="531.04071099999999"/>
    <n v="28852.550711"/>
    <x v="0"/>
    <n v="28852.550711"/>
    <n v="28171.844244"/>
    <n v="28548.633614999999"/>
    <n v="0"/>
  </r>
  <r>
    <x v="0"/>
    <x v="0"/>
    <x v="44"/>
    <x v="0"/>
    <x v="11"/>
    <x v="4"/>
    <x v="2"/>
    <x v="9"/>
    <x v="1"/>
    <x v="1"/>
    <n v="26469.01"/>
    <n v="531.04071099999999"/>
    <n v="27000.050711"/>
    <x v="0"/>
    <n v="27000.050711"/>
    <n v="26932.821897999998"/>
    <n v="26932.821897999998"/>
    <n v="0"/>
  </r>
  <r>
    <x v="0"/>
    <x v="0"/>
    <x v="44"/>
    <x v="0"/>
    <x v="11"/>
    <x v="4"/>
    <x v="2"/>
    <x v="9"/>
    <x v="2"/>
    <x v="2"/>
    <n v="1852.2940000000001"/>
    <n v="0"/>
    <n v="1852.2940000000001"/>
    <x v="0"/>
    <n v="1852.2940000000001"/>
    <n v="1238.839346"/>
    <n v="1615.6287170000001"/>
    <n v="0"/>
  </r>
  <r>
    <x v="0"/>
    <x v="0"/>
    <x v="44"/>
    <x v="0"/>
    <x v="11"/>
    <x v="4"/>
    <x v="2"/>
    <x v="9"/>
    <x v="16"/>
    <x v="15"/>
    <n v="0.20599999999999999"/>
    <n v="0"/>
    <n v="0.20599999999999999"/>
    <x v="0"/>
    <n v="0.20599999999999999"/>
    <n v="0.183"/>
    <n v="0.183"/>
    <n v="0"/>
  </r>
  <r>
    <x v="0"/>
    <x v="0"/>
    <x v="44"/>
    <x v="0"/>
    <x v="11"/>
    <x v="4"/>
    <x v="2"/>
    <x v="9"/>
    <x v="4"/>
    <x v="4"/>
    <n v="31446"/>
    <n v="-44"/>
    <n v="31402"/>
    <x v="0"/>
    <n v="31402"/>
    <n v="26341.449981000002"/>
    <n v="31182.839961000001"/>
    <n v="0"/>
  </r>
  <r>
    <x v="0"/>
    <x v="0"/>
    <x v="44"/>
    <x v="0"/>
    <x v="11"/>
    <x v="4"/>
    <x v="2"/>
    <x v="9"/>
    <x v="5"/>
    <x v="5"/>
    <n v="31446"/>
    <n v="-44"/>
    <n v="31402"/>
    <x v="0"/>
    <n v="31402"/>
    <n v="26341.449981000002"/>
    <n v="31182.839961000001"/>
    <n v="0"/>
  </r>
  <r>
    <x v="0"/>
    <x v="0"/>
    <x v="44"/>
    <x v="0"/>
    <x v="11"/>
    <x v="4"/>
    <x v="2"/>
    <x v="9"/>
    <x v="6"/>
    <x v="6"/>
    <n v="31446"/>
    <n v="-44"/>
    <n v="31402"/>
    <x v="0"/>
    <n v="31402"/>
    <n v="26341.449981000002"/>
    <n v="31182.839961000001"/>
    <n v="0"/>
  </r>
  <r>
    <x v="0"/>
    <x v="0"/>
    <x v="44"/>
    <x v="0"/>
    <x v="11"/>
    <x v="4"/>
    <x v="2"/>
    <x v="9"/>
    <x v="7"/>
    <x v="7"/>
    <n v="28818.701000000001"/>
    <n v="759.67600000000004"/>
    <n v="29578.377"/>
    <x v="0"/>
    <n v="29578.377"/>
    <n v="24731.257454999999"/>
    <n v="29449.155554000001"/>
    <n v="0"/>
  </r>
  <r>
    <x v="0"/>
    <x v="0"/>
    <x v="44"/>
    <x v="0"/>
    <x v="11"/>
    <x v="4"/>
    <x v="2"/>
    <x v="9"/>
    <x v="11"/>
    <x v="11"/>
    <n v="2627.299"/>
    <n v="-803.67600000000004"/>
    <n v="1823.623"/>
    <x v="0"/>
    <n v="1823.623"/>
    <n v="1610.192526"/>
    <n v="1733.684407"/>
    <n v="0"/>
  </r>
  <r>
    <x v="0"/>
    <x v="0"/>
    <x v="44"/>
    <x v="0"/>
    <x v="11"/>
    <x v="4"/>
    <x v="2"/>
    <x v="9"/>
    <x v="14"/>
    <x v="13"/>
    <n v="59767.51"/>
    <n v="487.04071099999999"/>
    <n v="60254.550711000004"/>
    <x v="0"/>
    <n v="60254.550711000004"/>
    <n v="54513.294224999998"/>
    <n v="59731.473575999997"/>
    <n v="0"/>
  </r>
  <r>
    <x v="0"/>
    <x v="0"/>
    <x v="45"/>
    <x v="0"/>
    <x v="11"/>
    <x v="4"/>
    <x v="2"/>
    <x v="13"/>
    <x v="0"/>
    <x v="0"/>
    <n v="8079.9970000000003"/>
    <n v="-200"/>
    <n v="7879.9970000000003"/>
    <x v="0"/>
    <n v="7879.9970000000003"/>
    <n v="7240.8295260000004"/>
    <n v="7654.6390270000002"/>
    <n v="0"/>
  </r>
  <r>
    <x v="0"/>
    <x v="0"/>
    <x v="45"/>
    <x v="0"/>
    <x v="11"/>
    <x v="4"/>
    <x v="2"/>
    <x v="13"/>
    <x v="1"/>
    <x v="1"/>
    <n v="5894.9960000000001"/>
    <n v="-174.430902"/>
    <n v="5720.565098"/>
    <x v="0"/>
    <n v="5720.565098"/>
    <n v="5583.4977230000004"/>
    <n v="5583.4977230000004"/>
    <n v="0"/>
  </r>
  <r>
    <x v="0"/>
    <x v="0"/>
    <x v="45"/>
    <x v="0"/>
    <x v="11"/>
    <x v="4"/>
    <x v="2"/>
    <x v="13"/>
    <x v="2"/>
    <x v="2"/>
    <n v="2182.5729999999999"/>
    <n v="-38.821558000000003"/>
    <n v="2143.7514420000002"/>
    <x v="0"/>
    <n v="2143.7514420000002"/>
    <n v="1642.460343"/>
    <n v="2056.2698439999999"/>
    <n v="0"/>
  </r>
  <r>
    <x v="0"/>
    <x v="0"/>
    <x v="45"/>
    <x v="0"/>
    <x v="11"/>
    <x v="4"/>
    <x v="2"/>
    <x v="13"/>
    <x v="16"/>
    <x v="15"/>
    <n v="2.4279999999999999"/>
    <n v="-1.1919999999999999"/>
    <n v="1.236"/>
    <x v="0"/>
    <n v="1.236"/>
    <n v="0.42699999999999999"/>
    <n v="0.42699999999999999"/>
    <n v="0"/>
  </r>
  <r>
    <x v="0"/>
    <x v="0"/>
    <x v="45"/>
    <x v="0"/>
    <x v="11"/>
    <x v="4"/>
    <x v="2"/>
    <x v="13"/>
    <x v="15"/>
    <x v="14"/>
    <n v="0"/>
    <n v="14.444459999999999"/>
    <n v="14.444459999999999"/>
    <x v="0"/>
    <n v="14.444459999999999"/>
    <n v="14.444459999999999"/>
    <n v="14.444459999999999"/>
    <n v="0"/>
  </r>
  <r>
    <x v="0"/>
    <x v="0"/>
    <x v="45"/>
    <x v="0"/>
    <x v="11"/>
    <x v="4"/>
    <x v="2"/>
    <x v="13"/>
    <x v="4"/>
    <x v="4"/>
    <n v="53181"/>
    <n v="-2123.2956640000002"/>
    <n v="51057.704336000003"/>
    <x v="0"/>
    <n v="51057.704336000003"/>
    <n v="32900.896853999999"/>
    <n v="47294.574052000004"/>
    <n v="0"/>
  </r>
  <r>
    <x v="0"/>
    <x v="0"/>
    <x v="45"/>
    <x v="0"/>
    <x v="11"/>
    <x v="4"/>
    <x v="2"/>
    <x v="13"/>
    <x v="5"/>
    <x v="5"/>
    <n v="53181"/>
    <n v="-2123.2956640000002"/>
    <n v="51057.704336000003"/>
    <x v="0"/>
    <n v="51057.704336000003"/>
    <n v="32900.896853999999"/>
    <n v="47294.574052000004"/>
    <n v="0"/>
  </r>
  <r>
    <x v="0"/>
    <x v="0"/>
    <x v="45"/>
    <x v="0"/>
    <x v="11"/>
    <x v="4"/>
    <x v="2"/>
    <x v="13"/>
    <x v="6"/>
    <x v="6"/>
    <n v="53181"/>
    <n v="-2123.2956640000002"/>
    <n v="51057.704336000003"/>
    <x v="0"/>
    <n v="51057.704336000003"/>
    <n v="32900.896853999999"/>
    <n v="47294.574052000004"/>
    <n v="0"/>
  </r>
  <r>
    <x v="0"/>
    <x v="0"/>
    <x v="45"/>
    <x v="0"/>
    <x v="11"/>
    <x v="4"/>
    <x v="2"/>
    <x v="13"/>
    <x v="7"/>
    <x v="7"/>
    <n v="5459.04"/>
    <n v="1682.0451869999999"/>
    <n v="7141.0851869999997"/>
    <x v="0"/>
    <n v="7141.0851869999997"/>
    <n v="5855.4245849999998"/>
    <n v="6979.5610559999996"/>
    <n v="0"/>
  </r>
  <r>
    <x v="0"/>
    <x v="0"/>
    <x v="45"/>
    <x v="0"/>
    <x v="11"/>
    <x v="4"/>
    <x v="2"/>
    <x v="13"/>
    <x v="8"/>
    <x v="8"/>
    <n v="34128.300999999999"/>
    <n v="-6150.4033950000003"/>
    <n v="27977.897604999998"/>
    <x v="0"/>
    <n v="27977.897604999998"/>
    <n v="17754.148316999999"/>
    <n v="26649.085403000001"/>
    <n v="0"/>
  </r>
  <r>
    <x v="0"/>
    <x v="0"/>
    <x v="45"/>
    <x v="0"/>
    <x v="11"/>
    <x v="4"/>
    <x v="2"/>
    <x v="13"/>
    <x v="11"/>
    <x v="11"/>
    <n v="13593.659"/>
    <n v="2345.0625439999999"/>
    <n v="15938.721544"/>
    <x v="0"/>
    <n v="15938.721544"/>
    <n v="9291.3239520000006"/>
    <n v="13665.927593"/>
    <n v="0"/>
  </r>
  <r>
    <x v="0"/>
    <x v="0"/>
    <x v="45"/>
    <x v="0"/>
    <x v="11"/>
    <x v="4"/>
    <x v="2"/>
    <x v="13"/>
    <x v="14"/>
    <x v="13"/>
    <n v="61260.997000000003"/>
    <n v="-2323.2956640000002"/>
    <n v="58937.701335999998"/>
    <x v="0"/>
    <n v="58937.701335999998"/>
    <n v="40141.72638"/>
    <n v="54949.213079000001"/>
    <n v="0"/>
  </r>
  <r>
    <x v="0"/>
    <x v="0"/>
    <x v="46"/>
    <x v="0"/>
    <x v="11"/>
    <x v="4"/>
    <x v="2"/>
    <x v="4"/>
    <x v="0"/>
    <x v="0"/>
    <n v="6743.5249999999996"/>
    <n v="0"/>
    <n v="6743.5249999999996"/>
    <x v="0"/>
    <n v="6743.5249999999996"/>
    <n v="6177.6136429999997"/>
    <n v="6279.8561360000003"/>
    <n v="0"/>
  </r>
  <r>
    <x v="0"/>
    <x v="0"/>
    <x v="46"/>
    <x v="0"/>
    <x v="11"/>
    <x v="4"/>
    <x v="2"/>
    <x v="4"/>
    <x v="1"/>
    <x v="1"/>
    <n v="5765.1670000000004"/>
    <n v="0"/>
    <n v="5765.1670000000004"/>
    <x v="0"/>
    <n v="5765.1670000000004"/>
    <n v="5316.5938100000003"/>
    <n v="5316.5938100000003"/>
    <n v="0"/>
  </r>
  <r>
    <x v="0"/>
    <x v="0"/>
    <x v="46"/>
    <x v="0"/>
    <x v="11"/>
    <x v="4"/>
    <x v="2"/>
    <x v="4"/>
    <x v="2"/>
    <x v="2"/>
    <n v="978.22400000000005"/>
    <n v="0"/>
    <n v="978.22400000000005"/>
    <x v="0"/>
    <n v="978.22400000000005"/>
    <n v="860.89783299999999"/>
    <n v="963.14032599999996"/>
    <n v="0"/>
  </r>
  <r>
    <x v="0"/>
    <x v="0"/>
    <x v="46"/>
    <x v="0"/>
    <x v="11"/>
    <x v="4"/>
    <x v="2"/>
    <x v="4"/>
    <x v="16"/>
    <x v="15"/>
    <n v="0.13400000000000001"/>
    <n v="0"/>
    <n v="0.13400000000000001"/>
    <x v="0"/>
    <n v="0.13400000000000001"/>
    <n v="0.122"/>
    <n v="0.122"/>
    <n v="0"/>
  </r>
  <r>
    <x v="0"/>
    <x v="0"/>
    <x v="46"/>
    <x v="0"/>
    <x v="11"/>
    <x v="4"/>
    <x v="2"/>
    <x v="4"/>
    <x v="4"/>
    <x v="4"/>
    <n v="5704"/>
    <n v="-216.24277599999999"/>
    <n v="5487.757224"/>
    <x v="0"/>
    <n v="5487.757224"/>
    <n v="5076.5309550000002"/>
    <n v="5484.4700229999999"/>
    <n v="0"/>
  </r>
  <r>
    <x v="0"/>
    <x v="0"/>
    <x v="46"/>
    <x v="0"/>
    <x v="11"/>
    <x v="4"/>
    <x v="2"/>
    <x v="4"/>
    <x v="5"/>
    <x v="5"/>
    <n v="5704"/>
    <n v="-216.24277599999999"/>
    <n v="5487.757224"/>
    <x v="0"/>
    <n v="5487.757224"/>
    <n v="5076.5309550000002"/>
    <n v="5484.4700229999999"/>
    <n v="0"/>
  </r>
  <r>
    <x v="0"/>
    <x v="0"/>
    <x v="46"/>
    <x v="0"/>
    <x v="11"/>
    <x v="4"/>
    <x v="2"/>
    <x v="4"/>
    <x v="6"/>
    <x v="6"/>
    <n v="5704"/>
    <n v="-216.24277599999999"/>
    <n v="5487.757224"/>
    <x v="0"/>
    <n v="5487.757224"/>
    <n v="5076.5309550000002"/>
    <n v="5484.4700229999999"/>
    <n v="0"/>
  </r>
  <r>
    <x v="0"/>
    <x v="0"/>
    <x v="46"/>
    <x v="0"/>
    <x v="11"/>
    <x v="4"/>
    <x v="2"/>
    <x v="4"/>
    <x v="7"/>
    <x v="7"/>
    <n v="5704"/>
    <n v="-216.24277599999999"/>
    <n v="5487.757224"/>
    <x v="0"/>
    <n v="5487.757224"/>
    <n v="5076.5309550000002"/>
    <n v="5484.4700229999999"/>
    <n v="0"/>
  </r>
  <r>
    <x v="0"/>
    <x v="0"/>
    <x v="46"/>
    <x v="0"/>
    <x v="11"/>
    <x v="4"/>
    <x v="2"/>
    <x v="4"/>
    <x v="14"/>
    <x v="13"/>
    <n v="12447.525"/>
    <n v="-216.24277599999999"/>
    <n v="12231.282224"/>
    <x v="0"/>
    <n v="12231.282224"/>
    <n v="11254.144598000001"/>
    <n v="11764.326159"/>
    <n v="0"/>
  </r>
  <r>
    <x v="0"/>
    <x v="0"/>
    <x v="47"/>
    <x v="0"/>
    <x v="11"/>
    <x v="4"/>
    <x v="2"/>
    <x v="0"/>
    <x v="0"/>
    <x v="0"/>
    <n v="16643.757000000001"/>
    <n v="-17"/>
    <n v="16626.757000000001"/>
    <x v="0"/>
    <n v="16626.757000000001"/>
    <n v="15047.340013999999"/>
    <n v="15796.807951999999"/>
    <n v="0"/>
  </r>
  <r>
    <x v="0"/>
    <x v="0"/>
    <x v="47"/>
    <x v="0"/>
    <x v="11"/>
    <x v="4"/>
    <x v="2"/>
    <x v="0"/>
    <x v="1"/>
    <x v="1"/>
    <n v="12046.706"/>
    <n v="-17"/>
    <n v="12029.706"/>
    <x v="0"/>
    <n v="12029.706"/>
    <n v="11537.405832"/>
    <n v="11537.405832"/>
    <n v="0"/>
  </r>
  <r>
    <x v="0"/>
    <x v="0"/>
    <x v="47"/>
    <x v="0"/>
    <x v="11"/>
    <x v="4"/>
    <x v="2"/>
    <x v="0"/>
    <x v="2"/>
    <x v="2"/>
    <n v="4583.7510000000002"/>
    <n v="0"/>
    <n v="4583.7510000000002"/>
    <x v="0"/>
    <n v="4583.7510000000002"/>
    <n v="3504.127195"/>
    <n v="4253.5951329999998"/>
    <n v="0"/>
  </r>
  <r>
    <x v="0"/>
    <x v="0"/>
    <x v="47"/>
    <x v="0"/>
    <x v="11"/>
    <x v="4"/>
    <x v="2"/>
    <x v="0"/>
    <x v="16"/>
    <x v="15"/>
    <n v="13.3"/>
    <n v="0"/>
    <n v="13.3"/>
    <x v="0"/>
    <n v="13.3"/>
    <n v="5.8069870000000003"/>
    <n v="5.8069870000000003"/>
    <n v="0"/>
  </r>
  <r>
    <x v="0"/>
    <x v="0"/>
    <x v="47"/>
    <x v="0"/>
    <x v="11"/>
    <x v="4"/>
    <x v="2"/>
    <x v="0"/>
    <x v="4"/>
    <x v="4"/>
    <n v="21664"/>
    <n v="1210.418218"/>
    <n v="22874.418217999999"/>
    <x v="0"/>
    <n v="22874.418217999999"/>
    <n v="19124.620252000001"/>
    <n v="22647.378115"/>
    <n v="0"/>
  </r>
  <r>
    <x v="0"/>
    <x v="0"/>
    <x v="47"/>
    <x v="0"/>
    <x v="11"/>
    <x v="4"/>
    <x v="2"/>
    <x v="0"/>
    <x v="5"/>
    <x v="5"/>
    <n v="21664"/>
    <n v="1210.418218"/>
    <n v="22874.418217999999"/>
    <x v="0"/>
    <n v="22874.418217999999"/>
    <n v="19124.620252000001"/>
    <n v="22647.378115"/>
    <n v="0"/>
  </r>
  <r>
    <x v="0"/>
    <x v="0"/>
    <x v="47"/>
    <x v="0"/>
    <x v="11"/>
    <x v="4"/>
    <x v="2"/>
    <x v="0"/>
    <x v="6"/>
    <x v="6"/>
    <n v="21664"/>
    <n v="1210.418218"/>
    <n v="22874.418217999999"/>
    <x v="0"/>
    <n v="22874.418217999999"/>
    <n v="19124.620252000001"/>
    <n v="22647.378115"/>
    <n v="0"/>
  </r>
  <r>
    <x v="0"/>
    <x v="0"/>
    <x v="47"/>
    <x v="0"/>
    <x v="11"/>
    <x v="4"/>
    <x v="2"/>
    <x v="0"/>
    <x v="7"/>
    <x v="7"/>
    <n v="200"/>
    <n v="0"/>
    <n v="200"/>
    <x v="0"/>
    <n v="200"/>
    <n v="177.293983"/>
    <n v="187.163983"/>
    <n v="0"/>
  </r>
  <r>
    <x v="0"/>
    <x v="0"/>
    <x v="47"/>
    <x v="0"/>
    <x v="11"/>
    <x v="4"/>
    <x v="2"/>
    <x v="0"/>
    <x v="9"/>
    <x v="9"/>
    <n v="6229"/>
    <n v="1159.295415"/>
    <n v="7388.2954149999996"/>
    <x v="0"/>
    <n v="7388.2954149999996"/>
    <n v="5866.3965889999999"/>
    <n v="7307.8156609999996"/>
    <n v="0"/>
  </r>
  <r>
    <x v="0"/>
    <x v="0"/>
    <x v="47"/>
    <x v="0"/>
    <x v="11"/>
    <x v="4"/>
    <x v="2"/>
    <x v="0"/>
    <x v="11"/>
    <x v="11"/>
    <n v="15235"/>
    <n v="51.122802999999998"/>
    <n v="15286.122803"/>
    <x v="0"/>
    <n v="15286.122803"/>
    <n v="13080.929679999999"/>
    <n v="15152.398471"/>
    <n v="0"/>
  </r>
  <r>
    <x v="0"/>
    <x v="0"/>
    <x v="47"/>
    <x v="0"/>
    <x v="11"/>
    <x v="4"/>
    <x v="2"/>
    <x v="0"/>
    <x v="14"/>
    <x v="13"/>
    <n v="38307.756999999998"/>
    <n v="1193.418218"/>
    <n v="39501.175217999997"/>
    <x v="0"/>
    <n v="39501.175217999997"/>
    <n v="34171.960266000002"/>
    <n v="38444.186067000002"/>
    <n v="0"/>
  </r>
  <r>
    <x v="0"/>
    <x v="0"/>
    <x v="48"/>
    <x v="0"/>
    <x v="11"/>
    <x v="4"/>
    <x v="2"/>
    <x v="7"/>
    <x v="0"/>
    <x v="0"/>
    <n v="7766.402"/>
    <n v="0"/>
    <n v="7766.402"/>
    <x v="0"/>
    <n v="7766.402"/>
    <n v="7422.171679"/>
    <n v="7661.0091089999996"/>
    <n v="0"/>
  </r>
  <r>
    <x v="0"/>
    <x v="0"/>
    <x v="48"/>
    <x v="0"/>
    <x v="11"/>
    <x v="4"/>
    <x v="2"/>
    <x v="7"/>
    <x v="1"/>
    <x v="1"/>
    <n v="6279.6419999999998"/>
    <n v="0"/>
    <n v="6279.6419999999998"/>
    <x v="0"/>
    <n v="6279.6419999999998"/>
    <n v="6203.5968290000001"/>
    <n v="6203.5968290000001"/>
    <n v="0"/>
  </r>
  <r>
    <x v="0"/>
    <x v="0"/>
    <x v="48"/>
    <x v="0"/>
    <x v="11"/>
    <x v="4"/>
    <x v="2"/>
    <x v="7"/>
    <x v="2"/>
    <x v="2"/>
    <n v="1486.56"/>
    <n v="0"/>
    <n v="1486.56"/>
    <x v="0"/>
    <n v="1486.56"/>
    <n v="1218.4528499999999"/>
    <n v="1457.2902799999999"/>
    <n v="0"/>
  </r>
  <r>
    <x v="0"/>
    <x v="0"/>
    <x v="48"/>
    <x v="0"/>
    <x v="11"/>
    <x v="4"/>
    <x v="2"/>
    <x v="7"/>
    <x v="16"/>
    <x v="15"/>
    <n v="0.2"/>
    <n v="0"/>
    <n v="0.2"/>
    <x v="0"/>
    <n v="0.2"/>
    <n v="0.122"/>
    <n v="0.122"/>
    <n v="0"/>
  </r>
  <r>
    <x v="0"/>
    <x v="0"/>
    <x v="48"/>
    <x v="0"/>
    <x v="11"/>
    <x v="4"/>
    <x v="2"/>
    <x v="7"/>
    <x v="4"/>
    <x v="4"/>
    <n v="24809.041000000001"/>
    <n v="954.63288499999999"/>
    <n v="25763.673885"/>
    <x v="0"/>
    <n v="25763.673885"/>
    <n v="18222.980416999999"/>
    <n v="24579.571825999999"/>
    <n v="0"/>
  </r>
  <r>
    <x v="0"/>
    <x v="0"/>
    <x v="48"/>
    <x v="0"/>
    <x v="11"/>
    <x v="4"/>
    <x v="2"/>
    <x v="7"/>
    <x v="5"/>
    <x v="5"/>
    <n v="24809.041000000001"/>
    <n v="954.63288499999999"/>
    <n v="25763.673885"/>
    <x v="0"/>
    <n v="25763.673885"/>
    <n v="18222.980416999999"/>
    <n v="24579.571825999999"/>
    <n v="0"/>
  </r>
  <r>
    <x v="0"/>
    <x v="0"/>
    <x v="48"/>
    <x v="0"/>
    <x v="11"/>
    <x v="4"/>
    <x v="2"/>
    <x v="7"/>
    <x v="6"/>
    <x v="6"/>
    <n v="24809.041000000001"/>
    <n v="954.63288499999999"/>
    <n v="25763.673885"/>
    <x v="0"/>
    <n v="25763.673885"/>
    <n v="18222.980416999999"/>
    <n v="24579.571825999999"/>
    <n v="0"/>
  </r>
  <r>
    <x v="0"/>
    <x v="0"/>
    <x v="48"/>
    <x v="0"/>
    <x v="11"/>
    <x v="4"/>
    <x v="2"/>
    <x v="7"/>
    <x v="7"/>
    <x v="7"/>
    <n v="18940.123"/>
    <n v="904.63288499999999"/>
    <n v="19844.755884999999"/>
    <x v="0"/>
    <n v="19844.755884999999"/>
    <n v="13133.054663000001"/>
    <n v="18711.490968999999"/>
    <n v="0"/>
  </r>
  <r>
    <x v="0"/>
    <x v="0"/>
    <x v="48"/>
    <x v="0"/>
    <x v="11"/>
    <x v="4"/>
    <x v="2"/>
    <x v="7"/>
    <x v="9"/>
    <x v="9"/>
    <n v="329.3"/>
    <n v="0"/>
    <n v="329.3"/>
    <x v="0"/>
    <n v="329.3"/>
    <n v="133.35300000000001"/>
    <n v="297.2"/>
    <n v="0"/>
  </r>
  <r>
    <x v="0"/>
    <x v="0"/>
    <x v="48"/>
    <x v="0"/>
    <x v="11"/>
    <x v="4"/>
    <x v="2"/>
    <x v="7"/>
    <x v="11"/>
    <x v="11"/>
    <n v="5539.6180000000004"/>
    <n v="50"/>
    <n v="5589.6180000000004"/>
    <x v="0"/>
    <n v="5589.6180000000004"/>
    <n v="4956.5727539999998"/>
    <n v="5570.8808570000001"/>
    <n v="0"/>
  </r>
  <r>
    <x v="0"/>
    <x v="0"/>
    <x v="48"/>
    <x v="0"/>
    <x v="11"/>
    <x v="4"/>
    <x v="2"/>
    <x v="7"/>
    <x v="14"/>
    <x v="13"/>
    <n v="32575.442999999999"/>
    <n v="954.63288499999999"/>
    <n v="33530.075884999998"/>
    <x v="0"/>
    <n v="33530.075884999998"/>
    <n v="25645.152096000002"/>
    <n v="32240.580935000002"/>
    <n v="0"/>
  </r>
  <r>
    <x v="0"/>
    <x v="0"/>
    <x v="49"/>
    <x v="0"/>
    <x v="11"/>
    <x v="4"/>
    <x v="2"/>
    <x v="9"/>
    <x v="0"/>
    <x v="0"/>
    <n v="13005.175999999999"/>
    <n v="348.94299999999998"/>
    <n v="13354.119000000001"/>
    <x v="0"/>
    <n v="13354.119000000001"/>
    <n v="12260.01671"/>
    <n v="12653.501774"/>
    <n v="0"/>
  </r>
  <r>
    <x v="0"/>
    <x v="0"/>
    <x v="49"/>
    <x v="0"/>
    <x v="11"/>
    <x v="4"/>
    <x v="2"/>
    <x v="9"/>
    <x v="1"/>
    <x v="1"/>
    <n v="7191.1760000000004"/>
    <n v="382.94299999999998"/>
    <n v="7574.1189999999997"/>
    <x v="0"/>
    <n v="7574.1189999999997"/>
    <n v="7304.1791970000004"/>
    <n v="7304.1791970000004"/>
    <n v="0"/>
  </r>
  <r>
    <x v="0"/>
    <x v="0"/>
    <x v="49"/>
    <x v="0"/>
    <x v="11"/>
    <x v="4"/>
    <x v="2"/>
    <x v="9"/>
    <x v="2"/>
    <x v="2"/>
    <n v="5813.78"/>
    <n v="-34"/>
    <n v="5779.78"/>
    <x v="0"/>
    <n v="5779.78"/>
    <n v="4955.6545130000004"/>
    <n v="5349.1395769999999"/>
    <n v="0"/>
  </r>
  <r>
    <x v="0"/>
    <x v="0"/>
    <x v="49"/>
    <x v="0"/>
    <x v="11"/>
    <x v="4"/>
    <x v="2"/>
    <x v="9"/>
    <x v="16"/>
    <x v="15"/>
    <n v="0.22"/>
    <n v="0"/>
    <n v="0.22"/>
    <x v="0"/>
    <n v="0.22"/>
    <n v="0.183"/>
    <n v="0.183"/>
    <n v="0"/>
  </r>
  <r>
    <x v="0"/>
    <x v="0"/>
    <x v="49"/>
    <x v="0"/>
    <x v="11"/>
    <x v="4"/>
    <x v="2"/>
    <x v="9"/>
    <x v="4"/>
    <x v="4"/>
    <n v="136602"/>
    <n v="13848.238927"/>
    <n v="150450.238927"/>
    <x v="0"/>
    <n v="150450.238927"/>
    <n v="111485.677052"/>
    <n v="141508.72571200001"/>
    <n v="0"/>
  </r>
  <r>
    <x v="0"/>
    <x v="0"/>
    <x v="49"/>
    <x v="0"/>
    <x v="11"/>
    <x v="4"/>
    <x v="2"/>
    <x v="9"/>
    <x v="5"/>
    <x v="5"/>
    <n v="136602"/>
    <n v="13848.238927"/>
    <n v="150450.238927"/>
    <x v="0"/>
    <n v="150450.238927"/>
    <n v="111485.677052"/>
    <n v="141508.72571200001"/>
    <n v="0"/>
  </r>
  <r>
    <x v="0"/>
    <x v="0"/>
    <x v="49"/>
    <x v="0"/>
    <x v="11"/>
    <x v="4"/>
    <x v="2"/>
    <x v="9"/>
    <x v="6"/>
    <x v="6"/>
    <n v="136602"/>
    <n v="13848.238927"/>
    <n v="150450.238927"/>
    <x v="0"/>
    <n v="150450.238927"/>
    <n v="111485.677052"/>
    <n v="141508.72571200001"/>
    <n v="0"/>
  </r>
  <r>
    <x v="0"/>
    <x v="0"/>
    <x v="49"/>
    <x v="0"/>
    <x v="11"/>
    <x v="4"/>
    <x v="2"/>
    <x v="9"/>
    <x v="7"/>
    <x v="7"/>
    <n v="118202"/>
    <n v="13478.101987"/>
    <n v="131680.101987"/>
    <x v="0"/>
    <n v="131680.101987"/>
    <n v="97809.751225999993"/>
    <n v="123131.241077"/>
    <n v="0"/>
  </r>
  <r>
    <x v="0"/>
    <x v="0"/>
    <x v="49"/>
    <x v="0"/>
    <x v="11"/>
    <x v="4"/>
    <x v="2"/>
    <x v="9"/>
    <x v="9"/>
    <x v="9"/>
    <n v="400"/>
    <n v="525.13693999999998"/>
    <n v="925.13693999999998"/>
    <x v="0"/>
    <n v="925.13693999999998"/>
    <n v="637.16985799999998"/>
    <n v="925.13594000000001"/>
    <n v="0"/>
  </r>
  <r>
    <x v="0"/>
    <x v="0"/>
    <x v="49"/>
    <x v="0"/>
    <x v="11"/>
    <x v="4"/>
    <x v="2"/>
    <x v="9"/>
    <x v="11"/>
    <x v="11"/>
    <n v="18000"/>
    <n v="-155"/>
    <n v="17845"/>
    <x v="0"/>
    <n v="17845"/>
    <n v="13038.755967999999"/>
    <n v="17452.348695000001"/>
    <n v="0"/>
  </r>
  <r>
    <x v="0"/>
    <x v="0"/>
    <x v="49"/>
    <x v="0"/>
    <x v="11"/>
    <x v="4"/>
    <x v="2"/>
    <x v="9"/>
    <x v="14"/>
    <x v="13"/>
    <n v="149607.17600000001"/>
    <n v="14197.181927"/>
    <n v="163804.357927"/>
    <x v="0"/>
    <n v="163804.357927"/>
    <n v="123745.693762"/>
    <n v="154162.22748599999"/>
    <n v="0"/>
  </r>
  <r>
    <x v="0"/>
    <x v="0"/>
    <x v="50"/>
    <x v="0"/>
    <x v="11"/>
    <x v="4"/>
    <x v="2"/>
    <x v="3"/>
    <x v="0"/>
    <x v="0"/>
    <n v="54528.703999999998"/>
    <n v="-159"/>
    <n v="54369.703999999998"/>
    <x v="0"/>
    <n v="54369.703999999998"/>
    <n v="49327.293675000001"/>
    <n v="52879.248465999997"/>
    <n v="0"/>
  </r>
  <r>
    <x v="0"/>
    <x v="0"/>
    <x v="50"/>
    <x v="0"/>
    <x v="11"/>
    <x v="4"/>
    <x v="2"/>
    <x v="3"/>
    <x v="1"/>
    <x v="1"/>
    <n v="45028.235999999997"/>
    <n v="0"/>
    <n v="45028.235999999997"/>
    <x v="0"/>
    <n v="45028.235999999997"/>
    <n v="44244.99411"/>
    <n v="44624.931932"/>
    <n v="0"/>
  </r>
  <r>
    <x v="0"/>
    <x v="0"/>
    <x v="50"/>
    <x v="0"/>
    <x v="11"/>
    <x v="4"/>
    <x v="2"/>
    <x v="3"/>
    <x v="2"/>
    <x v="2"/>
    <n v="9496.9840000000004"/>
    <n v="-159"/>
    <n v="9337.9840000000004"/>
    <x v="0"/>
    <n v="9337.9840000000004"/>
    <n v="5080.6525650000003"/>
    <n v="8252.6695340000006"/>
    <n v="0"/>
  </r>
  <r>
    <x v="0"/>
    <x v="0"/>
    <x v="50"/>
    <x v="0"/>
    <x v="11"/>
    <x v="4"/>
    <x v="2"/>
    <x v="3"/>
    <x v="16"/>
    <x v="15"/>
    <n v="3.484"/>
    <n v="0"/>
    <n v="3.484"/>
    <x v="0"/>
    <n v="3.484"/>
    <n v="1.647"/>
    <n v="1.647"/>
    <n v="0"/>
  </r>
  <r>
    <x v="0"/>
    <x v="0"/>
    <x v="50"/>
    <x v="0"/>
    <x v="11"/>
    <x v="4"/>
    <x v="2"/>
    <x v="3"/>
    <x v="4"/>
    <x v="4"/>
    <n v="53085.1"/>
    <n v="2500"/>
    <n v="55585.1"/>
    <x v="0"/>
    <n v="55585.1"/>
    <n v="33555.234813000003"/>
    <n v="52978.403279999999"/>
    <n v="0"/>
  </r>
  <r>
    <x v="0"/>
    <x v="0"/>
    <x v="50"/>
    <x v="0"/>
    <x v="11"/>
    <x v="4"/>
    <x v="2"/>
    <x v="3"/>
    <x v="5"/>
    <x v="5"/>
    <n v="53085.1"/>
    <n v="2500"/>
    <n v="55585.1"/>
    <x v="0"/>
    <n v="55585.1"/>
    <n v="33555.234813000003"/>
    <n v="52978.403279999999"/>
    <n v="0"/>
  </r>
  <r>
    <x v="0"/>
    <x v="0"/>
    <x v="50"/>
    <x v="0"/>
    <x v="11"/>
    <x v="4"/>
    <x v="2"/>
    <x v="3"/>
    <x v="6"/>
    <x v="6"/>
    <n v="53085.1"/>
    <n v="2500"/>
    <n v="55585.1"/>
    <x v="0"/>
    <n v="55585.1"/>
    <n v="33555.234813000003"/>
    <n v="52978.403279999999"/>
    <n v="0"/>
  </r>
  <r>
    <x v="0"/>
    <x v="0"/>
    <x v="50"/>
    <x v="0"/>
    <x v="11"/>
    <x v="4"/>
    <x v="2"/>
    <x v="3"/>
    <x v="11"/>
    <x v="11"/>
    <n v="53085.1"/>
    <n v="2500"/>
    <n v="55585.1"/>
    <x v="0"/>
    <n v="55585.1"/>
    <n v="33555.234813000003"/>
    <n v="52978.403279999999"/>
    <n v="0"/>
  </r>
  <r>
    <x v="0"/>
    <x v="0"/>
    <x v="50"/>
    <x v="0"/>
    <x v="11"/>
    <x v="4"/>
    <x v="2"/>
    <x v="3"/>
    <x v="14"/>
    <x v="13"/>
    <n v="107613.804"/>
    <n v="2341"/>
    <n v="109954.804"/>
    <x v="0"/>
    <n v="109954.804"/>
    <n v="82882.528487999996"/>
    <n v="105857.651746"/>
    <n v="0"/>
  </r>
  <r>
    <x v="0"/>
    <x v="0"/>
    <x v="51"/>
    <x v="0"/>
    <x v="11"/>
    <x v="4"/>
    <x v="2"/>
    <x v="5"/>
    <x v="0"/>
    <x v="0"/>
    <n v="29552.359"/>
    <n v="-530"/>
    <n v="29022.359"/>
    <x v="0"/>
    <n v="29022.359"/>
    <n v="20837.282143"/>
    <n v="23175.871672000001"/>
    <n v="0"/>
  </r>
  <r>
    <x v="0"/>
    <x v="0"/>
    <x v="51"/>
    <x v="0"/>
    <x v="11"/>
    <x v="4"/>
    <x v="2"/>
    <x v="5"/>
    <x v="1"/>
    <x v="1"/>
    <n v="21857.513999999999"/>
    <n v="0"/>
    <n v="21857.513999999999"/>
    <x v="0"/>
    <n v="21857.513999999999"/>
    <n v="17907.553627000001"/>
    <n v="17969.084919000001"/>
    <n v="0"/>
  </r>
  <r>
    <x v="0"/>
    <x v="0"/>
    <x v="51"/>
    <x v="0"/>
    <x v="11"/>
    <x v="4"/>
    <x v="2"/>
    <x v="5"/>
    <x v="2"/>
    <x v="2"/>
    <n v="7683.4449999999997"/>
    <n v="-980"/>
    <n v="6703.4449999999997"/>
    <x v="0"/>
    <n v="6703.4449999999997"/>
    <n v="2922.2865160000001"/>
    <n v="5199.3447530000003"/>
    <n v="0"/>
  </r>
  <r>
    <x v="0"/>
    <x v="0"/>
    <x v="51"/>
    <x v="0"/>
    <x v="11"/>
    <x v="4"/>
    <x v="2"/>
    <x v="5"/>
    <x v="16"/>
    <x v="15"/>
    <n v="11.4"/>
    <n v="0"/>
    <n v="11.4"/>
    <x v="0"/>
    <n v="11.4"/>
    <n v="7.4420000000000002"/>
    <n v="7.4420000000000002"/>
    <n v="0"/>
  </r>
  <r>
    <x v="0"/>
    <x v="0"/>
    <x v="51"/>
    <x v="0"/>
    <x v="11"/>
    <x v="4"/>
    <x v="2"/>
    <x v="5"/>
    <x v="15"/>
    <x v="14"/>
    <n v="0"/>
    <n v="450"/>
    <n v="450"/>
    <x v="0"/>
    <n v="450"/>
    <n v="0"/>
    <n v="0"/>
    <n v="0"/>
  </r>
  <r>
    <x v="0"/>
    <x v="0"/>
    <x v="51"/>
    <x v="0"/>
    <x v="11"/>
    <x v="4"/>
    <x v="2"/>
    <x v="5"/>
    <x v="4"/>
    <x v="4"/>
    <n v="134333.68900000001"/>
    <n v="19628"/>
    <n v="153961.68900000001"/>
    <x v="0"/>
    <n v="153961.68900000001"/>
    <n v="93368.966178999995"/>
    <n v="145538.09859400001"/>
    <n v="0"/>
  </r>
  <r>
    <x v="0"/>
    <x v="0"/>
    <x v="51"/>
    <x v="0"/>
    <x v="11"/>
    <x v="4"/>
    <x v="2"/>
    <x v="5"/>
    <x v="5"/>
    <x v="5"/>
    <n v="134333.68900000001"/>
    <n v="19628"/>
    <n v="153961.68900000001"/>
    <x v="0"/>
    <n v="153961.68900000001"/>
    <n v="93368.966178999995"/>
    <n v="145538.09859400001"/>
    <n v="0"/>
  </r>
  <r>
    <x v="0"/>
    <x v="0"/>
    <x v="51"/>
    <x v="0"/>
    <x v="11"/>
    <x v="4"/>
    <x v="2"/>
    <x v="5"/>
    <x v="6"/>
    <x v="6"/>
    <n v="134333.68900000001"/>
    <n v="19628"/>
    <n v="153961.68900000001"/>
    <x v="0"/>
    <n v="153961.68900000001"/>
    <n v="93368.966178999995"/>
    <n v="145538.09859400001"/>
    <n v="0"/>
  </r>
  <r>
    <x v="0"/>
    <x v="0"/>
    <x v="51"/>
    <x v="0"/>
    <x v="11"/>
    <x v="4"/>
    <x v="2"/>
    <x v="5"/>
    <x v="8"/>
    <x v="8"/>
    <n v="4008.049"/>
    <n v="0"/>
    <n v="4008.049"/>
    <x v="0"/>
    <n v="4008.049"/>
    <n v="2735.5170760000001"/>
    <n v="3455.6086620000001"/>
    <n v="0"/>
  </r>
  <r>
    <x v="0"/>
    <x v="0"/>
    <x v="51"/>
    <x v="0"/>
    <x v="11"/>
    <x v="4"/>
    <x v="2"/>
    <x v="5"/>
    <x v="10"/>
    <x v="10"/>
    <n v="106278.575"/>
    <n v="19712.96"/>
    <n v="125991.535"/>
    <x v="0"/>
    <n v="125991.535"/>
    <n v="72909.568711"/>
    <n v="119694.32981900001"/>
    <n v="0"/>
  </r>
  <r>
    <x v="0"/>
    <x v="0"/>
    <x v="51"/>
    <x v="0"/>
    <x v="11"/>
    <x v="4"/>
    <x v="2"/>
    <x v="5"/>
    <x v="11"/>
    <x v="11"/>
    <n v="24047.064999999999"/>
    <n v="-84.96"/>
    <n v="23962.105"/>
    <x v="0"/>
    <n v="23962.105"/>
    <n v="17723.880391999999"/>
    <n v="22388.160113000002"/>
    <n v="0"/>
  </r>
  <r>
    <x v="0"/>
    <x v="0"/>
    <x v="51"/>
    <x v="0"/>
    <x v="11"/>
    <x v="4"/>
    <x v="2"/>
    <x v="5"/>
    <x v="14"/>
    <x v="13"/>
    <n v="163886.04800000001"/>
    <n v="19098"/>
    <n v="182984.04800000001"/>
    <x v="0"/>
    <n v="182984.04800000001"/>
    <n v="114206.248322"/>
    <n v="168713.97026599999"/>
    <n v="0"/>
  </r>
  <r>
    <x v="0"/>
    <x v="0"/>
    <x v="52"/>
    <x v="0"/>
    <x v="11"/>
    <x v="4"/>
    <x v="2"/>
    <x v="8"/>
    <x v="0"/>
    <x v="0"/>
    <n v="231353.01800000001"/>
    <n v="0"/>
    <n v="231353.01800000001"/>
    <x v="0"/>
    <n v="231353.01800000001"/>
    <n v="197583.59135800001"/>
    <n v="199748.55471200001"/>
    <n v="0"/>
  </r>
  <r>
    <x v="0"/>
    <x v="0"/>
    <x v="52"/>
    <x v="0"/>
    <x v="11"/>
    <x v="4"/>
    <x v="2"/>
    <x v="8"/>
    <x v="1"/>
    <x v="1"/>
    <n v="17554"/>
    <n v="-0.15"/>
    <n v="17553.849999999999"/>
    <x v="0"/>
    <n v="17553.849999999999"/>
    <n v="17064.998706999999"/>
    <n v="17064.998706999999"/>
    <n v="0"/>
  </r>
  <r>
    <x v="0"/>
    <x v="0"/>
    <x v="52"/>
    <x v="0"/>
    <x v="11"/>
    <x v="4"/>
    <x v="2"/>
    <x v="8"/>
    <x v="2"/>
    <x v="2"/>
    <n v="8076.018"/>
    <n v="0.15"/>
    <n v="8076.1679999999997"/>
    <x v="0"/>
    <n v="8076.1679999999997"/>
    <n v="5195.5926509999999"/>
    <n v="7360.5560050000004"/>
    <n v="0"/>
  </r>
  <r>
    <x v="0"/>
    <x v="0"/>
    <x v="52"/>
    <x v="0"/>
    <x v="11"/>
    <x v="4"/>
    <x v="2"/>
    <x v="8"/>
    <x v="15"/>
    <x v="14"/>
    <n v="205723"/>
    <n v="0"/>
    <n v="205723"/>
    <x v="0"/>
    <n v="205723"/>
    <n v="175323"/>
    <n v="175323"/>
    <n v="0"/>
  </r>
  <r>
    <x v="0"/>
    <x v="0"/>
    <x v="52"/>
    <x v="0"/>
    <x v="11"/>
    <x v="4"/>
    <x v="2"/>
    <x v="8"/>
    <x v="4"/>
    <x v="4"/>
    <n v="147117.94699999999"/>
    <n v="0"/>
    <n v="147117.94699999999"/>
    <x v="0"/>
    <n v="147117.94699999999"/>
    <n v="72232.295446000004"/>
    <n v="126431.479534"/>
    <n v="0"/>
  </r>
  <r>
    <x v="0"/>
    <x v="0"/>
    <x v="52"/>
    <x v="0"/>
    <x v="11"/>
    <x v="4"/>
    <x v="2"/>
    <x v="8"/>
    <x v="5"/>
    <x v="5"/>
    <n v="147117.94699999999"/>
    <n v="0"/>
    <n v="147117.94699999999"/>
    <x v="0"/>
    <n v="147117.94699999999"/>
    <n v="72232.295446000004"/>
    <n v="126431.479534"/>
    <n v="0"/>
  </r>
  <r>
    <x v="0"/>
    <x v="0"/>
    <x v="52"/>
    <x v="0"/>
    <x v="11"/>
    <x v="4"/>
    <x v="2"/>
    <x v="8"/>
    <x v="6"/>
    <x v="6"/>
    <n v="147117.94699999999"/>
    <n v="0"/>
    <n v="147117.94699999999"/>
    <x v="0"/>
    <n v="147117.94699999999"/>
    <n v="72232.295446000004"/>
    <n v="126431.479534"/>
    <n v="0"/>
  </r>
  <r>
    <x v="0"/>
    <x v="0"/>
    <x v="52"/>
    <x v="0"/>
    <x v="11"/>
    <x v="4"/>
    <x v="2"/>
    <x v="8"/>
    <x v="7"/>
    <x v="7"/>
    <n v="100"/>
    <n v="0"/>
    <n v="100"/>
    <x v="0"/>
    <n v="100"/>
    <n v="100"/>
    <n v="100"/>
    <n v="0"/>
  </r>
  <r>
    <x v="0"/>
    <x v="0"/>
    <x v="52"/>
    <x v="0"/>
    <x v="11"/>
    <x v="4"/>
    <x v="2"/>
    <x v="8"/>
    <x v="8"/>
    <x v="8"/>
    <n v="126499.469"/>
    <n v="-400"/>
    <n v="126099.469"/>
    <x v="0"/>
    <n v="126099.469"/>
    <n v="56370.778247000002"/>
    <n v="106539.493197"/>
    <n v="0"/>
  </r>
  <r>
    <x v="0"/>
    <x v="0"/>
    <x v="52"/>
    <x v="0"/>
    <x v="11"/>
    <x v="4"/>
    <x v="2"/>
    <x v="8"/>
    <x v="9"/>
    <x v="9"/>
    <n v="7926.5119999999997"/>
    <n v="400"/>
    <n v="8326.5120000000006"/>
    <x v="0"/>
    <n v="8326.5120000000006"/>
    <n v="6707.0567250000004"/>
    <n v="8283.1103810000004"/>
    <n v="0"/>
  </r>
  <r>
    <x v="0"/>
    <x v="0"/>
    <x v="52"/>
    <x v="0"/>
    <x v="11"/>
    <x v="4"/>
    <x v="2"/>
    <x v="8"/>
    <x v="11"/>
    <x v="11"/>
    <n v="12591.966"/>
    <n v="0"/>
    <n v="12591.966"/>
    <x v="0"/>
    <n v="12591.966"/>
    <n v="9054.4604739999995"/>
    <n v="11508.875956"/>
    <n v="0"/>
  </r>
  <r>
    <x v="0"/>
    <x v="0"/>
    <x v="52"/>
    <x v="0"/>
    <x v="11"/>
    <x v="4"/>
    <x v="2"/>
    <x v="8"/>
    <x v="14"/>
    <x v="13"/>
    <n v="378470.96500000003"/>
    <n v="0"/>
    <n v="378470.96500000003"/>
    <x v="0"/>
    <n v="378470.96500000003"/>
    <n v="269815.88680400001"/>
    <n v="326180.034246"/>
    <n v="0"/>
  </r>
  <r>
    <x v="0"/>
    <x v="0"/>
    <x v="53"/>
    <x v="0"/>
    <x v="11"/>
    <x v="4"/>
    <x v="2"/>
    <x v="13"/>
    <x v="0"/>
    <x v="0"/>
    <n v="6023.223"/>
    <n v="-120"/>
    <n v="5903.223"/>
    <x v="0"/>
    <n v="5903.223"/>
    <n v="5372.5062120000002"/>
    <n v="5588.442427"/>
    <n v="0"/>
  </r>
  <r>
    <x v="0"/>
    <x v="0"/>
    <x v="53"/>
    <x v="0"/>
    <x v="11"/>
    <x v="4"/>
    <x v="2"/>
    <x v="13"/>
    <x v="1"/>
    <x v="1"/>
    <n v="3999.723"/>
    <n v="181.26364000000001"/>
    <n v="4180.9866400000001"/>
    <x v="0"/>
    <n v="4180.9866400000001"/>
    <n v="3945.823887"/>
    <n v="3945.823887"/>
    <n v="0"/>
  </r>
  <r>
    <x v="0"/>
    <x v="0"/>
    <x v="53"/>
    <x v="0"/>
    <x v="11"/>
    <x v="4"/>
    <x v="2"/>
    <x v="13"/>
    <x v="2"/>
    <x v="2"/>
    <n v="2023.29"/>
    <n v="-303.23030699999998"/>
    <n v="1720.0596929999999"/>
    <x v="0"/>
    <n v="1720.0596929999999"/>
    <n v="1425.6252509999999"/>
    <n v="1641.5614660000001"/>
    <n v="0"/>
  </r>
  <r>
    <x v="0"/>
    <x v="0"/>
    <x v="53"/>
    <x v="0"/>
    <x v="11"/>
    <x v="4"/>
    <x v="2"/>
    <x v="13"/>
    <x v="16"/>
    <x v="15"/>
    <n v="0.21"/>
    <n v="1.9666669999999999"/>
    <n v="2.1766670000000001"/>
    <x v="0"/>
    <n v="2.1766670000000001"/>
    <n v="1.0570740000000001"/>
    <n v="1.0570740000000001"/>
    <n v="0"/>
  </r>
  <r>
    <x v="0"/>
    <x v="0"/>
    <x v="53"/>
    <x v="0"/>
    <x v="11"/>
    <x v="4"/>
    <x v="2"/>
    <x v="13"/>
    <x v="4"/>
    <x v="4"/>
    <n v="28815"/>
    <n v="-4361.540446"/>
    <n v="24453.459554000001"/>
    <x v="0"/>
    <n v="24453.459554000001"/>
    <n v="17764.570804999999"/>
    <n v="23362.448381999999"/>
    <n v="0"/>
  </r>
  <r>
    <x v="0"/>
    <x v="0"/>
    <x v="53"/>
    <x v="0"/>
    <x v="11"/>
    <x v="4"/>
    <x v="2"/>
    <x v="13"/>
    <x v="5"/>
    <x v="5"/>
    <n v="28815"/>
    <n v="-4361.540446"/>
    <n v="24453.459554000001"/>
    <x v="0"/>
    <n v="24453.459554000001"/>
    <n v="17764.570804999999"/>
    <n v="23362.448381999999"/>
    <n v="0"/>
  </r>
  <r>
    <x v="0"/>
    <x v="0"/>
    <x v="53"/>
    <x v="0"/>
    <x v="11"/>
    <x v="4"/>
    <x v="2"/>
    <x v="13"/>
    <x v="6"/>
    <x v="6"/>
    <n v="28815"/>
    <n v="-4361.540446"/>
    <n v="24453.459554000001"/>
    <x v="0"/>
    <n v="24453.459554000001"/>
    <n v="17764.570804999999"/>
    <n v="23362.448381999999"/>
    <n v="0"/>
  </r>
  <r>
    <x v="0"/>
    <x v="0"/>
    <x v="53"/>
    <x v="0"/>
    <x v="11"/>
    <x v="4"/>
    <x v="2"/>
    <x v="13"/>
    <x v="7"/>
    <x v="7"/>
    <n v="1045.703"/>
    <n v="100"/>
    <n v="1145.703"/>
    <x v="0"/>
    <n v="1145.703"/>
    <n v="960.31599800000004"/>
    <n v="1044.93905"/>
    <n v="0"/>
  </r>
  <r>
    <x v="0"/>
    <x v="0"/>
    <x v="53"/>
    <x v="0"/>
    <x v="11"/>
    <x v="4"/>
    <x v="2"/>
    <x v="13"/>
    <x v="8"/>
    <x v="8"/>
    <n v="23823.496999999999"/>
    <n v="-5461.540446"/>
    <n v="18361.956554"/>
    <x v="0"/>
    <n v="18361.956554"/>
    <n v="12708.120537000001"/>
    <n v="17810.473086000002"/>
    <n v="0"/>
  </r>
  <r>
    <x v="0"/>
    <x v="0"/>
    <x v="53"/>
    <x v="0"/>
    <x v="11"/>
    <x v="4"/>
    <x v="2"/>
    <x v="13"/>
    <x v="11"/>
    <x v="11"/>
    <n v="3945.8"/>
    <n v="1000"/>
    <n v="4945.8"/>
    <x v="0"/>
    <n v="4945.8"/>
    <n v="4096.1342699999996"/>
    <n v="4507.0362459999997"/>
    <n v="0"/>
  </r>
  <r>
    <x v="0"/>
    <x v="0"/>
    <x v="53"/>
    <x v="0"/>
    <x v="11"/>
    <x v="4"/>
    <x v="2"/>
    <x v="13"/>
    <x v="14"/>
    <x v="13"/>
    <n v="34838.222999999998"/>
    <n v="-4481.540446"/>
    <n v="30356.682553999999"/>
    <x v="0"/>
    <n v="30356.682553999999"/>
    <n v="23137.077017"/>
    <n v="28950.890809"/>
    <n v="0"/>
  </r>
  <r>
    <x v="0"/>
    <x v="0"/>
    <x v="54"/>
    <x v="0"/>
    <x v="11"/>
    <x v="4"/>
    <x v="3"/>
    <x v="4"/>
    <x v="0"/>
    <x v="0"/>
    <n v="330861.64199999999"/>
    <n v="34257.919185999999"/>
    <n v="365119.56118600001"/>
    <x v="0"/>
    <n v="365119.56118600001"/>
    <n v="310224.27563599998"/>
    <n v="321572.06540700002"/>
    <n v="0"/>
  </r>
  <r>
    <x v="0"/>
    <x v="0"/>
    <x v="54"/>
    <x v="0"/>
    <x v="11"/>
    <x v="4"/>
    <x v="3"/>
    <x v="4"/>
    <x v="1"/>
    <x v="1"/>
    <n v="198186.584"/>
    <n v="-1844.400095"/>
    <n v="196342.18390500001"/>
    <x v="0"/>
    <n v="196342.18390500001"/>
    <n v="177569.57231600001"/>
    <n v="177743.989263"/>
    <n v="0"/>
  </r>
  <r>
    <x v="0"/>
    <x v="0"/>
    <x v="54"/>
    <x v="0"/>
    <x v="11"/>
    <x v="4"/>
    <x v="3"/>
    <x v="4"/>
    <x v="2"/>
    <x v="2"/>
    <n v="83573.782000000007"/>
    <n v="3536.89203"/>
    <n v="87110.674029999995"/>
    <x v="0"/>
    <n v="87110.674029999995"/>
    <n v="57296.272075000001"/>
    <n v="68175.472078999999"/>
    <n v="0"/>
  </r>
  <r>
    <x v="0"/>
    <x v="0"/>
    <x v="54"/>
    <x v="0"/>
    <x v="11"/>
    <x v="4"/>
    <x v="3"/>
    <x v="4"/>
    <x v="16"/>
    <x v="15"/>
    <n v="514.82799999999997"/>
    <n v="1960.6341809999999"/>
    <n v="2475.4621809999999"/>
    <x v="0"/>
    <n v="2475.4621809999999"/>
    <n v="2268.740452"/>
    <n v="2268.740452"/>
    <n v="0"/>
  </r>
  <r>
    <x v="0"/>
    <x v="0"/>
    <x v="54"/>
    <x v="0"/>
    <x v="11"/>
    <x v="4"/>
    <x v="3"/>
    <x v="4"/>
    <x v="15"/>
    <x v="14"/>
    <n v="200"/>
    <n v="-200"/>
    <n v="0"/>
    <x v="0"/>
    <n v="0"/>
    <n v="0"/>
    <n v="0"/>
    <n v="0"/>
  </r>
  <r>
    <x v="0"/>
    <x v="0"/>
    <x v="54"/>
    <x v="0"/>
    <x v="11"/>
    <x v="4"/>
    <x v="3"/>
    <x v="4"/>
    <x v="4"/>
    <x v="4"/>
    <n v="30004.350999999999"/>
    <n v="1927.637639"/>
    <n v="31931.988638999999"/>
    <x v="0"/>
    <n v="31931.988638999999"/>
    <n v="7154.7189790000002"/>
    <n v="20733.197462"/>
    <n v="0"/>
  </r>
  <r>
    <x v="0"/>
    <x v="0"/>
    <x v="54"/>
    <x v="0"/>
    <x v="11"/>
    <x v="4"/>
    <x v="3"/>
    <x v="4"/>
    <x v="5"/>
    <x v="5"/>
    <n v="29786.034"/>
    <n v="1905.7489800000001"/>
    <n v="31691.78298"/>
    <x v="0"/>
    <n v="31691.78298"/>
    <n v="7114.2689790000004"/>
    <n v="20690.947462"/>
    <n v="0"/>
  </r>
  <r>
    <x v="0"/>
    <x v="0"/>
    <x v="54"/>
    <x v="0"/>
    <x v="11"/>
    <x v="4"/>
    <x v="3"/>
    <x v="4"/>
    <x v="6"/>
    <x v="6"/>
    <n v="29786.034"/>
    <n v="1905.7489800000001"/>
    <n v="31691.78298"/>
    <x v="0"/>
    <n v="31691.78298"/>
    <n v="7114.2689790000004"/>
    <n v="20690.947462"/>
    <n v="0"/>
  </r>
  <r>
    <x v="0"/>
    <x v="0"/>
    <x v="54"/>
    <x v="0"/>
    <x v="11"/>
    <x v="4"/>
    <x v="3"/>
    <x v="4"/>
    <x v="7"/>
    <x v="7"/>
    <n v="29786.034"/>
    <n v="1905.7489800000001"/>
    <n v="31691.78298"/>
    <x v="0"/>
    <n v="31691.78298"/>
    <n v="7114.2689790000004"/>
    <n v="20690.947462"/>
    <n v="0"/>
  </r>
  <r>
    <x v="0"/>
    <x v="0"/>
    <x v="54"/>
    <x v="0"/>
    <x v="11"/>
    <x v="4"/>
    <x v="3"/>
    <x v="4"/>
    <x v="26"/>
    <x v="25"/>
    <n v="218.31700000000001"/>
    <n v="21.888659000000001"/>
    <n v="240.205659"/>
    <x v="0"/>
    <n v="240.205659"/>
    <n v="40.450000000000003"/>
    <n v="42.25"/>
    <n v="0"/>
  </r>
  <r>
    <x v="0"/>
    <x v="0"/>
    <x v="54"/>
    <x v="0"/>
    <x v="11"/>
    <x v="4"/>
    <x v="3"/>
    <x v="4"/>
    <x v="14"/>
    <x v="13"/>
    <n v="360865.99300000002"/>
    <n v="36185.556825"/>
    <n v="397051.54982499999"/>
    <x v="0"/>
    <n v="397051.54982499999"/>
    <n v="317378.99461499997"/>
    <n v="342305.26286900003"/>
    <n v="0"/>
  </r>
  <r>
    <x v="0"/>
    <x v="0"/>
    <x v="55"/>
    <x v="0"/>
    <x v="11"/>
    <x v="4"/>
    <x v="4"/>
    <x v="1"/>
    <x v="0"/>
    <x v="0"/>
    <n v="158967.62400000001"/>
    <n v="5546.7089999999998"/>
    <n v="164514.33300000001"/>
    <x v="0"/>
    <n v="164514.33300000001"/>
    <n v="162238.43327199999"/>
    <n v="163882.31279200001"/>
    <n v="0"/>
  </r>
  <r>
    <x v="0"/>
    <x v="0"/>
    <x v="55"/>
    <x v="0"/>
    <x v="11"/>
    <x v="4"/>
    <x v="4"/>
    <x v="1"/>
    <x v="1"/>
    <x v="1"/>
    <n v="147302.12400000001"/>
    <n v="5260.2750640000004"/>
    <n v="152562.399064"/>
    <x v="0"/>
    <n v="152562.399064"/>
    <n v="152006.02254100001"/>
    <n v="152006.02254100001"/>
    <n v="0"/>
  </r>
  <r>
    <x v="0"/>
    <x v="0"/>
    <x v="55"/>
    <x v="0"/>
    <x v="11"/>
    <x v="4"/>
    <x v="4"/>
    <x v="1"/>
    <x v="2"/>
    <x v="2"/>
    <n v="11600"/>
    <n v="74.697999999999993"/>
    <n v="11674.698"/>
    <x v="0"/>
    <n v="11674.698"/>
    <n v="9955.1751029999996"/>
    <n v="11599.054623"/>
    <n v="0"/>
  </r>
  <r>
    <x v="0"/>
    <x v="0"/>
    <x v="55"/>
    <x v="0"/>
    <x v="11"/>
    <x v="4"/>
    <x v="4"/>
    <x v="1"/>
    <x v="16"/>
    <x v="15"/>
    <n v="65.5"/>
    <n v="-13.454000000000001"/>
    <n v="52.045999999999999"/>
    <x v="0"/>
    <n v="52.045999999999999"/>
    <n v="52.045999999999999"/>
    <n v="52.045999999999999"/>
    <n v="0"/>
  </r>
  <r>
    <x v="0"/>
    <x v="0"/>
    <x v="55"/>
    <x v="0"/>
    <x v="11"/>
    <x v="4"/>
    <x v="4"/>
    <x v="1"/>
    <x v="15"/>
    <x v="14"/>
    <n v="0"/>
    <n v="225.18993599999999"/>
    <n v="225.18993599999999"/>
    <x v="0"/>
    <n v="225.18993599999999"/>
    <n v="225.189628"/>
    <n v="225.189628"/>
    <n v="0"/>
  </r>
  <r>
    <x v="0"/>
    <x v="0"/>
    <x v="55"/>
    <x v="0"/>
    <x v="11"/>
    <x v="4"/>
    <x v="4"/>
    <x v="1"/>
    <x v="4"/>
    <x v="4"/>
    <n v="9132.0869999999995"/>
    <n v="3000"/>
    <n v="12132.087"/>
    <x v="0"/>
    <n v="12132.087"/>
    <n v="10938.293282000001"/>
    <n v="12126.849807000001"/>
    <n v="0"/>
  </r>
  <r>
    <x v="0"/>
    <x v="0"/>
    <x v="55"/>
    <x v="0"/>
    <x v="11"/>
    <x v="4"/>
    <x v="4"/>
    <x v="1"/>
    <x v="5"/>
    <x v="5"/>
    <n v="9132.0869999999995"/>
    <n v="3000"/>
    <n v="12132.087"/>
    <x v="0"/>
    <n v="12132.087"/>
    <n v="10938.293282000001"/>
    <n v="12126.849807000001"/>
    <n v="0"/>
  </r>
  <r>
    <x v="0"/>
    <x v="0"/>
    <x v="55"/>
    <x v="0"/>
    <x v="11"/>
    <x v="4"/>
    <x v="4"/>
    <x v="1"/>
    <x v="6"/>
    <x v="6"/>
    <n v="9132.0869999999995"/>
    <n v="3000"/>
    <n v="12132.087"/>
    <x v="0"/>
    <n v="12132.087"/>
    <n v="10938.293282000001"/>
    <n v="12126.849807000001"/>
    <n v="0"/>
  </r>
  <r>
    <x v="0"/>
    <x v="0"/>
    <x v="55"/>
    <x v="0"/>
    <x v="11"/>
    <x v="4"/>
    <x v="4"/>
    <x v="1"/>
    <x v="11"/>
    <x v="11"/>
    <n v="9132.0869999999995"/>
    <n v="3000"/>
    <n v="12132.087"/>
    <x v="0"/>
    <n v="12132.087"/>
    <n v="10938.293282000001"/>
    <n v="12126.849807000001"/>
    <n v="0"/>
  </r>
  <r>
    <x v="0"/>
    <x v="0"/>
    <x v="55"/>
    <x v="0"/>
    <x v="11"/>
    <x v="4"/>
    <x v="4"/>
    <x v="1"/>
    <x v="14"/>
    <x v="13"/>
    <n v="168099.71100000001"/>
    <n v="8546.7090000000007"/>
    <n v="176646.42"/>
    <x v="0"/>
    <n v="176646.42"/>
    <n v="173176.72655399999"/>
    <n v="176009.162599"/>
    <n v="0"/>
  </r>
  <r>
    <x v="0"/>
    <x v="0"/>
    <x v="56"/>
    <x v="0"/>
    <x v="11"/>
    <x v="4"/>
    <x v="5"/>
    <x v="3"/>
    <x v="0"/>
    <x v="0"/>
    <n v="74508.418000000005"/>
    <n v="19440.964495"/>
    <n v="93949.382494999998"/>
    <x v="0"/>
    <n v="93949.382494999998"/>
    <n v="61716.955692000003"/>
    <n v="73221.403692000007"/>
    <n v="0"/>
  </r>
  <r>
    <x v="0"/>
    <x v="0"/>
    <x v="56"/>
    <x v="0"/>
    <x v="11"/>
    <x v="4"/>
    <x v="5"/>
    <x v="3"/>
    <x v="28"/>
    <x v="1"/>
    <n v="7782.2309999999998"/>
    <n v="-562.14143899999999"/>
    <n v="7220.0895609999998"/>
    <x v="0"/>
    <n v="7220.0895609999998"/>
    <n v="6298.4880759999996"/>
    <n v="6301.5117209999999"/>
    <n v="0"/>
  </r>
  <r>
    <x v="0"/>
    <x v="0"/>
    <x v="56"/>
    <x v="0"/>
    <x v="11"/>
    <x v="4"/>
    <x v="5"/>
    <x v="3"/>
    <x v="29"/>
    <x v="2"/>
    <n v="3700.4609999999998"/>
    <n v="1180.3861979999999"/>
    <n v="4880.8471980000004"/>
    <x v="0"/>
    <n v="4880.8471980000004"/>
    <n v="3172.9356990000001"/>
    <n v="4001.1833799999999"/>
    <n v="0"/>
  </r>
  <r>
    <x v="0"/>
    <x v="0"/>
    <x v="56"/>
    <x v="0"/>
    <x v="11"/>
    <x v="4"/>
    <x v="5"/>
    <x v="3"/>
    <x v="30"/>
    <x v="14"/>
    <n v="377.02800000000002"/>
    <n v="-195.329284"/>
    <n v="181.69871599999999"/>
    <x v="0"/>
    <n v="181.69871599999999"/>
    <n v="143.063548"/>
    <n v="173.063548"/>
    <n v="0"/>
  </r>
  <r>
    <x v="0"/>
    <x v="0"/>
    <x v="56"/>
    <x v="0"/>
    <x v="11"/>
    <x v="4"/>
    <x v="5"/>
    <x v="3"/>
    <x v="31"/>
    <x v="27"/>
    <n v="58904.84"/>
    <n v="18255.984799000002"/>
    <n v="77160.824798999995"/>
    <x v="0"/>
    <n v="77160.824798999995"/>
    <n v="48220.174331000002"/>
    <n v="58502.257421000002"/>
    <n v="0"/>
  </r>
  <r>
    <x v="0"/>
    <x v="0"/>
    <x v="56"/>
    <x v="0"/>
    <x v="11"/>
    <x v="4"/>
    <x v="5"/>
    <x v="3"/>
    <x v="32"/>
    <x v="32"/>
    <n v="416"/>
    <n v="411.784378"/>
    <n v="827.78437799999995"/>
    <x v="0"/>
    <n v="827.78437799999995"/>
    <n v="366.32995799999998"/>
    <n v="727.423542"/>
    <n v="0"/>
  </r>
  <r>
    <x v="0"/>
    <x v="0"/>
    <x v="56"/>
    <x v="0"/>
    <x v="11"/>
    <x v="4"/>
    <x v="5"/>
    <x v="3"/>
    <x v="33"/>
    <x v="33"/>
    <n v="241.56700000000001"/>
    <n v="-132.96823900000001"/>
    <n v="108.598761"/>
    <x v="0"/>
    <n v="108.598761"/>
    <n v="108.59876"/>
    <n v="108.59876"/>
    <n v="0"/>
  </r>
  <r>
    <x v="0"/>
    <x v="0"/>
    <x v="56"/>
    <x v="0"/>
    <x v="11"/>
    <x v="4"/>
    <x v="5"/>
    <x v="3"/>
    <x v="34"/>
    <x v="30"/>
    <n v="3086.2910000000002"/>
    <n v="483.24808200000001"/>
    <n v="3569.5390819999998"/>
    <x v="0"/>
    <n v="3569.5390819999998"/>
    <n v="3407.3653199999999"/>
    <n v="3407.3653199999999"/>
    <n v="0"/>
  </r>
  <r>
    <x v="0"/>
    <x v="0"/>
    <x v="56"/>
    <x v="0"/>
    <x v="11"/>
    <x v="4"/>
    <x v="5"/>
    <x v="3"/>
    <x v="4"/>
    <x v="4"/>
    <n v="49540.137999999999"/>
    <n v="19552.452689000002"/>
    <n v="69092.590689000004"/>
    <x v="0"/>
    <n v="69092.590689000004"/>
    <n v="68725.298792999994"/>
    <n v="68925.536687999993"/>
    <n v="0"/>
  </r>
  <r>
    <x v="0"/>
    <x v="0"/>
    <x v="56"/>
    <x v="0"/>
    <x v="11"/>
    <x v="4"/>
    <x v="5"/>
    <x v="3"/>
    <x v="5"/>
    <x v="5"/>
    <n v="470"/>
    <n v="0"/>
    <n v="470"/>
    <x v="0"/>
    <n v="470"/>
    <n v="289.750585"/>
    <n v="469.98847999999998"/>
    <n v="0"/>
  </r>
  <r>
    <x v="0"/>
    <x v="0"/>
    <x v="56"/>
    <x v="0"/>
    <x v="11"/>
    <x v="4"/>
    <x v="5"/>
    <x v="3"/>
    <x v="6"/>
    <x v="6"/>
    <n v="470"/>
    <n v="0"/>
    <n v="470"/>
    <x v="0"/>
    <n v="470"/>
    <n v="289.750585"/>
    <n v="469.98847999999998"/>
    <n v="0"/>
  </r>
  <r>
    <x v="0"/>
    <x v="0"/>
    <x v="56"/>
    <x v="0"/>
    <x v="11"/>
    <x v="4"/>
    <x v="5"/>
    <x v="3"/>
    <x v="11"/>
    <x v="11"/>
    <n v="470"/>
    <n v="0"/>
    <n v="470"/>
    <x v="0"/>
    <n v="470"/>
    <n v="289.750585"/>
    <n v="469.98847999999998"/>
    <n v="0"/>
  </r>
  <r>
    <x v="0"/>
    <x v="0"/>
    <x v="56"/>
    <x v="0"/>
    <x v="11"/>
    <x v="4"/>
    <x v="5"/>
    <x v="3"/>
    <x v="26"/>
    <x v="25"/>
    <n v="49051.233999999997"/>
    <n v="19173.962"/>
    <n v="68225.195999999996"/>
    <x v="0"/>
    <n v="68225.195999999996"/>
    <n v="68109.541100999995"/>
    <n v="68109.541100999995"/>
    <n v="0"/>
  </r>
  <r>
    <x v="0"/>
    <x v="0"/>
    <x v="56"/>
    <x v="0"/>
    <x v="11"/>
    <x v="4"/>
    <x v="5"/>
    <x v="3"/>
    <x v="35"/>
    <x v="31"/>
    <n v="18.904"/>
    <n v="378.49068899999997"/>
    <n v="397.39468900000003"/>
    <x v="0"/>
    <n v="397.39468900000003"/>
    <n v="326.00710700000002"/>
    <n v="346.00710700000002"/>
    <n v="0"/>
  </r>
  <r>
    <x v="0"/>
    <x v="0"/>
    <x v="56"/>
    <x v="0"/>
    <x v="11"/>
    <x v="4"/>
    <x v="5"/>
    <x v="3"/>
    <x v="13"/>
    <x v="12"/>
    <n v="31732.161"/>
    <n v="-6729.9696590000003"/>
    <n v="25002.191341000002"/>
    <x v="0"/>
    <n v="25002.191341000002"/>
    <n v="0"/>
    <n v="0"/>
    <n v="0"/>
  </r>
  <r>
    <x v="0"/>
    <x v="0"/>
    <x v="56"/>
    <x v="0"/>
    <x v="11"/>
    <x v="4"/>
    <x v="5"/>
    <x v="3"/>
    <x v="14"/>
    <x v="13"/>
    <n v="155780.717"/>
    <n v="32263.447525"/>
    <n v="188044.164525"/>
    <x v="0"/>
    <n v="188044.164525"/>
    <n v="130442.254485"/>
    <n v="142146.94037999999"/>
    <n v="0"/>
  </r>
  <r>
    <x v="0"/>
    <x v="0"/>
    <x v="57"/>
    <x v="0"/>
    <x v="11"/>
    <x v="4"/>
    <x v="5"/>
    <x v="9"/>
    <x v="0"/>
    <x v="0"/>
    <n v="24200.013999999999"/>
    <n v="8880.8423449999991"/>
    <n v="33080.856345"/>
    <x v="0"/>
    <n v="33080.856345"/>
    <n v="26172.440350000001"/>
    <n v="32009.444113000001"/>
    <n v="0"/>
  </r>
  <r>
    <x v="0"/>
    <x v="0"/>
    <x v="57"/>
    <x v="0"/>
    <x v="11"/>
    <x v="4"/>
    <x v="5"/>
    <x v="9"/>
    <x v="28"/>
    <x v="1"/>
    <n v="4331.8069999999998"/>
    <n v="-324.23089199999998"/>
    <n v="4007.5761080000002"/>
    <x v="0"/>
    <n v="4007.5761080000002"/>
    <n v="3855.0089600000001"/>
    <n v="3879.3216040000002"/>
    <n v="0"/>
  </r>
  <r>
    <x v="0"/>
    <x v="0"/>
    <x v="57"/>
    <x v="0"/>
    <x v="11"/>
    <x v="4"/>
    <x v="5"/>
    <x v="9"/>
    <x v="29"/>
    <x v="2"/>
    <n v="6048.43"/>
    <n v="-116.118191"/>
    <n v="5932.3118089999998"/>
    <x v="0"/>
    <n v="5932.3118089999998"/>
    <n v="4593.4276289999998"/>
    <n v="5429.1899130000002"/>
    <n v="0"/>
  </r>
  <r>
    <x v="0"/>
    <x v="0"/>
    <x v="57"/>
    <x v="0"/>
    <x v="11"/>
    <x v="4"/>
    <x v="5"/>
    <x v="9"/>
    <x v="30"/>
    <x v="14"/>
    <n v="0"/>
    <n v="1384"/>
    <n v="1384"/>
    <x v="0"/>
    <n v="1384"/>
    <n v="1357.103169"/>
    <n v="1357.103169"/>
    <n v="0"/>
  </r>
  <r>
    <x v="0"/>
    <x v="0"/>
    <x v="57"/>
    <x v="0"/>
    <x v="11"/>
    <x v="4"/>
    <x v="5"/>
    <x v="9"/>
    <x v="31"/>
    <x v="27"/>
    <n v="13378.677"/>
    <n v="8097.1441240000004"/>
    <n v="21475.821123999998"/>
    <x v="0"/>
    <n v="21475.821123999998"/>
    <n v="16173.341782"/>
    <n v="21150.270616999998"/>
    <n v="0"/>
  </r>
  <r>
    <x v="0"/>
    <x v="0"/>
    <x v="57"/>
    <x v="0"/>
    <x v="11"/>
    <x v="4"/>
    <x v="5"/>
    <x v="9"/>
    <x v="34"/>
    <x v="30"/>
    <n v="441.1"/>
    <n v="-159.952696"/>
    <n v="281.14730400000002"/>
    <x v="0"/>
    <n v="281.14730400000002"/>
    <n v="193.55880999999999"/>
    <n v="193.55880999999999"/>
    <n v="0"/>
  </r>
  <r>
    <x v="0"/>
    <x v="0"/>
    <x v="57"/>
    <x v="0"/>
    <x v="11"/>
    <x v="4"/>
    <x v="5"/>
    <x v="9"/>
    <x v="4"/>
    <x v="4"/>
    <n v="11135.24"/>
    <n v="1084.3460990000001"/>
    <n v="12219.586099"/>
    <x v="0"/>
    <n v="12219.586099"/>
    <n v="9767.1943840000004"/>
    <n v="11144.336089"/>
    <n v="0"/>
  </r>
  <r>
    <x v="0"/>
    <x v="0"/>
    <x v="57"/>
    <x v="0"/>
    <x v="11"/>
    <x v="4"/>
    <x v="5"/>
    <x v="9"/>
    <x v="5"/>
    <x v="5"/>
    <n v="10892.339"/>
    <n v="0"/>
    <n v="10892.339"/>
    <x v="0"/>
    <n v="10892.339"/>
    <n v="8514.0860530000009"/>
    <n v="9887.4082060000001"/>
    <n v="0"/>
  </r>
  <r>
    <x v="0"/>
    <x v="0"/>
    <x v="57"/>
    <x v="0"/>
    <x v="11"/>
    <x v="4"/>
    <x v="5"/>
    <x v="9"/>
    <x v="6"/>
    <x v="6"/>
    <n v="10892.339"/>
    <n v="0"/>
    <n v="10892.339"/>
    <x v="0"/>
    <n v="10892.339"/>
    <n v="8514.0860530000009"/>
    <n v="9887.4082060000001"/>
    <n v="0"/>
  </r>
  <r>
    <x v="0"/>
    <x v="0"/>
    <x v="57"/>
    <x v="0"/>
    <x v="11"/>
    <x v="4"/>
    <x v="5"/>
    <x v="9"/>
    <x v="11"/>
    <x v="11"/>
    <n v="10892.339"/>
    <n v="0"/>
    <n v="10892.339"/>
    <x v="0"/>
    <n v="10892.339"/>
    <n v="8514.0860530000009"/>
    <n v="9887.4082060000001"/>
    <n v="0"/>
  </r>
  <r>
    <x v="0"/>
    <x v="0"/>
    <x v="57"/>
    <x v="0"/>
    <x v="11"/>
    <x v="4"/>
    <x v="5"/>
    <x v="9"/>
    <x v="35"/>
    <x v="31"/>
    <n v="242.90100000000001"/>
    <n v="1084.3460990000001"/>
    <n v="1327.2470989999999"/>
    <x v="0"/>
    <n v="1327.2470989999999"/>
    <n v="1253.1083309999999"/>
    <n v="1256.9278830000001"/>
    <n v="0"/>
  </r>
  <r>
    <x v="0"/>
    <x v="0"/>
    <x v="57"/>
    <x v="0"/>
    <x v="11"/>
    <x v="4"/>
    <x v="5"/>
    <x v="9"/>
    <x v="13"/>
    <x v="12"/>
    <n v="5000"/>
    <n v="762.63597600000003"/>
    <n v="5762.6359759999996"/>
    <x v="0"/>
    <n v="5762.6359759999996"/>
    <n v="0"/>
    <n v="0"/>
    <n v="0"/>
  </r>
  <r>
    <x v="0"/>
    <x v="0"/>
    <x v="57"/>
    <x v="0"/>
    <x v="11"/>
    <x v="4"/>
    <x v="5"/>
    <x v="9"/>
    <x v="14"/>
    <x v="13"/>
    <n v="40335.254000000001"/>
    <n v="10727.824420000001"/>
    <n v="51063.078419999998"/>
    <x v="0"/>
    <n v="51063.078419999998"/>
    <n v="35939.634733999999"/>
    <n v="43153.780202000002"/>
    <n v="0"/>
  </r>
  <r>
    <x v="0"/>
    <x v="0"/>
    <x v="58"/>
    <x v="0"/>
    <x v="11"/>
    <x v="4"/>
    <x v="5"/>
    <x v="5"/>
    <x v="0"/>
    <x v="0"/>
    <n v="152129"/>
    <n v="-12097.011247"/>
    <n v="140031.98875300001"/>
    <x v="0"/>
    <n v="140031.98875300001"/>
    <n v="93517.744948000007"/>
    <n v="111606.81902900001"/>
    <n v="0"/>
  </r>
  <r>
    <x v="0"/>
    <x v="0"/>
    <x v="58"/>
    <x v="0"/>
    <x v="11"/>
    <x v="4"/>
    <x v="5"/>
    <x v="5"/>
    <x v="28"/>
    <x v="1"/>
    <n v="76257.75"/>
    <n v="-6246.4018999999998"/>
    <n v="70011.348100000003"/>
    <x v="0"/>
    <n v="70011.348100000003"/>
    <n v="46997.761912000002"/>
    <n v="51564.475770999998"/>
    <n v="0"/>
  </r>
  <r>
    <x v="0"/>
    <x v="0"/>
    <x v="58"/>
    <x v="0"/>
    <x v="11"/>
    <x v="4"/>
    <x v="5"/>
    <x v="5"/>
    <x v="29"/>
    <x v="2"/>
    <n v="55879.495000000003"/>
    <n v="-5249.6093469999996"/>
    <n v="50629.885652999998"/>
    <x v="0"/>
    <n v="50629.885652999998"/>
    <n v="35783.992668999999"/>
    <n v="49306.352891000002"/>
    <n v="0"/>
  </r>
  <r>
    <x v="0"/>
    <x v="0"/>
    <x v="58"/>
    <x v="0"/>
    <x v="11"/>
    <x v="4"/>
    <x v="5"/>
    <x v="5"/>
    <x v="30"/>
    <x v="14"/>
    <n v="8400"/>
    <n v="-585"/>
    <n v="7815"/>
    <x v="0"/>
    <n v="7815"/>
    <n v="1333.330696"/>
    <n v="1333.330696"/>
    <n v="0"/>
  </r>
  <r>
    <x v="0"/>
    <x v="0"/>
    <x v="58"/>
    <x v="0"/>
    <x v="11"/>
    <x v="4"/>
    <x v="5"/>
    <x v="5"/>
    <x v="34"/>
    <x v="30"/>
    <n v="11591.754999999999"/>
    <n v="-16"/>
    <n v="11575.754999999999"/>
    <x v="0"/>
    <n v="11575.754999999999"/>
    <n v="9402.6596709999994"/>
    <n v="9402.6596709999994"/>
    <n v="0"/>
  </r>
  <r>
    <x v="0"/>
    <x v="0"/>
    <x v="58"/>
    <x v="0"/>
    <x v="11"/>
    <x v="4"/>
    <x v="5"/>
    <x v="5"/>
    <x v="4"/>
    <x v="4"/>
    <n v="5139862"/>
    <n v="177386.35017200001"/>
    <n v="5317248.350172"/>
    <x v="0"/>
    <n v="5317248.350172"/>
    <n v="3390834.9144609999"/>
    <n v="4913416.7862790003"/>
    <n v="0"/>
  </r>
  <r>
    <x v="0"/>
    <x v="0"/>
    <x v="58"/>
    <x v="0"/>
    <x v="11"/>
    <x v="4"/>
    <x v="5"/>
    <x v="5"/>
    <x v="5"/>
    <x v="5"/>
    <n v="3533370"/>
    <n v="774617.79767400003"/>
    <n v="4307987.7976740003"/>
    <x v="0"/>
    <n v="4307987.7976740003"/>
    <n v="2968387.5154300001"/>
    <n v="3953837.3534380002"/>
    <n v="0"/>
  </r>
  <r>
    <x v="0"/>
    <x v="0"/>
    <x v="58"/>
    <x v="0"/>
    <x v="11"/>
    <x v="4"/>
    <x v="5"/>
    <x v="5"/>
    <x v="6"/>
    <x v="6"/>
    <n v="3533370"/>
    <n v="774617.79767400003"/>
    <n v="4307987.7976740003"/>
    <x v="0"/>
    <n v="4307987.7976740003"/>
    <n v="2968387.5154300001"/>
    <n v="3953837.3534380002"/>
    <n v="0"/>
  </r>
  <r>
    <x v="0"/>
    <x v="0"/>
    <x v="58"/>
    <x v="0"/>
    <x v="11"/>
    <x v="4"/>
    <x v="5"/>
    <x v="5"/>
    <x v="9"/>
    <x v="9"/>
    <n v="49371"/>
    <n v="1573.9749609999999"/>
    <n v="50944.974961"/>
    <x v="0"/>
    <n v="50944.974961"/>
    <n v="37501.632382000003"/>
    <n v="50814.883039"/>
    <n v="0"/>
  </r>
  <r>
    <x v="0"/>
    <x v="0"/>
    <x v="58"/>
    <x v="0"/>
    <x v="11"/>
    <x v="4"/>
    <x v="5"/>
    <x v="5"/>
    <x v="10"/>
    <x v="10"/>
    <n v="3481006"/>
    <n v="773425.70571300003"/>
    <n v="4254431.7057130001"/>
    <x v="0"/>
    <n v="4254431.7057130001"/>
    <n v="2930036.9120629998"/>
    <n v="3900573.77935"/>
    <n v="0"/>
  </r>
  <r>
    <x v="0"/>
    <x v="0"/>
    <x v="58"/>
    <x v="0"/>
    <x v="11"/>
    <x v="4"/>
    <x v="5"/>
    <x v="5"/>
    <x v="11"/>
    <x v="11"/>
    <n v="2993"/>
    <n v="-381.88299999999998"/>
    <n v="2611.1170000000002"/>
    <x v="0"/>
    <n v="2611.1170000000002"/>
    <n v="848.97098500000004"/>
    <n v="2448.691049"/>
    <n v="0"/>
  </r>
  <r>
    <x v="0"/>
    <x v="0"/>
    <x v="58"/>
    <x v="0"/>
    <x v="11"/>
    <x v="4"/>
    <x v="5"/>
    <x v="5"/>
    <x v="35"/>
    <x v="31"/>
    <n v="1606492"/>
    <n v="-597231.44750200002"/>
    <n v="1009260.552498"/>
    <x v="0"/>
    <n v="1009260.552498"/>
    <n v="422447.39903099998"/>
    <n v="959579.43284100003"/>
    <n v="0"/>
  </r>
  <r>
    <x v="0"/>
    <x v="0"/>
    <x v="58"/>
    <x v="0"/>
    <x v="11"/>
    <x v="4"/>
    <x v="5"/>
    <x v="5"/>
    <x v="13"/>
    <x v="12"/>
    <n v="62140"/>
    <n v="-15509.447968"/>
    <n v="46630.552032"/>
    <x v="0"/>
    <n v="46630.552032"/>
    <n v="0"/>
    <n v="0"/>
    <n v="0"/>
  </r>
  <r>
    <x v="0"/>
    <x v="0"/>
    <x v="58"/>
    <x v="0"/>
    <x v="11"/>
    <x v="4"/>
    <x v="5"/>
    <x v="5"/>
    <x v="14"/>
    <x v="13"/>
    <n v="5354131"/>
    <n v="149779.890957"/>
    <n v="5503910.8909569997"/>
    <x v="0"/>
    <n v="5503910.8909569997"/>
    <n v="3484352.6594090001"/>
    <n v="5025023.605308"/>
    <n v="0"/>
  </r>
  <r>
    <x v="0"/>
    <x v="0"/>
    <x v="59"/>
    <x v="0"/>
    <x v="11"/>
    <x v="4"/>
    <x v="5"/>
    <x v="8"/>
    <x v="0"/>
    <x v="0"/>
    <n v="35762.165000000001"/>
    <n v="1102.777484"/>
    <n v="36864.942483999999"/>
    <x v="0"/>
    <n v="36864.942483999999"/>
    <n v="21592.152149000001"/>
    <n v="24975.349606"/>
    <n v="0"/>
  </r>
  <r>
    <x v="0"/>
    <x v="0"/>
    <x v="59"/>
    <x v="0"/>
    <x v="11"/>
    <x v="4"/>
    <x v="5"/>
    <x v="8"/>
    <x v="28"/>
    <x v="1"/>
    <n v="13441.784"/>
    <n v="119.71329900000001"/>
    <n v="13561.497299000001"/>
    <x v="0"/>
    <n v="13561.497299000001"/>
    <n v="11672.547777"/>
    <n v="12541.129800000001"/>
    <n v="0"/>
  </r>
  <r>
    <x v="0"/>
    <x v="0"/>
    <x v="59"/>
    <x v="0"/>
    <x v="11"/>
    <x v="4"/>
    <x v="5"/>
    <x v="8"/>
    <x v="29"/>
    <x v="2"/>
    <n v="12476.981"/>
    <n v="1343.064185"/>
    <n v="13820.045185000001"/>
    <x v="0"/>
    <n v="13820.045185000001"/>
    <n v="8405.7578240000003"/>
    <n v="10920.373258"/>
    <n v="0"/>
  </r>
  <r>
    <x v="0"/>
    <x v="0"/>
    <x v="59"/>
    <x v="0"/>
    <x v="11"/>
    <x v="4"/>
    <x v="5"/>
    <x v="8"/>
    <x v="30"/>
    <x v="14"/>
    <n v="3000"/>
    <n v="-360"/>
    <n v="2640"/>
    <x v="0"/>
    <n v="2640"/>
    <n v="4.5426299999999999"/>
    <n v="4.5426299999999999"/>
    <n v="0"/>
  </r>
  <r>
    <x v="0"/>
    <x v="0"/>
    <x v="59"/>
    <x v="0"/>
    <x v="11"/>
    <x v="4"/>
    <x v="5"/>
    <x v="8"/>
    <x v="34"/>
    <x v="30"/>
    <n v="6843.4"/>
    <n v="0"/>
    <n v="6843.4"/>
    <x v="0"/>
    <n v="6843.4"/>
    <n v="1509.3039180000001"/>
    <n v="1509.3039180000001"/>
    <n v="0"/>
  </r>
  <r>
    <x v="0"/>
    <x v="0"/>
    <x v="59"/>
    <x v="0"/>
    <x v="11"/>
    <x v="4"/>
    <x v="5"/>
    <x v="8"/>
    <x v="4"/>
    <x v="4"/>
    <n v="70791.232999999993"/>
    <n v="26841.926665999999"/>
    <n v="97633.159666000007"/>
    <x v="0"/>
    <n v="97633.159666000007"/>
    <n v="79300.604749999999"/>
    <n v="91262.802974000006"/>
    <n v="0"/>
  </r>
  <r>
    <x v="0"/>
    <x v="0"/>
    <x v="59"/>
    <x v="0"/>
    <x v="11"/>
    <x v="4"/>
    <x v="5"/>
    <x v="8"/>
    <x v="5"/>
    <x v="5"/>
    <n v="61791.233"/>
    <n v="21719.825016999999"/>
    <n v="83511.058017000003"/>
    <x v="0"/>
    <n v="83511.058017000003"/>
    <n v="71218.807415000003"/>
    <n v="77435.834262999997"/>
    <n v="0"/>
  </r>
  <r>
    <x v="0"/>
    <x v="0"/>
    <x v="59"/>
    <x v="0"/>
    <x v="11"/>
    <x v="4"/>
    <x v="5"/>
    <x v="8"/>
    <x v="6"/>
    <x v="6"/>
    <n v="61791.233"/>
    <n v="21719.825016999999"/>
    <n v="83511.058017000003"/>
    <x v="0"/>
    <n v="83511.058017000003"/>
    <n v="71218.807415000003"/>
    <n v="77435.834262999997"/>
    <n v="0"/>
  </r>
  <r>
    <x v="0"/>
    <x v="0"/>
    <x v="59"/>
    <x v="0"/>
    <x v="11"/>
    <x v="4"/>
    <x v="5"/>
    <x v="8"/>
    <x v="8"/>
    <x v="8"/>
    <n v="51613.701000000001"/>
    <n v="24219.825016999999"/>
    <n v="75833.526016999997"/>
    <x v="0"/>
    <n v="75833.526016999997"/>
    <n v="67141.151066999999"/>
    <n v="70687.466597999999"/>
    <n v="0"/>
  </r>
  <r>
    <x v="0"/>
    <x v="0"/>
    <x v="59"/>
    <x v="0"/>
    <x v="11"/>
    <x v="4"/>
    <x v="5"/>
    <x v="8"/>
    <x v="11"/>
    <x v="11"/>
    <n v="10177.531999999999"/>
    <n v="-2500"/>
    <n v="7677.5320000000002"/>
    <x v="0"/>
    <n v="7677.5320000000002"/>
    <n v="4077.656348"/>
    <n v="6748.3676649999998"/>
    <n v="0"/>
  </r>
  <r>
    <x v="0"/>
    <x v="0"/>
    <x v="59"/>
    <x v="0"/>
    <x v="11"/>
    <x v="4"/>
    <x v="5"/>
    <x v="8"/>
    <x v="35"/>
    <x v="31"/>
    <n v="9000"/>
    <n v="5122.1016490000002"/>
    <n v="14122.101649"/>
    <x v="0"/>
    <n v="14122.101649"/>
    <n v="8081.7973350000002"/>
    <n v="13826.968711"/>
    <n v="0"/>
  </r>
  <r>
    <x v="0"/>
    <x v="0"/>
    <x v="59"/>
    <x v="0"/>
    <x v="11"/>
    <x v="4"/>
    <x v="5"/>
    <x v="8"/>
    <x v="13"/>
    <x v="12"/>
    <n v="0"/>
    <n v="3036.5342500000002"/>
    <n v="3036.5342500000002"/>
    <x v="0"/>
    <n v="3036.5342500000002"/>
    <n v="0"/>
    <n v="0"/>
    <n v="0"/>
  </r>
  <r>
    <x v="0"/>
    <x v="0"/>
    <x v="59"/>
    <x v="0"/>
    <x v="11"/>
    <x v="4"/>
    <x v="5"/>
    <x v="8"/>
    <x v="14"/>
    <x v="13"/>
    <n v="106553.398"/>
    <n v="30981.238399999998"/>
    <n v="137534.63639999999"/>
    <x v="0"/>
    <n v="137534.63639999999"/>
    <n v="100892.756899"/>
    <n v="116238.15257999999"/>
    <n v="0"/>
  </r>
  <r>
    <x v="0"/>
    <x v="0"/>
    <x v="60"/>
    <x v="0"/>
    <x v="11"/>
    <x v="4"/>
    <x v="5"/>
    <x v="8"/>
    <x v="0"/>
    <x v="0"/>
    <n v="81397.593999999997"/>
    <n v="8028"/>
    <n v="89425.593999999997"/>
    <x v="0"/>
    <n v="89425.593999999997"/>
    <n v="73982.813592000006"/>
    <n v="86375.415861000001"/>
    <n v="0"/>
  </r>
  <r>
    <x v="0"/>
    <x v="0"/>
    <x v="60"/>
    <x v="0"/>
    <x v="11"/>
    <x v="4"/>
    <x v="5"/>
    <x v="8"/>
    <x v="28"/>
    <x v="1"/>
    <n v="33082.092961000002"/>
    <n v="2534.0536350000002"/>
    <n v="35616.146595999999"/>
    <x v="0"/>
    <n v="35616.146595999999"/>
    <n v="35423.030826000002"/>
    <n v="35423.030826000002"/>
    <n v="0"/>
  </r>
  <r>
    <x v="0"/>
    <x v="0"/>
    <x v="60"/>
    <x v="0"/>
    <x v="11"/>
    <x v="4"/>
    <x v="5"/>
    <x v="8"/>
    <x v="29"/>
    <x v="2"/>
    <n v="5857.496803"/>
    <n v="1426.416025"/>
    <n v="7283.9128280000004"/>
    <x v="0"/>
    <n v="7283.9128280000004"/>
    <n v="5319.8385740000003"/>
    <n v="6863.001741"/>
    <n v="0"/>
  </r>
  <r>
    <x v="0"/>
    <x v="0"/>
    <x v="60"/>
    <x v="0"/>
    <x v="11"/>
    <x v="4"/>
    <x v="5"/>
    <x v="8"/>
    <x v="31"/>
    <x v="27"/>
    <n v="41002.457236000002"/>
    <n v="283.47438499999998"/>
    <n v="41285.931621000003"/>
    <x v="0"/>
    <n v="41285.931621000003"/>
    <n v="29973.58208"/>
    <n v="38849.817370999997"/>
    <n v="0"/>
  </r>
  <r>
    <x v="0"/>
    <x v="0"/>
    <x v="60"/>
    <x v="0"/>
    <x v="11"/>
    <x v="4"/>
    <x v="5"/>
    <x v="8"/>
    <x v="34"/>
    <x v="30"/>
    <n v="1455.547"/>
    <n v="3784.0559549999998"/>
    <n v="5239.6029550000003"/>
    <x v="0"/>
    <n v="5239.6029550000003"/>
    <n v="3266.3621119999998"/>
    <n v="5239.5659230000001"/>
    <n v="0"/>
  </r>
  <r>
    <x v="0"/>
    <x v="0"/>
    <x v="60"/>
    <x v="0"/>
    <x v="11"/>
    <x v="4"/>
    <x v="5"/>
    <x v="8"/>
    <x v="13"/>
    <x v="12"/>
    <n v="6457.91"/>
    <n v="-3317.7911530000001"/>
    <n v="3140.1188470000002"/>
    <x v="0"/>
    <n v="3140.1188470000002"/>
    <n v="0"/>
    <n v="0"/>
    <n v="0"/>
  </r>
  <r>
    <x v="0"/>
    <x v="0"/>
    <x v="60"/>
    <x v="0"/>
    <x v="11"/>
    <x v="4"/>
    <x v="5"/>
    <x v="8"/>
    <x v="14"/>
    <x v="13"/>
    <n v="87855.504000000001"/>
    <n v="4710.2088469999999"/>
    <n v="92565.712847000003"/>
    <x v="0"/>
    <n v="92565.712847000003"/>
    <n v="73982.813592000006"/>
    <n v="86375.415861000001"/>
    <n v="0"/>
  </r>
  <r>
    <x v="0"/>
    <x v="0"/>
    <x v="76"/>
    <x v="0"/>
    <x v="11"/>
    <x v="4"/>
    <x v="5"/>
    <x v="8"/>
    <x v="14"/>
    <x v="13"/>
    <n v="5313763.9740000004"/>
    <n v="-1400627.394354"/>
    <n v="3913136.5796460002"/>
    <x v="0"/>
    <n v="3913136.5796460002"/>
    <n v="2221997.9861869998"/>
    <n v="3289616.817822"/>
    <n v="0"/>
  </r>
  <r>
    <x v="0"/>
    <x v="0"/>
    <x v="62"/>
    <x v="0"/>
    <x v="11"/>
    <x v="4"/>
    <x v="5"/>
    <x v="5"/>
    <x v="0"/>
    <x v="0"/>
    <n v="43707.372000000003"/>
    <n v="11584.757557000001"/>
    <n v="55292.129557"/>
    <x v="0"/>
    <n v="55292.129557"/>
    <n v="36066.529101"/>
    <n v="41622.513919999998"/>
    <n v="0"/>
  </r>
  <r>
    <x v="0"/>
    <x v="0"/>
    <x v="62"/>
    <x v="0"/>
    <x v="11"/>
    <x v="4"/>
    <x v="5"/>
    <x v="5"/>
    <x v="28"/>
    <x v="1"/>
    <n v="22335.214"/>
    <n v="9007.1813280000006"/>
    <n v="31342.395327999999"/>
    <x v="0"/>
    <n v="31342.395327999999"/>
    <n v="22078.533567999999"/>
    <n v="22078.533567999999"/>
    <n v="0"/>
  </r>
  <r>
    <x v="0"/>
    <x v="0"/>
    <x v="62"/>
    <x v="0"/>
    <x v="11"/>
    <x v="4"/>
    <x v="5"/>
    <x v="5"/>
    <x v="29"/>
    <x v="2"/>
    <n v="21264.957999999999"/>
    <n v="1591.131169"/>
    <n v="22856.089168999999"/>
    <x v="0"/>
    <n v="22856.089168999999"/>
    <n v="12993.233248"/>
    <n v="18549.218067000002"/>
    <n v="0"/>
  </r>
  <r>
    <x v="0"/>
    <x v="0"/>
    <x v="62"/>
    <x v="0"/>
    <x v="11"/>
    <x v="4"/>
    <x v="5"/>
    <x v="5"/>
    <x v="34"/>
    <x v="30"/>
    <n v="107.2"/>
    <n v="986.44506000000001"/>
    <n v="1093.6450600000001"/>
    <x v="0"/>
    <n v="1093.6450600000001"/>
    <n v="994.76228500000002"/>
    <n v="994.76228500000002"/>
    <n v="0"/>
  </r>
  <r>
    <x v="0"/>
    <x v="0"/>
    <x v="62"/>
    <x v="0"/>
    <x v="11"/>
    <x v="4"/>
    <x v="5"/>
    <x v="5"/>
    <x v="17"/>
    <x v="16"/>
    <n v="4042.5"/>
    <n v="1308.972021"/>
    <n v="5351.4720209999996"/>
    <x v="0"/>
    <n v="5351.4720209999996"/>
    <n v="4196.4548619999996"/>
    <n v="4231.9114849999996"/>
    <n v="0"/>
  </r>
  <r>
    <x v="0"/>
    <x v="0"/>
    <x v="62"/>
    <x v="0"/>
    <x v="11"/>
    <x v="4"/>
    <x v="5"/>
    <x v="5"/>
    <x v="36"/>
    <x v="17"/>
    <n v="3966.328"/>
    <n v="1305.8119200000001"/>
    <n v="5272.1399199999996"/>
    <x v="0"/>
    <n v="5272.1399199999996"/>
    <n v="4186.7533839999996"/>
    <n v="4186.7533839999996"/>
    <n v="0"/>
  </r>
  <r>
    <x v="0"/>
    <x v="0"/>
    <x v="62"/>
    <x v="0"/>
    <x v="11"/>
    <x v="4"/>
    <x v="5"/>
    <x v="5"/>
    <x v="37"/>
    <x v="20"/>
    <n v="3966.328"/>
    <n v="1305.8119200000001"/>
    <n v="5272.1399199999996"/>
    <x v="0"/>
    <n v="5272.1399199999996"/>
    <n v="4186.7533839999996"/>
    <n v="4186.7533839999996"/>
    <n v="0"/>
  </r>
  <r>
    <x v="0"/>
    <x v="0"/>
    <x v="62"/>
    <x v="0"/>
    <x v="11"/>
    <x v="4"/>
    <x v="5"/>
    <x v="5"/>
    <x v="38"/>
    <x v="21"/>
    <n v="76.171999999999997"/>
    <n v="3.160101"/>
    <n v="79.332100999999994"/>
    <x v="0"/>
    <n v="79.332100999999994"/>
    <n v="9.7014779999999998"/>
    <n v="45.158101000000002"/>
    <n v="0"/>
  </r>
  <r>
    <x v="0"/>
    <x v="0"/>
    <x v="62"/>
    <x v="0"/>
    <x v="11"/>
    <x v="4"/>
    <x v="5"/>
    <x v="5"/>
    <x v="39"/>
    <x v="24"/>
    <n v="76.171999999999997"/>
    <n v="3.160101"/>
    <n v="79.332100999999994"/>
    <x v="0"/>
    <n v="79.332100999999994"/>
    <n v="9.7014779999999998"/>
    <n v="45.158101000000002"/>
    <n v="0"/>
  </r>
  <r>
    <x v="0"/>
    <x v="0"/>
    <x v="62"/>
    <x v="0"/>
    <x v="11"/>
    <x v="4"/>
    <x v="5"/>
    <x v="5"/>
    <x v="4"/>
    <x v="4"/>
    <n v="1062964.554"/>
    <n v="-15084.149382"/>
    <n v="1047880.404618"/>
    <x v="0"/>
    <n v="1047880.404618"/>
    <n v="551653.28055400006"/>
    <n v="1039886.085127"/>
    <n v="0"/>
  </r>
  <r>
    <x v="0"/>
    <x v="0"/>
    <x v="62"/>
    <x v="0"/>
    <x v="11"/>
    <x v="4"/>
    <x v="5"/>
    <x v="5"/>
    <x v="5"/>
    <x v="5"/>
    <n v="633527.26500000001"/>
    <n v="27767.521003999998"/>
    <n v="661294.78600399999"/>
    <x v="0"/>
    <n v="661294.78600399999"/>
    <n v="255692.78313200001"/>
    <n v="655142.04127100005"/>
    <n v="0"/>
  </r>
  <r>
    <x v="0"/>
    <x v="0"/>
    <x v="62"/>
    <x v="0"/>
    <x v="11"/>
    <x v="4"/>
    <x v="5"/>
    <x v="5"/>
    <x v="6"/>
    <x v="6"/>
    <n v="633527.26500000001"/>
    <n v="27767.521003999998"/>
    <n v="661294.78600399999"/>
    <x v="0"/>
    <n v="661294.78600399999"/>
    <n v="255692.78313200001"/>
    <n v="655142.04127100005"/>
    <n v="0"/>
  </r>
  <r>
    <x v="0"/>
    <x v="0"/>
    <x v="62"/>
    <x v="0"/>
    <x v="11"/>
    <x v="4"/>
    <x v="5"/>
    <x v="5"/>
    <x v="10"/>
    <x v="10"/>
    <n v="632492.11499999999"/>
    <n v="27983.530404000001"/>
    <n v="660475.64540399995"/>
    <x v="0"/>
    <n v="660475.64540399995"/>
    <n v="254997.34708000001"/>
    <n v="654385.28209500003"/>
    <n v="0"/>
  </r>
  <r>
    <x v="0"/>
    <x v="0"/>
    <x v="62"/>
    <x v="0"/>
    <x v="11"/>
    <x v="4"/>
    <x v="5"/>
    <x v="5"/>
    <x v="11"/>
    <x v="11"/>
    <n v="1035.1500000000001"/>
    <n v="-216.0094"/>
    <n v="819.14059999999995"/>
    <x v="0"/>
    <n v="819.14059999999995"/>
    <n v="695.43605200000002"/>
    <n v="756.75917600000002"/>
    <n v="0"/>
  </r>
  <r>
    <x v="0"/>
    <x v="0"/>
    <x v="62"/>
    <x v="0"/>
    <x v="11"/>
    <x v="4"/>
    <x v="5"/>
    <x v="5"/>
    <x v="35"/>
    <x v="31"/>
    <n v="429437.28899999999"/>
    <n v="-42851.670385999998"/>
    <n v="386585.61861399998"/>
    <x v="0"/>
    <n v="386585.61861399998"/>
    <n v="295960.49742199999"/>
    <n v="384744.043856"/>
    <n v="0"/>
  </r>
  <r>
    <x v="0"/>
    <x v="0"/>
    <x v="62"/>
    <x v="0"/>
    <x v="11"/>
    <x v="4"/>
    <x v="5"/>
    <x v="5"/>
    <x v="13"/>
    <x v="12"/>
    <n v="1067497.3640000001"/>
    <n v="-29786.369962000001"/>
    <n v="1037710.994038"/>
    <x v="0"/>
    <n v="1037710.994038"/>
    <n v="0"/>
    <n v="0"/>
    <n v="0"/>
  </r>
  <r>
    <x v="0"/>
    <x v="0"/>
    <x v="62"/>
    <x v="0"/>
    <x v="11"/>
    <x v="4"/>
    <x v="5"/>
    <x v="5"/>
    <x v="14"/>
    <x v="13"/>
    <n v="2178211.79"/>
    <n v="-31976.789766000002"/>
    <n v="2146235.0002339999"/>
    <x v="0"/>
    <n v="2146235.0002339999"/>
    <n v="591916.26451699995"/>
    <n v="1085740.5105320001"/>
    <n v="0"/>
  </r>
  <r>
    <x v="0"/>
    <x v="0"/>
    <x v="63"/>
    <x v="0"/>
    <x v="11"/>
    <x v="4"/>
    <x v="5"/>
    <x v="6"/>
    <x v="0"/>
    <x v="0"/>
    <n v="1649266.24"/>
    <n v="273722.52314900002"/>
    <n v="1922988.763149"/>
    <x v="0"/>
    <n v="1922988.763149"/>
    <n v="1488816.019233"/>
    <n v="1832473.0358539999"/>
    <n v="0"/>
  </r>
  <r>
    <x v="0"/>
    <x v="0"/>
    <x v="63"/>
    <x v="0"/>
    <x v="11"/>
    <x v="4"/>
    <x v="5"/>
    <x v="6"/>
    <x v="28"/>
    <x v="1"/>
    <n v="38618.381000000001"/>
    <n v="-4173"/>
    <n v="34445.381000000001"/>
    <x v="0"/>
    <n v="34445.381000000001"/>
    <n v="29803.658744"/>
    <n v="30137.453443999999"/>
    <n v="0"/>
  </r>
  <r>
    <x v="0"/>
    <x v="0"/>
    <x v="63"/>
    <x v="0"/>
    <x v="11"/>
    <x v="4"/>
    <x v="5"/>
    <x v="6"/>
    <x v="29"/>
    <x v="2"/>
    <n v="57263.983"/>
    <n v="-22349.279982"/>
    <n v="34914.703018"/>
    <x v="0"/>
    <n v="34914.703018"/>
    <n v="24895.764018000002"/>
    <n v="31297.127943"/>
    <n v="0"/>
  </r>
  <r>
    <x v="0"/>
    <x v="0"/>
    <x v="63"/>
    <x v="0"/>
    <x v="11"/>
    <x v="4"/>
    <x v="5"/>
    <x v="6"/>
    <x v="30"/>
    <x v="14"/>
    <n v="1000"/>
    <n v="6762.1296400000001"/>
    <n v="7762.1296400000001"/>
    <x v="0"/>
    <n v="7762.1296400000001"/>
    <n v="2404.6849609999999"/>
    <n v="4621.4529920000004"/>
    <n v="0"/>
  </r>
  <r>
    <x v="0"/>
    <x v="0"/>
    <x v="63"/>
    <x v="0"/>
    <x v="11"/>
    <x v="4"/>
    <x v="5"/>
    <x v="6"/>
    <x v="31"/>
    <x v="27"/>
    <n v="1552353.8759999999"/>
    <n v="292861.76432299998"/>
    <n v="1845215.640323"/>
    <x v="0"/>
    <n v="1845215.640323"/>
    <n v="1431074.278075"/>
    <n v="1765772.147162"/>
    <n v="0"/>
  </r>
  <r>
    <x v="0"/>
    <x v="0"/>
    <x v="63"/>
    <x v="0"/>
    <x v="11"/>
    <x v="4"/>
    <x v="5"/>
    <x v="6"/>
    <x v="34"/>
    <x v="30"/>
    <n v="30"/>
    <n v="620.90916800000002"/>
    <n v="650.90916800000002"/>
    <x v="0"/>
    <n v="650.90916800000002"/>
    <n v="637.63343499999996"/>
    <n v="644.85431300000005"/>
    <n v="0"/>
  </r>
  <r>
    <x v="0"/>
    <x v="0"/>
    <x v="63"/>
    <x v="0"/>
    <x v="11"/>
    <x v="4"/>
    <x v="5"/>
    <x v="6"/>
    <x v="13"/>
    <x v="12"/>
    <n v="46250.453000000001"/>
    <n v="-30657.039701999998"/>
    <n v="15593.413297999999"/>
    <x v="0"/>
    <n v="15593.413297999999"/>
    <n v="0"/>
    <n v="0"/>
    <n v="0"/>
  </r>
  <r>
    <x v="0"/>
    <x v="0"/>
    <x v="63"/>
    <x v="0"/>
    <x v="11"/>
    <x v="4"/>
    <x v="5"/>
    <x v="6"/>
    <x v="14"/>
    <x v="13"/>
    <n v="1695516.693"/>
    <n v="243065.48344700001"/>
    <n v="1938582.1764469999"/>
    <x v="0"/>
    <n v="1938582.1764469999"/>
    <n v="1488816.019233"/>
    <n v="1832473.0358539999"/>
    <n v="0"/>
  </r>
  <r>
    <x v="0"/>
    <x v="0"/>
    <x v="64"/>
    <x v="0"/>
    <x v="11"/>
    <x v="4"/>
    <x v="0"/>
    <x v="0"/>
    <x v="0"/>
    <x v="0"/>
    <n v="2331.38"/>
    <n v="-353.479984"/>
    <n v="1977.9000160000001"/>
    <x v="0"/>
    <n v="1977.9000160000001"/>
    <n v="1639.428635"/>
    <n v="1938.9252059999999"/>
    <n v="0"/>
  </r>
  <r>
    <x v="0"/>
    <x v="0"/>
    <x v="64"/>
    <x v="0"/>
    <x v="11"/>
    <x v="4"/>
    <x v="0"/>
    <x v="0"/>
    <x v="1"/>
    <x v="1"/>
    <n v="667.09500000000003"/>
    <n v="0"/>
    <n v="667.09500000000003"/>
    <x v="0"/>
    <n v="667.09500000000003"/>
    <n v="642.55027199999995"/>
    <n v="647.44451800000002"/>
    <n v="0"/>
  </r>
  <r>
    <x v="0"/>
    <x v="0"/>
    <x v="64"/>
    <x v="0"/>
    <x v="11"/>
    <x v="4"/>
    <x v="0"/>
    <x v="0"/>
    <x v="2"/>
    <x v="2"/>
    <n v="1025.905"/>
    <n v="15.761654"/>
    <n v="1041.6666540000001"/>
    <x v="0"/>
    <n v="1041.6666540000001"/>
    <n v="774.24853800000005"/>
    <n v="1022.342326"/>
    <n v="0"/>
  </r>
  <r>
    <x v="0"/>
    <x v="0"/>
    <x v="64"/>
    <x v="0"/>
    <x v="11"/>
    <x v="4"/>
    <x v="0"/>
    <x v="0"/>
    <x v="3"/>
    <x v="3"/>
    <n v="638.38"/>
    <n v="-369.24163800000002"/>
    <n v="269.13836199999997"/>
    <x v="0"/>
    <n v="269.13836199999997"/>
    <n v="222.62982500000001"/>
    <n v="269.13836199999997"/>
    <n v="0"/>
  </r>
  <r>
    <x v="0"/>
    <x v="0"/>
    <x v="64"/>
    <x v="0"/>
    <x v="11"/>
    <x v="4"/>
    <x v="0"/>
    <x v="0"/>
    <x v="4"/>
    <x v="4"/>
    <n v="45966.766000000003"/>
    <n v="1083.767202"/>
    <n v="47050.533201999999"/>
    <x v="0"/>
    <n v="47050.533201999999"/>
    <n v="29573.881508999999"/>
    <n v="45890.178490999999"/>
    <n v="0"/>
  </r>
  <r>
    <x v="0"/>
    <x v="0"/>
    <x v="64"/>
    <x v="0"/>
    <x v="11"/>
    <x v="4"/>
    <x v="0"/>
    <x v="0"/>
    <x v="5"/>
    <x v="5"/>
    <n v="25224.010999999999"/>
    <n v="122.135296"/>
    <n v="25346.146295999999"/>
    <x v="0"/>
    <n v="25346.146295999999"/>
    <n v="14228.156503"/>
    <n v="24190.213409"/>
    <n v="0"/>
  </r>
  <r>
    <x v="0"/>
    <x v="0"/>
    <x v="64"/>
    <x v="0"/>
    <x v="11"/>
    <x v="4"/>
    <x v="0"/>
    <x v="0"/>
    <x v="6"/>
    <x v="6"/>
    <n v="25224.010999999999"/>
    <n v="122.135296"/>
    <n v="25346.146295999999"/>
    <x v="0"/>
    <n v="25346.146295999999"/>
    <n v="14228.156503"/>
    <n v="24190.213409"/>
    <n v="0"/>
  </r>
  <r>
    <x v="0"/>
    <x v="0"/>
    <x v="64"/>
    <x v="0"/>
    <x v="11"/>
    <x v="4"/>
    <x v="0"/>
    <x v="0"/>
    <x v="7"/>
    <x v="7"/>
    <n v="13641.011"/>
    <n v="80.534706"/>
    <n v="13721.545706000001"/>
    <x v="0"/>
    <n v="13721.545706000001"/>
    <n v="9830.7720580000005"/>
    <n v="13612.148723"/>
    <n v="0"/>
  </r>
  <r>
    <x v="0"/>
    <x v="0"/>
    <x v="64"/>
    <x v="0"/>
    <x v="11"/>
    <x v="4"/>
    <x v="0"/>
    <x v="0"/>
    <x v="8"/>
    <x v="8"/>
    <n v="2573.683"/>
    <n v="-221.59479400000001"/>
    <n v="2352.0882059999999"/>
    <x v="0"/>
    <n v="2352.0882059999999"/>
    <n v="30.538996999999998"/>
    <n v="2327.1737309999999"/>
    <n v="0"/>
  </r>
  <r>
    <x v="0"/>
    <x v="0"/>
    <x v="64"/>
    <x v="0"/>
    <x v="11"/>
    <x v="4"/>
    <x v="0"/>
    <x v="0"/>
    <x v="9"/>
    <x v="9"/>
    <n v="2250"/>
    <n v="-503.52171499999997"/>
    <n v="1746.4782849999999"/>
    <x v="0"/>
    <n v="1746.4782849999999"/>
    <n v="251.569129"/>
    <n v="1716.3764169999999"/>
    <n v="0"/>
  </r>
  <r>
    <x v="0"/>
    <x v="0"/>
    <x v="64"/>
    <x v="0"/>
    <x v="11"/>
    <x v="4"/>
    <x v="0"/>
    <x v="0"/>
    <x v="10"/>
    <x v="10"/>
    <n v="1166.317"/>
    <n v="756.78524400000003"/>
    <n v="1923.1022439999999"/>
    <x v="0"/>
    <n v="1923.1022439999999"/>
    <n v="661.305115"/>
    <n v="1105.8544079999999"/>
    <n v="0"/>
  </r>
  <r>
    <x v="0"/>
    <x v="0"/>
    <x v="64"/>
    <x v="0"/>
    <x v="11"/>
    <x v="4"/>
    <x v="0"/>
    <x v="0"/>
    <x v="11"/>
    <x v="11"/>
    <n v="5593"/>
    <n v="9.9318550000000005"/>
    <n v="5602.9318549999998"/>
    <x v="0"/>
    <n v="5602.9318549999998"/>
    <n v="3453.9712039999999"/>
    <n v="5428.6601300000002"/>
    <n v="0"/>
  </r>
  <r>
    <x v="0"/>
    <x v="0"/>
    <x v="64"/>
    <x v="0"/>
    <x v="11"/>
    <x v="4"/>
    <x v="0"/>
    <x v="0"/>
    <x v="12"/>
    <x v="3"/>
    <n v="20742.755000000001"/>
    <n v="961.63190599999996"/>
    <n v="21704.386906"/>
    <x v="0"/>
    <n v="21704.386906"/>
    <n v="15345.725006000001"/>
    <n v="21699.965081999999"/>
    <n v="0"/>
  </r>
  <r>
    <x v="0"/>
    <x v="0"/>
    <x v="64"/>
    <x v="0"/>
    <x v="11"/>
    <x v="4"/>
    <x v="0"/>
    <x v="0"/>
    <x v="13"/>
    <x v="12"/>
    <n v="0"/>
    <n v="0"/>
    <n v="0"/>
    <x v="0"/>
    <n v="0"/>
    <n v="0"/>
    <n v="0"/>
    <n v="0"/>
  </r>
  <r>
    <x v="0"/>
    <x v="0"/>
    <x v="64"/>
    <x v="0"/>
    <x v="11"/>
    <x v="4"/>
    <x v="0"/>
    <x v="0"/>
    <x v="14"/>
    <x v="13"/>
    <n v="48298.146000000001"/>
    <n v="730.28721800000005"/>
    <n v="49028.433217999998"/>
    <x v="0"/>
    <n v="49028.433217999998"/>
    <n v="31213.310143999999"/>
    <n v="47829.103696999999"/>
    <n v="0"/>
  </r>
  <r>
    <x v="0"/>
    <x v="0"/>
    <x v="65"/>
    <x v="0"/>
    <x v="11"/>
    <x v="4"/>
    <x v="0"/>
    <x v="0"/>
    <x v="0"/>
    <x v="0"/>
    <n v="6009.5389999999998"/>
    <n v="-2655.751581"/>
    <n v="3353.7874190000002"/>
    <x v="0"/>
    <n v="3353.7874190000002"/>
    <n v="2509.0493919999999"/>
    <n v="3327.2223770000001"/>
    <n v="0"/>
  </r>
  <r>
    <x v="0"/>
    <x v="0"/>
    <x v="65"/>
    <x v="0"/>
    <x v="11"/>
    <x v="4"/>
    <x v="0"/>
    <x v="0"/>
    <x v="1"/>
    <x v="1"/>
    <n v="1028.5119999999999"/>
    <n v="-28.351904000000001"/>
    <n v="1000.160096"/>
    <x v="0"/>
    <n v="1000.160096"/>
    <n v="999.77762399999995"/>
    <n v="1000.160096"/>
    <n v="0"/>
  </r>
  <r>
    <x v="0"/>
    <x v="0"/>
    <x v="65"/>
    <x v="0"/>
    <x v="11"/>
    <x v="4"/>
    <x v="0"/>
    <x v="0"/>
    <x v="2"/>
    <x v="2"/>
    <n v="1715.4880000000001"/>
    <n v="28.351904000000001"/>
    <n v="1743.8399039999999"/>
    <x v="0"/>
    <n v="1743.8399039999999"/>
    <n v="945.486312"/>
    <n v="1724.74341"/>
    <n v="0"/>
  </r>
  <r>
    <x v="0"/>
    <x v="0"/>
    <x v="65"/>
    <x v="0"/>
    <x v="11"/>
    <x v="4"/>
    <x v="0"/>
    <x v="0"/>
    <x v="3"/>
    <x v="3"/>
    <n v="3265.5390000000002"/>
    <n v="-2655.751581"/>
    <n v="609.787419"/>
    <x v="0"/>
    <n v="609.787419"/>
    <n v="563.78545599999995"/>
    <n v="602.31887099999994"/>
    <n v="0"/>
  </r>
  <r>
    <x v="0"/>
    <x v="0"/>
    <x v="65"/>
    <x v="0"/>
    <x v="11"/>
    <x v="4"/>
    <x v="0"/>
    <x v="0"/>
    <x v="4"/>
    <x v="4"/>
    <n v="100968.55499999999"/>
    <n v="4956.173933"/>
    <n v="105924.72893300001"/>
    <x v="0"/>
    <n v="105924.72893300001"/>
    <n v="65823.571400999994"/>
    <n v="95121.888034000003"/>
    <n v="0"/>
  </r>
  <r>
    <x v="0"/>
    <x v="0"/>
    <x v="65"/>
    <x v="0"/>
    <x v="11"/>
    <x v="4"/>
    <x v="0"/>
    <x v="0"/>
    <x v="5"/>
    <x v="5"/>
    <n v="61841.978999999999"/>
    <n v="6720.0620689999996"/>
    <n v="68562.041068999999"/>
    <x v="0"/>
    <n v="68562.041068999999"/>
    <n v="38409.341936999997"/>
    <n v="57960.144013999998"/>
    <n v="0"/>
  </r>
  <r>
    <x v="0"/>
    <x v="0"/>
    <x v="65"/>
    <x v="0"/>
    <x v="11"/>
    <x v="4"/>
    <x v="0"/>
    <x v="0"/>
    <x v="6"/>
    <x v="6"/>
    <n v="61841.978999999999"/>
    <n v="6720.0620689999996"/>
    <n v="68562.041068999999"/>
    <x v="0"/>
    <n v="68562.041068999999"/>
    <n v="38409.341936999997"/>
    <n v="57960.144013999998"/>
    <n v="0"/>
  </r>
  <r>
    <x v="0"/>
    <x v="0"/>
    <x v="65"/>
    <x v="0"/>
    <x v="11"/>
    <x v="4"/>
    <x v="0"/>
    <x v="0"/>
    <x v="7"/>
    <x v="7"/>
    <n v="35346.883000000002"/>
    <n v="5541.102973"/>
    <n v="40887.985973000003"/>
    <x v="0"/>
    <n v="40887.985973000003"/>
    <n v="29774.637730999999"/>
    <n v="36526.236158"/>
    <n v="0"/>
  </r>
  <r>
    <x v="0"/>
    <x v="0"/>
    <x v="65"/>
    <x v="0"/>
    <x v="11"/>
    <x v="4"/>
    <x v="0"/>
    <x v="0"/>
    <x v="8"/>
    <x v="8"/>
    <n v="7167.2340000000004"/>
    <n v="-1279.1861100000001"/>
    <n v="5888.0478899999998"/>
    <x v="0"/>
    <n v="5888.0478899999998"/>
    <n v="1215.0976559999999"/>
    <n v="5552.521675"/>
    <n v="0"/>
  </r>
  <r>
    <x v="0"/>
    <x v="0"/>
    <x v="65"/>
    <x v="0"/>
    <x v="11"/>
    <x v="4"/>
    <x v="0"/>
    <x v="0"/>
    <x v="9"/>
    <x v="9"/>
    <n v="4473.4170000000004"/>
    <n v="-1178.779961"/>
    <n v="3294.6370390000002"/>
    <x v="0"/>
    <n v="3294.6370390000002"/>
    <n v="715.57870400000002"/>
    <n v="2692.9420730000002"/>
    <n v="0"/>
  </r>
  <r>
    <x v="0"/>
    <x v="0"/>
    <x v="65"/>
    <x v="0"/>
    <x v="11"/>
    <x v="4"/>
    <x v="0"/>
    <x v="0"/>
    <x v="10"/>
    <x v="10"/>
    <n v="3405.0680000000002"/>
    <n v="3806.538689"/>
    <n v="7211.6066890000002"/>
    <x v="0"/>
    <n v="7211.6066890000002"/>
    <n v="74.325817999999998"/>
    <n v="3388.7301729999999"/>
    <n v="0"/>
  </r>
  <r>
    <x v="0"/>
    <x v="0"/>
    <x v="65"/>
    <x v="0"/>
    <x v="11"/>
    <x v="4"/>
    <x v="0"/>
    <x v="0"/>
    <x v="11"/>
    <x v="11"/>
    <n v="11449.377"/>
    <n v="-169.61352199999999"/>
    <n v="11279.763478000001"/>
    <x v="0"/>
    <n v="11279.763478000001"/>
    <n v="6629.7020279999997"/>
    <n v="9799.7139349999998"/>
    <n v="0"/>
  </r>
  <r>
    <x v="0"/>
    <x v="0"/>
    <x v="65"/>
    <x v="0"/>
    <x v="11"/>
    <x v="4"/>
    <x v="0"/>
    <x v="0"/>
    <x v="12"/>
    <x v="3"/>
    <n v="39126.576000000001"/>
    <n v="-1763.888136"/>
    <n v="37362.687864"/>
    <x v="0"/>
    <n v="37362.687864"/>
    <n v="27414.229464"/>
    <n v="37161.744019999998"/>
    <n v="0"/>
  </r>
  <r>
    <x v="0"/>
    <x v="0"/>
    <x v="65"/>
    <x v="0"/>
    <x v="11"/>
    <x v="4"/>
    <x v="0"/>
    <x v="0"/>
    <x v="13"/>
    <x v="12"/>
    <n v="0"/>
    <n v="0"/>
    <n v="0"/>
    <x v="0"/>
    <n v="0"/>
    <n v="0"/>
    <n v="0"/>
    <n v="0"/>
  </r>
  <r>
    <x v="0"/>
    <x v="0"/>
    <x v="65"/>
    <x v="0"/>
    <x v="11"/>
    <x v="4"/>
    <x v="0"/>
    <x v="0"/>
    <x v="14"/>
    <x v="13"/>
    <n v="106978.094"/>
    <n v="2300.422352"/>
    <n v="109278.51635200001"/>
    <x v="0"/>
    <n v="109278.51635200001"/>
    <n v="68332.620792999995"/>
    <n v="98449.110411000001"/>
    <n v="0"/>
  </r>
  <r>
    <x v="0"/>
    <x v="0"/>
    <x v="66"/>
    <x v="0"/>
    <x v="11"/>
    <x v="4"/>
    <x v="6"/>
    <x v="6"/>
    <x v="0"/>
    <x v="0"/>
    <n v="324451.12099999998"/>
    <n v="176199.806721"/>
    <n v="500650.92772099999"/>
    <x v="0"/>
    <n v="500650.92772099999"/>
    <n v="408540.40824299998"/>
    <n v="495119.87368199998"/>
    <n v="0"/>
  </r>
  <r>
    <x v="0"/>
    <x v="0"/>
    <x v="66"/>
    <x v="0"/>
    <x v="11"/>
    <x v="4"/>
    <x v="6"/>
    <x v="6"/>
    <x v="28"/>
    <x v="1"/>
    <n v="154402.75752399999"/>
    <n v="-45070.197999999997"/>
    <n v="109332.559524"/>
    <x v="0"/>
    <n v="109332.559524"/>
    <n v="108784.83558699999"/>
    <n v="108784.83558699999"/>
    <n v="0"/>
  </r>
  <r>
    <x v="0"/>
    <x v="0"/>
    <x v="66"/>
    <x v="0"/>
    <x v="11"/>
    <x v="4"/>
    <x v="6"/>
    <x v="6"/>
    <x v="29"/>
    <x v="2"/>
    <n v="170010.62179500001"/>
    <n v="-38502.992055000002"/>
    <n v="131507.62974"/>
    <x v="0"/>
    <n v="131507.62974"/>
    <n v="109511.694569"/>
    <n v="129678.540112"/>
    <n v="0"/>
  </r>
  <r>
    <x v="0"/>
    <x v="0"/>
    <x v="66"/>
    <x v="0"/>
    <x v="11"/>
    <x v="4"/>
    <x v="6"/>
    <x v="6"/>
    <x v="30"/>
    <x v="14"/>
    <n v="2.7416809999999998"/>
    <n v="1033.5702690000001"/>
    <n v="1036.31195"/>
    <x v="0"/>
    <n v="1036.31195"/>
    <n v="845.21718899999996"/>
    <n v="851.27227000000005"/>
    <n v="0"/>
  </r>
  <r>
    <x v="0"/>
    <x v="0"/>
    <x v="66"/>
    <x v="0"/>
    <x v="11"/>
    <x v="4"/>
    <x v="6"/>
    <x v="6"/>
    <x v="31"/>
    <x v="27"/>
    <n v="0"/>
    <n v="258388.360437"/>
    <n v="258388.360437"/>
    <x v="0"/>
    <n v="258388.360437"/>
    <n v="189038.63357199999"/>
    <n v="255445.19838700001"/>
    <n v="0"/>
  </r>
  <r>
    <x v="0"/>
    <x v="0"/>
    <x v="66"/>
    <x v="0"/>
    <x v="11"/>
    <x v="4"/>
    <x v="6"/>
    <x v="6"/>
    <x v="34"/>
    <x v="30"/>
    <n v="35"/>
    <n v="351.06607000000002"/>
    <n v="386.06607000000002"/>
    <x v="0"/>
    <n v="386.06607000000002"/>
    <n v="360.02732600000002"/>
    <n v="360.02732600000002"/>
    <n v="0"/>
  </r>
  <r>
    <x v="0"/>
    <x v="0"/>
    <x v="66"/>
    <x v="0"/>
    <x v="11"/>
    <x v="4"/>
    <x v="6"/>
    <x v="6"/>
    <x v="4"/>
    <x v="4"/>
    <n v="272957.99300000002"/>
    <n v="-61163.460714000001"/>
    <n v="211794.532286"/>
    <x v="0"/>
    <n v="211794.532286"/>
    <n v="16211.677342000001"/>
    <n v="150897.003276"/>
    <n v="0"/>
  </r>
  <r>
    <x v="0"/>
    <x v="0"/>
    <x v="66"/>
    <x v="0"/>
    <x v="11"/>
    <x v="4"/>
    <x v="6"/>
    <x v="6"/>
    <x v="5"/>
    <x v="5"/>
    <n v="223112.99944000001"/>
    <n v="-60653.361169000003"/>
    <n v="162459.638271"/>
    <x v="0"/>
    <n v="162459.638271"/>
    <n v="2124.60781"/>
    <n v="101667.28848800001"/>
    <n v="0"/>
  </r>
  <r>
    <x v="0"/>
    <x v="0"/>
    <x v="66"/>
    <x v="0"/>
    <x v="11"/>
    <x v="4"/>
    <x v="6"/>
    <x v="6"/>
    <x v="6"/>
    <x v="6"/>
    <n v="223112.99944000001"/>
    <n v="-60653.361169000003"/>
    <n v="162459.638271"/>
    <x v="0"/>
    <n v="162459.638271"/>
    <n v="2124.60781"/>
    <n v="101667.28848800001"/>
    <n v="0"/>
  </r>
  <r>
    <x v="0"/>
    <x v="0"/>
    <x v="66"/>
    <x v="0"/>
    <x v="11"/>
    <x v="4"/>
    <x v="6"/>
    <x v="6"/>
    <x v="7"/>
    <x v="7"/>
    <n v="223112.99944000001"/>
    <n v="-60653.361169000003"/>
    <n v="162459.638271"/>
    <x v="0"/>
    <n v="162459.638271"/>
    <n v="2124.60781"/>
    <n v="101667.28848800001"/>
    <n v="0"/>
  </r>
  <r>
    <x v="0"/>
    <x v="0"/>
    <x v="66"/>
    <x v="0"/>
    <x v="11"/>
    <x v="4"/>
    <x v="6"/>
    <x v="6"/>
    <x v="35"/>
    <x v="31"/>
    <n v="49844.993560000003"/>
    <n v="-510.09954499999998"/>
    <n v="49334.894014999998"/>
    <x v="0"/>
    <n v="49334.894014999998"/>
    <n v="14087.069532"/>
    <n v="49229.714787999997"/>
    <n v="0"/>
  </r>
  <r>
    <x v="0"/>
    <x v="0"/>
    <x v="66"/>
    <x v="0"/>
    <x v="11"/>
    <x v="4"/>
    <x v="6"/>
    <x v="6"/>
    <x v="13"/>
    <x v="12"/>
    <n v="0"/>
    <n v="81573.623284000001"/>
    <n v="81573.623284000001"/>
    <x v="0"/>
    <n v="81573.623284000001"/>
    <n v="0"/>
    <n v="0"/>
    <n v="0"/>
  </r>
  <r>
    <x v="0"/>
    <x v="0"/>
    <x v="66"/>
    <x v="0"/>
    <x v="11"/>
    <x v="4"/>
    <x v="6"/>
    <x v="6"/>
    <x v="14"/>
    <x v="13"/>
    <n v="597409.11399999994"/>
    <n v="196609.96929099999"/>
    <n v="794019.08329099999"/>
    <x v="0"/>
    <n v="794019.08329099999"/>
    <n v="424752.08558499999"/>
    <n v="646016.87695800001"/>
    <n v="0"/>
  </r>
  <r>
    <x v="0"/>
    <x v="0"/>
    <x v="67"/>
    <x v="0"/>
    <x v="11"/>
    <x v="4"/>
    <x v="6"/>
    <x v="6"/>
    <x v="0"/>
    <x v="0"/>
    <n v="302858.86900000001"/>
    <n v="168247.153593"/>
    <n v="471106.02259299997"/>
    <x v="0"/>
    <n v="471106.02259299997"/>
    <n v="407387.252722"/>
    <n v="465387.17088599998"/>
    <n v="0"/>
  </r>
  <r>
    <x v="0"/>
    <x v="0"/>
    <x v="67"/>
    <x v="0"/>
    <x v="11"/>
    <x v="4"/>
    <x v="6"/>
    <x v="6"/>
    <x v="28"/>
    <x v="1"/>
    <n v="151367.79199999999"/>
    <n v="-55974.940606999997"/>
    <n v="95392.851393000004"/>
    <x v="0"/>
    <n v="95392.851393000004"/>
    <n v="94022.197646999994"/>
    <n v="94022.197646999994"/>
    <n v="0"/>
  </r>
  <r>
    <x v="0"/>
    <x v="0"/>
    <x v="67"/>
    <x v="0"/>
    <x v="11"/>
    <x v="4"/>
    <x v="6"/>
    <x v="6"/>
    <x v="29"/>
    <x v="2"/>
    <n v="151478.524"/>
    <n v="-22688.588745000001"/>
    <n v="128789.935255"/>
    <x v="0"/>
    <n v="128789.935255"/>
    <n v="114656.509624"/>
    <n v="127314.300905"/>
    <n v="0"/>
  </r>
  <r>
    <x v="0"/>
    <x v="0"/>
    <x v="67"/>
    <x v="0"/>
    <x v="11"/>
    <x v="4"/>
    <x v="6"/>
    <x v="6"/>
    <x v="30"/>
    <x v="14"/>
    <n v="0"/>
    <n v="4053.867604"/>
    <n v="4053.867604"/>
    <x v="0"/>
    <n v="4053.867604"/>
    <n v="695.727892"/>
    <n v="4043.0262560000001"/>
    <n v="0"/>
  </r>
  <r>
    <x v="0"/>
    <x v="0"/>
    <x v="67"/>
    <x v="0"/>
    <x v="11"/>
    <x v="4"/>
    <x v="6"/>
    <x v="6"/>
    <x v="31"/>
    <x v="27"/>
    <n v="0"/>
    <n v="242561.10417999999"/>
    <n v="242561.10417999999"/>
    <x v="0"/>
    <n v="242561.10417999999"/>
    <n v="197714.71786500001"/>
    <n v="239709.54638399999"/>
    <n v="0"/>
  </r>
  <r>
    <x v="0"/>
    <x v="0"/>
    <x v="67"/>
    <x v="0"/>
    <x v="11"/>
    <x v="4"/>
    <x v="6"/>
    <x v="6"/>
    <x v="34"/>
    <x v="30"/>
    <n v="12.553000000000001"/>
    <n v="295.711161"/>
    <n v="308.264161"/>
    <x v="0"/>
    <n v="308.264161"/>
    <n v="298.099694"/>
    <n v="298.099694"/>
    <n v="0"/>
  </r>
  <r>
    <x v="0"/>
    <x v="0"/>
    <x v="67"/>
    <x v="0"/>
    <x v="11"/>
    <x v="4"/>
    <x v="6"/>
    <x v="6"/>
    <x v="4"/>
    <x v="4"/>
    <n v="79280.69"/>
    <n v="50879.733617999998"/>
    <n v="130160.423618"/>
    <x v="0"/>
    <n v="130160.423618"/>
    <n v="36628.176634000003"/>
    <n v="115730.15674000001"/>
    <n v="0"/>
  </r>
  <r>
    <x v="0"/>
    <x v="0"/>
    <x v="67"/>
    <x v="0"/>
    <x v="11"/>
    <x v="4"/>
    <x v="6"/>
    <x v="6"/>
    <x v="5"/>
    <x v="5"/>
    <n v="24594.646731000001"/>
    <n v="55601.257079000003"/>
    <n v="80195.903810000003"/>
    <x v="0"/>
    <n v="80195.903810000003"/>
    <n v="7065.3642090000003"/>
    <n v="66053.870479999998"/>
    <n v="0"/>
  </r>
  <r>
    <x v="0"/>
    <x v="0"/>
    <x v="67"/>
    <x v="0"/>
    <x v="11"/>
    <x v="4"/>
    <x v="6"/>
    <x v="6"/>
    <x v="6"/>
    <x v="6"/>
    <n v="24594.646731000001"/>
    <n v="55601.257079000003"/>
    <n v="80195.903810000003"/>
    <x v="0"/>
    <n v="80195.903810000003"/>
    <n v="7065.3642090000003"/>
    <n v="66053.870479999998"/>
    <n v="0"/>
  </r>
  <r>
    <x v="0"/>
    <x v="0"/>
    <x v="67"/>
    <x v="0"/>
    <x v="11"/>
    <x v="4"/>
    <x v="6"/>
    <x v="6"/>
    <x v="7"/>
    <x v="7"/>
    <n v="24594.646731000001"/>
    <n v="55601.257079000003"/>
    <n v="80195.903810000003"/>
    <x v="0"/>
    <n v="80195.903810000003"/>
    <n v="7065.3642090000003"/>
    <n v="66053.870479999998"/>
    <n v="0"/>
  </r>
  <r>
    <x v="0"/>
    <x v="0"/>
    <x v="67"/>
    <x v="0"/>
    <x v="11"/>
    <x v="4"/>
    <x v="6"/>
    <x v="6"/>
    <x v="35"/>
    <x v="31"/>
    <n v="54686.043269000002"/>
    <n v="-4721.5234609999998"/>
    <n v="49964.519807999997"/>
    <x v="0"/>
    <n v="49964.519807999997"/>
    <n v="29562.812425"/>
    <n v="49676.286260000001"/>
    <n v="0"/>
  </r>
  <r>
    <x v="0"/>
    <x v="0"/>
    <x v="67"/>
    <x v="0"/>
    <x v="11"/>
    <x v="4"/>
    <x v="6"/>
    <x v="6"/>
    <x v="13"/>
    <x v="12"/>
    <n v="0"/>
    <n v="0"/>
    <n v="0"/>
    <x v="0"/>
    <n v="0"/>
    <n v="0"/>
    <n v="0"/>
    <n v="0"/>
  </r>
  <r>
    <x v="0"/>
    <x v="0"/>
    <x v="67"/>
    <x v="0"/>
    <x v="11"/>
    <x v="4"/>
    <x v="6"/>
    <x v="6"/>
    <x v="14"/>
    <x v="13"/>
    <n v="382139.55900000001"/>
    <n v="219126.88721099999"/>
    <n v="601266.44621099997"/>
    <x v="0"/>
    <n v="601266.44621099997"/>
    <n v="444015.42935599998"/>
    <n v="581117.32762600004"/>
    <n v="0"/>
  </r>
  <r>
    <x v="0"/>
    <x v="0"/>
    <x v="68"/>
    <x v="0"/>
    <x v="11"/>
    <x v="4"/>
    <x v="6"/>
    <x v="6"/>
    <x v="0"/>
    <x v="0"/>
    <n v="294532.66100000002"/>
    <n v="215665.03784100001"/>
    <n v="510197.69884099998"/>
    <x v="0"/>
    <n v="510197.69884099998"/>
    <n v="425728.85123899998"/>
    <n v="489264.23025999998"/>
    <n v="0"/>
  </r>
  <r>
    <x v="0"/>
    <x v="0"/>
    <x v="68"/>
    <x v="0"/>
    <x v="11"/>
    <x v="4"/>
    <x v="6"/>
    <x v="6"/>
    <x v="28"/>
    <x v="1"/>
    <n v="97472.8"/>
    <n v="-20854.159325000001"/>
    <n v="76618.640675000002"/>
    <x v="0"/>
    <n v="76618.640675000002"/>
    <n v="69377.404565999997"/>
    <n v="69377.404565999997"/>
    <n v="0"/>
  </r>
  <r>
    <x v="0"/>
    <x v="0"/>
    <x v="68"/>
    <x v="0"/>
    <x v="11"/>
    <x v="4"/>
    <x v="6"/>
    <x v="6"/>
    <x v="29"/>
    <x v="2"/>
    <n v="196358.878566"/>
    <n v="-42692.719837999997"/>
    <n v="153666.15872800001"/>
    <x v="0"/>
    <n v="153666.15872800001"/>
    <n v="131939.55076000001"/>
    <n v="150373.113488"/>
    <n v="0"/>
  </r>
  <r>
    <x v="0"/>
    <x v="0"/>
    <x v="68"/>
    <x v="0"/>
    <x v="11"/>
    <x v="4"/>
    <x v="6"/>
    <x v="6"/>
    <x v="30"/>
    <x v="14"/>
    <n v="570.98243400000001"/>
    <n v="7009.2036209999997"/>
    <n v="7580.1860550000001"/>
    <x v="0"/>
    <n v="7580.1860550000001"/>
    <n v="5308.4982929999996"/>
    <n v="5308.4982929999996"/>
    <n v="0"/>
  </r>
  <r>
    <x v="0"/>
    <x v="0"/>
    <x v="68"/>
    <x v="0"/>
    <x v="11"/>
    <x v="4"/>
    <x v="6"/>
    <x v="6"/>
    <x v="31"/>
    <x v="27"/>
    <n v="0"/>
    <n v="272043.16076699999"/>
    <n v="272043.16076699999"/>
    <x v="0"/>
    <n v="272043.16076699999"/>
    <n v="218863.62105300001"/>
    <n v="263936.73981200001"/>
    <n v="0"/>
  </r>
  <r>
    <x v="0"/>
    <x v="0"/>
    <x v="68"/>
    <x v="0"/>
    <x v="11"/>
    <x v="4"/>
    <x v="6"/>
    <x v="6"/>
    <x v="34"/>
    <x v="30"/>
    <n v="130"/>
    <n v="159.552616"/>
    <n v="289.552616"/>
    <x v="0"/>
    <n v="289.552616"/>
    <n v="239.776567"/>
    <n v="268.47410100000002"/>
    <n v="0"/>
  </r>
  <r>
    <x v="0"/>
    <x v="0"/>
    <x v="68"/>
    <x v="0"/>
    <x v="11"/>
    <x v="4"/>
    <x v="6"/>
    <x v="6"/>
    <x v="4"/>
    <x v="4"/>
    <n v="203665.68599999999"/>
    <n v="87693.653019999998"/>
    <n v="291359.33902000001"/>
    <x v="0"/>
    <n v="291359.33902000001"/>
    <n v="67191.107810999994"/>
    <n v="267101.10719299997"/>
    <n v="0"/>
  </r>
  <r>
    <x v="0"/>
    <x v="0"/>
    <x v="68"/>
    <x v="0"/>
    <x v="11"/>
    <x v="4"/>
    <x v="6"/>
    <x v="6"/>
    <x v="5"/>
    <x v="5"/>
    <n v="190665.68599999999"/>
    <n v="-44615.782654000002"/>
    <n v="146049.90334600001"/>
    <x v="0"/>
    <n v="146049.90334600001"/>
    <n v="32996.824181999997"/>
    <n v="121794.489019"/>
    <n v="0"/>
  </r>
  <r>
    <x v="0"/>
    <x v="0"/>
    <x v="68"/>
    <x v="0"/>
    <x v="11"/>
    <x v="4"/>
    <x v="6"/>
    <x v="6"/>
    <x v="6"/>
    <x v="6"/>
    <n v="190665.68599999999"/>
    <n v="-44615.782654000002"/>
    <n v="146049.90334600001"/>
    <x v="0"/>
    <n v="146049.90334600001"/>
    <n v="32996.824181999997"/>
    <n v="121794.489019"/>
    <n v="0"/>
  </r>
  <r>
    <x v="0"/>
    <x v="0"/>
    <x v="68"/>
    <x v="0"/>
    <x v="11"/>
    <x v="4"/>
    <x v="6"/>
    <x v="6"/>
    <x v="7"/>
    <x v="7"/>
    <n v="190665.68599999999"/>
    <n v="-44615.782654000002"/>
    <n v="146049.90334600001"/>
    <x v="0"/>
    <n v="146049.90334600001"/>
    <n v="32996.824181999997"/>
    <n v="121794.489019"/>
    <n v="0"/>
  </r>
  <r>
    <x v="0"/>
    <x v="0"/>
    <x v="68"/>
    <x v="0"/>
    <x v="11"/>
    <x v="4"/>
    <x v="6"/>
    <x v="6"/>
    <x v="35"/>
    <x v="31"/>
    <n v="13000"/>
    <n v="132309.43567400001"/>
    <n v="145309.43567400001"/>
    <x v="0"/>
    <n v="145309.43567400001"/>
    <n v="34194.283628999998"/>
    <n v="145306.618174"/>
    <n v="0"/>
  </r>
  <r>
    <x v="0"/>
    <x v="0"/>
    <x v="68"/>
    <x v="0"/>
    <x v="11"/>
    <x v="4"/>
    <x v="6"/>
    <x v="6"/>
    <x v="13"/>
    <x v="12"/>
    <n v="14100"/>
    <n v="1.5640000000000001E-2"/>
    <n v="14100.01564"/>
    <x v="0"/>
    <n v="14100.01564"/>
    <n v="0"/>
    <n v="0"/>
    <n v="0"/>
  </r>
  <r>
    <x v="0"/>
    <x v="0"/>
    <x v="68"/>
    <x v="0"/>
    <x v="11"/>
    <x v="4"/>
    <x v="6"/>
    <x v="6"/>
    <x v="14"/>
    <x v="13"/>
    <n v="512298.34700000001"/>
    <n v="303358.70650099998"/>
    <n v="815657.05350100005"/>
    <x v="0"/>
    <n v="815657.05350100005"/>
    <n v="492919.95905"/>
    <n v="756365.33745300001"/>
    <n v="0"/>
  </r>
  <r>
    <x v="0"/>
    <x v="0"/>
    <x v="69"/>
    <x v="0"/>
    <x v="11"/>
    <x v="4"/>
    <x v="6"/>
    <x v="6"/>
    <x v="0"/>
    <x v="0"/>
    <n v="337877.25900000002"/>
    <n v="187851.74506799999"/>
    <n v="525729.00406800001"/>
    <x v="0"/>
    <n v="525729.00406800001"/>
    <n v="452014.648338"/>
    <n v="511334.15080800001"/>
    <n v="0"/>
  </r>
  <r>
    <x v="0"/>
    <x v="0"/>
    <x v="69"/>
    <x v="0"/>
    <x v="11"/>
    <x v="4"/>
    <x v="6"/>
    <x v="6"/>
    <x v="28"/>
    <x v="1"/>
    <n v="162078.383"/>
    <n v="-48998.898000000001"/>
    <n v="113079.485"/>
    <x v="0"/>
    <n v="113079.485"/>
    <n v="106507.540559"/>
    <n v="106507.540559"/>
    <n v="0"/>
  </r>
  <r>
    <x v="0"/>
    <x v="0"/>
    <x v="69"/>
    <x v="0"/>
    <x v="11"/>
    <x v="4"/>
    <x v="6"/>
    <x v="6"/>
    <x v="29"/>
    <x v="2"/>
    <n v="172645.891"/>
    <n v="-44345.789510000002"/>
    <n v="128300.10149"/>
    <x v="0"/>
    <n v="128300.10149"/>
    <n v="110934.23399199999"/>
    <n v="126296.452409"/>
    <n v="0"/>
  </r>
  <r>
    <x v="0"/>
    <x v="0"/>
    <x v="69"/>
    <x v="0"/>
    <x v="11"/>
    <x v="4"/>
    <x v="6"/>
    <x v="6"/>
    <x v="30"/>
    <x v="14"/>
    <n v="3039.89"/>
    <n v="-2436.5766680000002"/>
    <n v="603.31333199999995"/>
    <x v="0"/>
    <n v="603.31333199999995"/>
    <n v="436.52156000000002"/>
    <n v="603.31333199999995"/>
    <n v="0"/>
  </r>
  <r>
    <x v="0"/>
    <x v="0"/>
    <x v="69"/>
    <x v="0"/>
    <x v="11"/>
    <x v="4"/>
    <x v="6"/>
    <x v="6"/>
    <x v="31"/>
    <x v="27"/>
    <n v="0"/>
    <n v="283329.11310800002"/>
    <n v="283329.11310800002"/>
    <x v="0"/>
    <n v="283329.11310800002"/>
    <n v="233723.090428"/>
    <n v="277510.88998099999"/>
    <n v="0"/>
  </r>
  <r>
    <x v="0"/>
    <x v="0"/>
    <x v="69"/>
    <x v="0"/>
    <x v="11"/>
    <x v="4"/>
    <x v="6"/>
    <x v="6"/>
    <x v="34"/>
    <x v="30"/>
    <n v="113.095"/>
    <n v="303.89613800000001"/>
    <n v="416.99113799999998"/>
    <x v="0"/>
    <n v="416.99113799999998"/>
    <n v="413.261799"/>
    <n v="415.95452699999998"/>
    <n v="0"/>
  </r>
  <r>
    <x v="0"/>
    <x v="0"/>
    <x v="69"/>
    <x v="0"/>
    <x v="11"/>
    <x v="4"/>
    <x v="6"/>
    <x v="6"/>
    <x v="4"/>
    <x v="4"/>
    <n v="0"/>
    <n v="55586.124766000001"/>
    <n v="55586.124766000001"/>
    <x v="0"/>
    <n v="55586.124766000001"/>
    <n v="5708.0156649999999"/>
    <n v="39699.913145999999"/>
    <n v="0"/>
  </r>
  <r>
    <x v="0"/>
    <x v="0"/>
    <x v="69"/>
    <x v="0"/>
    <x v="11"/>
    <x v="4"/>
    <x v="6"/>
    <x v="6"/>
    <x v="5"/>
    <x v="5"/>
    <n v="0"/>
    <n v="48393.873942999999"/>
    <n v="48393.873942999999"/>
    <x v="0"/>
    <n v="48393.873942999999"/>
    <n v="1489.196023"/>
    <n v="32507.662323"/>
    <n v="0"/>
  </r>
  <r>
    <x v="0"/>
    <x v="0"/>
    <x v="69"/>
    <x v="0"/>
    <x v="11"/>
    <x v="4"/>
    <x v="6"/>
    <x v="6"/>
    <x v="6"/>
    <x v="6"/>
    <n v="0"/>
    <n v="48393.873942999999"/>
    <n v="48393.873942999999"/>
    <x v="0"/>
    <n v="48393.873942999999"/>
    <n v="1489.196023"/>
    <n v="32507.662323"/>
    <n v="0"/>
  </r>
  <r>
    <x v="0"/>
    <x v="0"/>
    <x v="69"/>
    <x v="0"/>
    <x v="11"/>
    <x v="4"/>
    <x v="6"/>
    <x v="6"/>
    <x v="7"/>
    <x v="7"/>
    <n v="0"/>
    <n v="48393.873942999999"/>
    <n v="48393.873942999999"/>
    <x v="0"/>
    <n v="48393.873942999999"/>
    <n v="1489.196023"/>
    <n v="32507.662323"/>
    <n v="0"/>
  </r>
  <r>
    <x v="0"/>
    <x v="0"/>
    <x v="69"/>
    <x v="0"/>
    <x v="11"/>
    <x v="4"/>
    <x v="6"/>
    <x v="6"/>
    <x v="35"/>
    <x v="31"/>
    <n v="0"/>
    <n v="7192.2508230000003"/>
    <n v="7192.2508230000003"/>
    <x v="0"/>
    <n v="7192.2508230000003"/>
    <n v="4218.8196420000004"/>
    <n v="7192.2508230000003"/>
    <n v="0"/>
  </r>
  <r>
    <x v="0"/>
    <x v="0"/>
    <x v="69"/>
    <x v="0"/>
    <x v="11"/>
    <x v="4"/>
    <x v="6"/>
    <x v="6"/>
    <x v="13"/>
    <x v="12"/>
    <n v="0"/>
    <n v="0"/>
    <n v="0"/>
    <x v="0"/>
    <n v="0"/>
    <n v="0"/>
    <n v="0"/>
    <n v="0"/>
  </r>
  <r>
    <x v="0"/>
    <x v="0"/>
    <x v="69"/>
    <x v="0"/>
    <x v="11"/>
    <x v="4"/>
    <x v="6"/>
    <x v="6"/>
    <x v="14"/>
    <x v="13"/>
    <n v="337877.25900000002"/>
    <n v="243437.86983400001"/>
    <n v="581315.12883399997"/>
    <x v="0"/>
    <n v="581315.12883399997"/>
    <n v="457722.66400300001"/>
    <n v="551034.06395400001"/>
    <n v="0"/>
  </r>
  <r>
    <x v="0"/>
    <x v="0"/>
    <x v="70"/>
    <x v="0"/>
    <x v="11"/>
    <x v="4"/>
    <x v="0"/>
    <x v="0"/>
    <x v="0"/>
    <x v="0"/>
    <n v="4520.375"/>
    <n v="-1049.0710750000001"/>
    <n v="3471.3039250000002"/>
    <x v="0"/>
    <n v="3471.3039250000002"/>
    <n v="2453.507568"/>
    <n v="3245.3424490000002"/>
    <n v="0"/>
  </r>
  <r>
    <x v="0"/>
    <x v="0"/>
    <x v="70"/>
    <x v="0"/>
    <x v="11"/>
    <x v="4"/>
    <x v="0"/>
    <x v="0"/>
    <x v="1"/>
    <x v="1"/>
    <n v="890"/>
    <n v="0"/>
    <n v="890"/>
    <x v="0"/>
    <n v="890"/>
    <n v="757.29335200000003"/>
    <n v="850.5"/>
    <n v="0"/>
  </r>
  <r>
    <x v="0"/>
    <x v="0"/>
    <x v="70"/>
    <x v="0"/>
    <x v="11"/>
    <x v="4"/>
    <x v="0"/>
    <x v="0"/>
    <x v="2"/>
    <x v="2"/>
    <n v="1848"/>
    <n v="0"/>
    <n v="1848"/>
    <x v="0"/>
    <n v="1848"/>
    <n v="1097.9661209999999"/>
    <n v="1715.9249010000001"/>
    <n v="0"/>
  </r>
  <r>
    <x v="0"/>
    <x v="0"/>
    <x v="70"/>
    <x v="0"/>
    <x v="11"/>
    <x v="4"/>
    <x v="0"/>
    <x v="0"/>
    <x v="3"/>
    <x v="3"/>
    <n v="1782.375"/>
    <n v="-1049.0710750000001"/>
    <n v="733.30392500000005"/>
    <x v="0"/>
    <n v="733.30392500000005"/>
    <n v="598.24809500000003"/>
    <n v="678.91754800000001"/>
    <n v="0"/>
  </r>
  <r>
    <x v="0"/>
    <x v="0"/>
    <x v="70"/>
    <x v="0"/>
    <x v="11"/>
    <x v="4"/>
    <x v="0"/>
    <x v="0"/>
    <x v="4"/>
    <x v="4"/>
    <n v="122060.156"/>
    <n v="-6801.8268710000002"/>
    <n v="115258.32912900001"/>
    <x v="0"/>
    <n v="115258.32912900001"/>
    <n v="70740.193056000004"/>
    <n v="111250.79040899999"/>
    <n v="0"/>
  </r>
  <r>
    <x v="0"/>
    <x v="0"/>
    <x v="70"/>
    <x v="0"/>
    <x v="11"/>
    <x v="4"/>
    <x v="0"/>
    <x v="0"/>
    <x v="5"/>
    <x v="5"/>
    <n v="59441.192999999999"/>
    <n v="4710.5697490000002"/>
    <n v="64151.762749000001"/>
    <x v="0"/>
    <n v="64151.762749000001"/>
    <n v="32483.204068999999"/>
    <n v="61382.585648"/>
    <n v="0"/>
  </r>
  <r>
    <x v="0"/>
    <x v="0"/>
    <x v="70"/>
    <x v="0"/>
    <x v="11"/>
    <x v="4"/>
    <x v="0"/>
    <x v="0"/>
    <x v="6"/>
    <x v="6"/>
    <n v="59441.192999999999"/>
    <n v="4710.5697490000002"/>
    <n v="64151.762749000001"/>
    <x v="0"/>
    <n v="64151.762749000001"/>
    <n v="32483.204068999999"/>
    <n v="61382.585648"/>
    <n v="0"/>
  </r>
  <r>
    <x v="0"/>
    <x v="0"/>
    <x v="70"/>
    <x v="0"/>
    <x v="11"/>
    <x v="4"/>
    <x v="0"/>
    <x v="0"/>
    <x v="7"/>
    <x v="7"/>
    <n v="34120.161999999997"/>
    <n v="4710.5697490000002"/>
    <n v="38830.731748999999"/>
    <x v="0"/>
    <n v="38830.731748999999"/>
    <n v="24300.627187999999"/>
    <n v="37676.948089999998"/>
    <n v="0"/>
  </r>
  <r>
    <x v="0"/>
    <x v="0"/>
    <x v="70"/>
    <x v="0"/>
    <x v="11"/>
    <x v="4"/>
    <x v="0"/>
    <x v="0"/>
    <x v="8"/>
    <x v="8"/>
    <n v="5626.415"/>
    <n v="0"/>
    <n v="5626.415"/>
    <x v="0"/>
    <n v="5626.415"/>
    <n v="745.45561499999997"/>
    <n v="5320.4306900000001"/>
    <n v="0"/>
  </r>
  <r>
    <x v="0"/>
    <x v="0"/>
    <x v="70"/>
    <x v="0"/>
    <x v="11"/>
    <x v="4"/>
    <x v="0"/>
    <x v="0"/>
    <x v="9"/>
    <x v="9"/>
    <n v="2290.5169999999998"/>
    <n v="0"/>
    <n v="2290.5169999999998"/>
    <x v="0"/>
    <n v="2290.5169999999998"/>
    <n v="265.46869500000003"/>
    <n v="1989.196334"/>
    <n v="0"/>
  </r>
  <r>
    <x v="0"/>
    <x v="0"/>
    <x v="70"/>
    <x v="0"/>
    <x v="11"/>
    <x v="4"/>
    <x v="0"/>
    <x v="0"/>
    <x v="10"/>
    <x v="10"/>
    <n v="4734.1790000000001"/>
    <n v="0"/>
    <n v="4734.1790000000001"/>
    <x v="0"/>
    <n v="4734.1790000000001"/>
    <n v="561.77686400000005"/>
    <n v="4163.5240370000001"/>
    <n v="0"/>
  </r>
  <r>
    <x v="0"/>
    <x v="0"/>
    <x v="70"/>
    <x v="0"/>
    <x v="11"/>
    <x v="4"/>
    <x v="0"/>
    <x v="0"/>
    <x v="11"/>
    <x v="11"/>
    <n v="12669.92"/>
    <n v="0"/>
    <n v="12669.92"/>
    <x v="0"/>
    <n v="12669.92"/>
    <n v="6609.8757070000001"/>
    <n v="12232.486497"/>
    <n v="0"/>
  </r>
  <r>
    <x v="0"/>
    <x v="0"/>
    <x v="70"/>
    <x v="0"/>
    <x v="11"/>
    <x v="4"/>
    <x v="0"/>
    <x v="0"/>
    <x v="12"/>
    <x v="3"/>
    <n v="62618.963000000003"/>
    <n v="-11512.39662"/>
    <n v="51106.566379999997"/>
    <x v="0"/>
    <n v="51106.566379999997"/>
    <n v="38256.988986999997"/>
    <n v="49868.204761000001"/>
    <n v="0"/>
  </r>
  <r>
    <x v="0"/>
    <x v="0"/>
    <x v="70"/>
    <x v="0"/>
    <x v="11"/>
    <x v="4"/>
    <x v="0"/>
    <x v="0"/>
    <x v="13"/>
    <x v="12"/>
    <n v="0"/>
    <n v="0"/>
    <n v="0"/>
    <x v="0"/>
    <n v="0"/>
    <n v="0"/>
    <n v="0"/>
    <n v="0"/>
  </r>
  <r>
    <x v="0"/>
    <x v="0"/>
    <x v="70"/>
    <x v="0"/>
    <x v="11"/>
    <x v="4"/>
    <x v="0"/>
    <x v="0"/>
    <x v="14"/>
    <x v="13"/>
    <n v="126580.531"/>
    <n v="-7850.897946"/>
    <n v="118729.63305400001"/>
    <x v="0"/>
    <n v="118729.63305400001"/>
    <n v="73193.700624000005"/>
    <n v="114496.132858"/>
    <n v="0"/>
  </r>
  <r>
    <x v="0"/>
    <x v="0"/>
    <x v="71"/>
    <x v="0"/>
    <x v="11"/>
    <x v="4"/>
    <x v="0"/>
    <x v="0"/>
    <x v="0"/>
    <x v="0"/>
    <n v="3168"/>
    <n v="114.184308"/>
    <n v="3282.1843079999999"/>
    <x v="0"/>
    <n v="3282.1843079999999"/>
    <n v="2174.9892930000001"/>
    <n v="3150.5226360000001"/>
    <n v="0"/>
  </r>
  <r>
    <x v="0"/>
    <x v="0"/>
    <x v="71"/>
    <x v="0"/>
    <x v="11"/>
    <x v="4"/>
    <x v="0"/>
    <x v="0"/>
    <x v="1"/>
    <x v="1"/>
    <n v="830"/>
    <n v="0"/>
    <n v="830"/>
    <x v="0"/>
    <n v="830"/>
    <n v="826.142652"/>
    <n v="829.86"/>
    <n v="0"/>
  </r>
  <r>
    <x v="0"/>
    <x v="0"/>
    <x v="71"/>
    <x v="0"/>
    <x v="11"/>
    <x v="4"/>
    <x v="0"/>
    <x v="0"/>
    <x v="2"/>
    <x v="2"/>
    <n v="1338"/>
    <n v="591.40599999999995"/>
    <n v="1929.4059999999999"/>
    <x v="0"/>
    <n v="1929.4059999999999"/>
    <n v="939.52057000000002"/>
    <n v="1885.377109"/>
    <n v="0"/>
  </r>
  <r>
    <x v="0"/>
    <x v="0"/>
    <x v="71"/>
    <x v="0"/>
    <x v="11"/>
    <x v="4"/>
    <x v="0"/>
    <x v="0"/>
    <x v="3"/>
    <x v="3"/>
    <n v="1000"/>
    <n v="-477.22169200000002"/>
    <n v="522.77830800000004"/>
    <x v="0"/>
    <n v="522.77830800000004"/>
    <n v="409.32607100000001"/>
    <n v="435.285527"/>
    <n v="0"/>
  </r>
  <r>
    <x v="0"/>
    <x v="0"/>
    <x v="71"/>
    <x v="0"/>
    <x v="11"/>
    <x v="4"/>
    <x v="0"/>
    <x v="0"/>
    <x v="4"/>
    <x v="4"/>
    <n v="69190.864000000001"/>
    <n v="-14331.438284"/>
    <n v="54859.425715999998"/>
    <x v="0"/>
    <n v="54859.425715999998"/>
    <n v="35786.668388999999"/>
    <n v="54594.094916000002"/>
    <n v="0"/>
  </r>
  <r>
    <x v="0"/>
    <x v="0"/>
    <x v="71"/>
    <x v="0"/>
    <x v="11"/>
    <x v="4"/>
    <x v="0"/>
    <x v="0"/>
    <x v="5"/>
    <x v="5"/>
    <n v="25190.864000000001"/>
    <n v="525.21114999999998"/>
    <n v="25716.075150000001"/>
    <x v="0"/>
    <n v="25716.075150000001"/>
    <n v="15018.914332"/>
    <n v="25480.212914"/>
    <n v="0"/>
  </r>
  <r>
    <x v="0"/>
    <x v="0"/>
    <x v="71"/>
    <x v="0"/>
    <x v="11"/>
    <x v="4"/>
    <x v="0"/>
    <x v="0"/>
    <x v="6"/>
    <x v="6"/>
    <n v="25190.864000000001"/>
    <n v="525.21114999999998"/>
    <n v="25716.075150000001"/>
    <x v="0"/>
    <n v="25716.075150000001"/>
    <n v="15018.914332"/>
    <n v="25480.212914"/>
    <n v="0"/>
  </r>
  <r>
    <x v="0"/>
    <x v="0"/>
    <x v="71"/>
    <x v="0"/>
    <x v="11"/>
    <x v="4"/>
    <x v="0"/>
    <x v="0"/>
    <x v="7"/>
    <x v="7"/>
    <n v="14710"/>
    <n v="525.21114999999998"/>
    <n v="15235.211149999999"/>
    <x v="0"/>
    <n v="15235.211149999999"/>
    <n v="10484.250518999999"/>
    <n v="15073.679085"/>
    <n v="0"/>
  </r>
  <r>
    <x v="0"/>
    <x v="0"/>
    <x v="71"/>
    <x v="0"/>
    <x v="11"/>
    <x v="4"/>
    <x v="0"/>
    <x v="0"/>
    <x v="8"/>
    <x v="8"/>
    <n v="2622"/>
    <n v="0"/>
    <n v="2622"/>
    <x v="0"/>
    <n v="2622"/>
    <n v="713.55060400000002"/>
    <n v="2620.6386750000001"/>
    <n v="0"/>
  </r>
  <r>
    <x v="0"/>
    <x v="0"/>
    <x v="71"/>
    <x v="0"/>
    <x v="11"/>
    <x v="4"/>
    <x v="0"/>
    <x v="0"/>
    <x v="9"/>
    <x v="9"/>
    <n v="1200"/>
    <n v="0"/>
    <n v="1200"/>
    <x v="0"/>
    <n v="1200"/>
    <n v="664.51543000000004"/>
    <n v="1199.0237669999999"/>
    <n v="0"/>
  </r>
  <r>
    <x v="0"/>
    <x v="0"/>
    <x v="71"/>
    <x v="0"/>
    <x v="11"/>
    <x v="4"/>
    <x v="0"/>
    <x v="0"/>
    <x v="10"/>
    <x v="10"/>
    <n v="1321"/>
    <n v="0"/>
    <n v="1321"/>
    <x v="0"/>
    <n v="1321"/>
    <n v="170.595686"/>
    <n v="1289.4750879999999"/>
    <n v="0"/>
  </r>
  <r>
    <x v="0"/>
    <x v="0"/>
    <x v="71"/>
    <x v="0"/>
    <x v="11"/>
    <x v="4"/>
    <x v="0"/>
    <x v="0"/>
    <x v="11"/>
    <x v="11"/>
    <n v="5337.8639999999996"/>
    <n v="0"/>
    <n v="5337.8639999999996"/>
    <x v="0"/>
    <n v="5337.8639999999996"/>
    <n v="2986.0020930000001"/>
    <n v="5297.396299"/>
    <n v="0"/>
  </r>
  <r>
    <x v="0"/>
    <x v="0"/>
    <x v="71"/>
    <x v="0"/>
    <x v="11"/>
    <x v="4"/>
    <x v="0"/>
    <x v="0"/>
    <x v="12"/>
    <x v="3"/>
    <n v="44000"/>
    <n v="-14856.649434000001"/>
    <n v="29143.350566000001"/>
    <x v="0"/>
    <n v="29143.350566000001"/>
    <n v="20767.754056999998"/>
    <n v="29113.882001999998"/>
    <n v="0"/>
  </r>
  <r>
    <x v="0"/>
    <x v="0"/>
    <x v="71"/>
    <x v="0"/>
    <x v="11"/>
    <x v="4"/>
    <x v="0"/>
    <x v="0"/>
    <x v="13"/>
    <x v="12"/>
    <n v="0"/>
    <n v="0"/>
    <n v="0"/>
    <x v="0"/>
    <n v="0"/>
    <n v="0"/>
    <n v="0"/>
    <n v="0"/>
  </r>
  <r>
    <x v="0"/>
    <x v="0"/>
    <x v="71"/>
    <x v="0"/>
    <x v="11"/>
    <x v="4"/>
    <x v="0"/>
    <x v="0"/>
    <x v="14"/>
    <x v="13"/>
    <n v="72358.864000000001"/>
    <n v="-14217.253976"/>
    <n v="58141.610024000001"/>
    <x v="0"/>
    <n v="58141.610024000001"/>
    <n v="37961.657681999997"/>
    <n v="57744.617552000003"/>
    <n v="0"/>
  </r>
  <r>
    <x v="0"/>
    <x v="0"/>
    <x v="72"/>
    <x v="0"/>
    <x v="11"/>
    <x v="4"/>
    <x v="0"/>
    <x v="0"/>
    <x v="0"/>
    <x v="0"/>
    <n v="2317.42"/>
    <n v="-60.714993"/>
    <n v="2256.705007"/>
    <x v="0"/>
    <n v="2256.705007"/>
    <n v="1762.434387"/>
    <n v="2183.201517"/>
    <n v="0"/>
  </r>
  <r>
    <x v="0"/>
    <x v="0"/>
    <x v="72"/>
    <x v="0"/>
    <x v="11"/>
    <x v="4"/>
    <x v="0"/>
    <x v="0"/>
    <x v="1"/>
    <x v="1"/>
    <n v="858"/>
    <n v="-4"/>
    <n v="854"/>
    <x v="0"/>
    <n v="854"/>
    <n v="826.13597400000003"/>
    <n v="826.13597400000003"/>
    <n v="0"/>
  </r>
  <r>
    <x v="0"/>
    <x v="0"/>
    <x v="72"/>
    <x v="0"/>
    <x v="11"/>
    <x v="4"/>
    <x v="0"/>
    <x v="0"/>
    <x v="2"/>
    <x v="2"/>
    <n v="947"/>
    <n v="4"/>
    <n v="951"/>
    <x v="0"/>
    <n v="951"/>
    <n v="532.96540900000002"/>
    <n v="926.540978"/>
    <n v="0"/>
  </r>
  <r>
    <x v="0"/>
    <x v="0"/>
    <x v="72"/>
    <x v="0"/>
    <x v="11"/>
    <x v="4"/>
    <x v="0"/>
    <x v="0"/>
    <x v="3"/>
    <x v="3"/>
    <n v="512.41999999999996"/>
    <n v="-60.714993"/>
    <n v="451.70500700000002"/>
    <x v="0"/>
    <n v="451.70500700000002"/>
    <n v="403.33300400000002"/>
    <n v="430.524565"/>
    <n v="0"/>
  </r>
  <r>
    <x v="0"/>
    <x v="0"/>
    <x v="72"/>
    <x v="0"/>
    <x v="11"/>
    <x v="4"/>
    <x v="0"/>
    <x v="0"/>
    <x v="4"/>
    <x v="4"/>
    <n v="139609.64199999999"/>
    <n v="5588.601611"/>
    <n v="145198.24361100001"/>
    <x v="0"/>
    <n v="145198.24361100001"/>
    <n v="94574.816307999994"/>
    <n v="143160.5111"/>
    <n v="0"/>
  </r>
  <r>
    <x v="0"/>
    <x v="0"/>
    <x v="72"/>
    <x v="0"/>
    <x v="11"/>
    <x v="4"/>
    <x v="0"/>
    <x v="0"/>
    <x v="5"/>
    <x v="5"/>
    <n v="76497.960000000006"/>
    <n v="7768.5725810000004"/>
    <n v="84266.532581000007"/>
    <x v="0"/>
    <n v="84266.532581000007"/>
    <n v="49555.227885"/>
    <n v="82457.351108000003"/>
    <n v="0"/>
  </r>
  <r>
    <x v="0"/>
    <x v="0"/>
    <x v="72"/>
    <x v="0"/>
    <x v="11"/>
    <x v="4"/>
    <x v="0"/>
    <x v="0"/>
    <x v="6"/>
    <x v="6"/>
    <n v="76497.960000000006"/>
    <n v="7768.5725810000004"/>
    <n v="84266.532581000007"/>
    <x v="0"/>
    <n v="84266.532581000007"/>
    <n v="49555.227885"/>
    <n v="82457.351108000003"/>
    <n v="0"/>
  </r>
  <r>
    <x v="0"/>
    <x v="0"/>
    <x v="72"/>
    <x v="0"/>
    <x v="11"/>
    <x v="4"/>
    <x v="0"/>
    <x v="0"/>
    <x v="7"/>
    <x v="7"/>
    <n v="44048.646000000001"/>
    <n v="3851.4932950000002"/>
    <n v="47900.139295000001"/>
    <x v="0"/>
    <n v="47900.139295000001"/>
    <n v="35453.592298000003"/>
    <n v="46293.230087999997"/>
    <n v="0"/>
  </r>
  <r>
    <x v="0"/>
    <x v="0"/>
    <x v="72"/>
    <x v="0"/>
    <x v="11"/>
    <x v="4"/>
    <x v="0"/>
    <x v="0"/>
    <x v="8"/>
    <x v="8"/>
    <n v="7739.4870000000001"/>
    <n v="3038.985553"/>
    <n v="10778.472553"/>
    <x v="0"/>
    <n v="10778.472553"/>
    <n v="957.56403699999998"/>
    <n v="10683.829769"/>
    <n v="0"/>
  </r>
  <r>
    <x v="0"/>
    <x v="0"/>
    <x v="72"/>
    <x v="0"/>
    <x v="11"/>
    <x v="4"/>
    <x v="0"/>
    <x v="0"/>
    <x v="9"/>
    <x v="9"/>
    <n v="5399"/>
    <n v="-168.184236"/>
    <n v="5230.8157639999999"/>
    <x v="0"/>
    <n v="5230.8157639999999"/>
    <n v="1683.7794980000001"/>
    <n v="5171.5861050000003"/>
    <n v="0"/>
  </r>
  <r>
    <x v="0"/>
    <x v="0"/>
    <x v="72"/>
    <x v="0"/>
    <x v="11"/>
    <x v="4"/>
    <x v="0"/>
    <x v="0"/>
    <x v="10"/>
    <x v="10"/>
    <n v="4197.8270000000002"/>
    <n v="1879.281806"/>
    <n v="6077.1088060000002"/>
    <x v="0"/>
    <n v="6077.1088060000002"/>
    <n v="2127.9481110000002"/>
    <n v="6069.8144179999999"/>
    <n v="0"/>
  </r>
  <r>
    <x v="0"/>
    <x v="0"/>
    <x v="72"/>
    <x v="0"/>
    <x v="11"/>
    <x v="4"/>
    <x v="0"/>
    <x v="0"/>
    <x v="11"/>
    <x v="11"/>
    <n v="15113"/>
    <n v="-833.00383699999998"/>
    <n v="14279.996163"/>
    <x v="0"/>
    <n v="14279.996163"/>
    <n v="9332.3439409999992"/>
    <n v="14238.890728"/>
    <n v="0"/>
  </r>
  <r>
    <x v="0"/>
    <x v="0"/>
    <x v="72"/>
    <x v="0"/>
    <x v="11"/>
    <x v="4"/>
    <x v="0"/>
    <x v="0"/>
    <x v="12"/>
    <x v="3"/>
    <n v="63111.682000000001"/>
    <n v="-2179.9709699999999"/>
    <n v="60931.711029999999"/>
    <x v="0"/>
    <n v="60931.711029999999"/>
    <n v="45019.588423000001"/>
    <n v="60703.159992000001"/>
    <n v="0"/>
  </r>
  <r>
    <x v="0"/>
    <x v="0"/>
    <x v="72"/>
    <x v="0"/>
    <x v="11"/>
    <x v="4"/>
    <x v="0"/>
    <x v="0"/>
    <x v="13"/>
    <x v="12"/>
    <n v="0"/>
    <n v="0"/>
    <n v="0"/>
    <x v="0"/>
    <n v="0"/>
    <n v="0"/>
    <n v="0"/>
    <n v="0"/>
  </r>
  <r>
    <x v="0"/>
    <x v="0"/>
    <x v="72"/>
    <x v="0"/>
    <x v="11"/>
    <x v="4"/>
    <x v="0"/>
    <x v="0"/>
    <x v="14"/>
    <x v="13"/>
    <n v="141927.06200000001"/>
    <n v="5527.8866180000005"/>
    <n v="147454.94861799999"/>
    <x v="0"/>
    <n v="147454.94861799999"/>
    <n v="96337.250694999995"/>
    <n v="145343.71261700001"/>
    <n v="0"/>
  </r>
  <r>
    <x v="0"/>
    <x v="0"/>
    <x v="73"/>
    <x v="0"/>
    <x v="11"/>
    <x v="4"/>
    <x v="0"/>
    <x v="0"/>
    <x v="0"/>
    <x v="0"/>
    <n v="4161.9889999999996"/>
    <n v="-539.52310199999999"/>
    <n v="3622.4658979999999"/>
    <x v="0"/>
    <n v="3622.4658979999999"/>
    <n v="2646.6685130000001"/>
    <n v="3397.3831489999998"/>
    <n v="0"/>
  </r>
  <r>
    <x v="0"/>
    <x v="0"/>
    <x v="73"/>
    <x v="0"/>
    <x v="11"/>
    <x v="4"/>
    <x v="0"/>
    <x v="0"/>
    <x v="1"/>
    <x v="1"/>
    <n v="1047.375"/>
    <n v="0"/>
    <n v="1047.375"/>
    <x v="0"/>
    <n v="1047.375"/>
    <n v="1009.721856"/>
    <n v="1009.721856"/>
    <n v="0"/>
  </r>
  <r>
    <x v="0"/>
    <x v="0"/>
    <x v="73"/>
    <x v="0"/>
    <x v="11"/>
    <x v="4"/>
    <x v="0"/>
    <x v="0"/>
    <x v="2"/>
    <x v="2"/>
    <n v="1898.625"/>
    <n v="0"/>
    <n v="1898.625"/>
    <x v="0"/>
    <n v="1898.625"/>
    <n v="1011.405744"/>
    <n v="1724.211712"/>
    <n v="0"/>
  </r>
  <r>
    <x v="0"/>
    <x v="0"/>
    <x v="73"/>
    <x v="0"/>
    <x v="11"/>
    <x v="4"/>
    <x v="0"/>
    <x v="0"/>
    <x v="3"/>
    <x v="3"/>
    <n v="1215.989"/>
    <n v="-539.52310199999999"/>
    <n v="676.46589800000004"/>
    <x v="0"/>
    <n v="676.46589800000004"/>
    <n v="625.54091300000005"/>
    <n v="663.44958099999997"/>
    <n v="0"/>
  </r>
  <r>
    <x v="0"/>
    <x v="0"/>
    <x v="73"/>
    <x v="0"/>
    <x v="11"/>
    <x v="4"/>
    <x v="0"/>
    <x v="0"/>
    <x v="4"/>
    <x v="4"/>
    <n v="177580.99100000001"/>
    <n v="9720.6843339999996"/>
    <n v="187301.675334"/>
    <x v="0"/>
    <n v="187301.675334"/>
    <n v="119313.608076"/>
    <n v="186363.010281"/>
    <n v="0"/>
  </r>
  <r>
    <x v="0"/>
    <x v="0"/>
    <x v="73"/>
    <x v="0"/>
    <x v="11"/>
    <x v="4"/>
    <x v="0"/>
    <x v="0"/>
    <x v="5"/>
    <x v="5"/>
    <n v="90843.824999999997"/>
    <n v="15049.670238999999"/>
    <n v="105893.495239"/>
    <x v="0"/>
    <n v="105893.495239"/>
    <n v="59536.773745999999"/>
    <n v="104960.722303"/>
    <n v="0"/>
  </r>
  <r>
    <x v="0"/>
    <x v="0"/>
    <x v="73"/>
    <x v="0"/>
    <x v="11"/>
    <x v="4"/>
    <x v="0"/>
    <x v="0"/>
    <x v="6"/>
    <x v="6"/>
    <n v="90843.824999999997"/>
    <n v="15049.670238999999"/>
    <n v="105893.495239"/>
    <x v="0"/>
    <n v="105893.495239"/>
    <n v="59536.773745999999"/>
    <n v="104960.722303"/>
    <n v="0"/>
  </r>
  <r>
    <x v="0"/>
    <x v="0"/>
    <x v="73"/>
    <x v="0"/>
    <x v="11"/>
    <x v="4"/>
    <x v="0"/>
    <x v="0"/>
    <x v="7"/>
    <x v="7"/>
    <n v="47983.201999999997"/>
    <n v="5944.8728870000004"/>
    <n v="53928.074887000002"/>
    <x v="0"/>
    <n v="53928.074887000002"/>
    <n v="37176.671779999997"/>
    <n v="53558.755448000004"/>
    <n v="0"/>
  </r>
  <r>
    <x v="0"/>
    <x v="0"/>
    <x v="73"/>
    <x v="0"/>
    <x v="11"/>
    <x v="4"/>
    <x v="0"/>
    <x v="0"/>
    <x v="8"/>
    <x v="8"/>
    <n v="9838.9660000000003"/>
    <n v="-45.384962999999999"/>
    <n v="9793.5810369999999"/>
    <x v="0"/>
    <n v="9793.5810369999999"/>
    <n v="408.62856599999998"/>
    <n v="9533.7114810000003"/>
    <n v="0"/>
  </r>
  <r>
    <x v="0"/>
    <x v="0"/>
    <x v="73"/>
    <x v="0"/>
    <x v="11"/>
    <x v="4"/>
    <x v="0"/>
    <x v="0"/>
    <x v="9"/>
    <x v="9"/>
    <n v="7248.7150000000001"/>
    <n v="-359.72131300000001"/>
    <n v="6888.9936870000001"/>
    <x v="0"/>
    <n v="6888.9936870000001"/>
    <n v="846.60040100000003"/>
    <n v="6753.8392030000005"/>
    <n v="0"/>
  </r>
  <r>
    <x v="0"/>
    <x v="0"/>
    <x v="73"/>
    <x v="0"/>
    <x v="11"/>
    <x v="4"/>
    <x v="0"/>
    <x v="0"/>
    <x v="10"/>
    <x v="10"/>
    <n v="5568.4589999999998"/>
    <n v="1306.1272289999999"/>
    <n v="6874.5862289999995"/>
    <x v="0"/>
    <n v="6874.5862289999995"/>
    <n v="475.69400000000002"/>
    <n v="6842.616704"/>
    <n v="0"/>
  </r>
  <r>
    <x v="0"/>
    <x v="0"/>
    <x v="73"/>
    <x v="0"/>
    <x v="11"/>
    <x v="4"/>
    <x v="0"/>
    <x v="0"/>
    <x v="11"/>
    <x v="11"/>
    <n v="20204.483"/>
    <n v="8203.7763990000003"/>
    <n v="28408.259398999999"/>
    <x v="0"/>
    <n v="28408.259398999999"/>
    <n v="20629.178999"/>
    <n v="28271.799467000001"/>
    <n v="0"/>
  </r>
  <r>
    <x v="0"/>
    <x v="0"/>
    <x v="73"/>
    <x v="0"/>
    <x v="11"/>
    <x v="4"/>
    <x v="0"/>
    <x v="0"/>
    <x v="12"/>
    <x v="3"/>
    <n v="86737.165999999997"/>
    <n v="-5328.9859049999995"/>
    <n v="81408.180095000003"/>
    <x v="0"/>
    <n v="81408.180095000003"/>
    <n v="59776.834329999998"/>
    <n v="81402.287977999993"/>
    <n v="0"/>
  </r>
  <r>
    <x v="0"/>
    <x v="0"/>
    <x v="73"/>
    <x v="0"/>
    <x v="11"/>
    <x v="4"/>
    <x v="0"/>
    <x v="0"/>
    <x v="13"/>
    <x v="12"/>
    <n v="0"/>
    <n v="0"/>
    <n v="0"/>
    <x v="0"/>
    <n v="0"/>
    <n v="0"/>
    <n v="0"/>
    <n v="0"/>
  </r>
  <r>
    <x v="0"/>
    <x v="0"/>
    <x v="73"/>
    <x v="0"/>
    <x v="11"/>
    <x v="4"/>
    <x v="0"/>
    <x v="0"/>
    <x v="14"/>
    <x v="13"/>
    <n v="181742.98"/>
    <n v="9181.1612320000004"/>
    <n v="190924.14123199999"/>
    <x v="0"/>
    <n v="190924.14123199999"/>
    <n v="121960.276589"/>
    <n v="189760.39343"/>
    <n v="0"/>
  </r>
  <r>
    <x v="0"/>
    <x v="0"/>
    <x v="74"/>
    <x v="0"/>
    <x v="11"/>
    <x v="4"/>
    <x v="0"/>
    <x v="0"/>
    <x v="0"/>
    <x v="0"/>
    <n v="6357.2960000000003"/>
    <n v="-1458.11709"/>
    <n v="4899.1789099999996"/>
    <x v="0"/>
    <n v="4899.1789099999996"/>
    <n v="2601.3576090000001"/>
    <n v="4628.4888659999997"/>
    <n v="0"/>
  </r>
  <r>
    <x v="0"/>
    <x v="0"/>
    <x v="74"/>
    <x v="0"/>
    <x v="11"/>
    <x v="4"/>
    <x v="0"/>
    <x v="0"/>
    <x v="1"/>
    <x v="1"/>
    <n v="840"/>
    <n v="0"/>
    <n v="840"/>
    <x v="0"/>
    <n v="840"/>
    <n v="756.90892199999996"/>
    <n v="825.75359400000002"/>
    <n v="0"/>
  </r>
  <r>
    <x v="0"/>
    <x v="0"/>
    <x v="74"/>
    <x v="0"/>
    <x v="11"/>
    <x v="4"/>
    <x v="0"/>
    <x v="0"/>
    <x v="2"/>
    <x v="2"/>
    <n v="2731.5"/>
    <n v="0"/>
    <n v="2731.5"/>
    <x v="0"/>
    <n v="2731.5"/>
    <n v="777.54535099999998"/>
    <n v="2480.5641070000001"/>
    <n v="0"/>
  </r>
  <r>
    <x v="0"/>
    <x v="0"/>
    <x v="74"/>
    <x v="0"/>
    <x v="11"/>
    <x v="4"/>
    <x v="0"/>
    <x v="0"/>
    <x v="16"/>
    <x v="15"/>
    <n v="1.5"/>
    <n v="0"/>
    <n v="1.5"/>
    <x v="0"/>
    <n v="1.5"/>
    <n v="0"/>
    <n v="0"/>
    <n v="0"/>
  </r>
  <r>
    <x v="0"/>
    <x v="0"/>
    <x v="74"/>
    <x v="0"/>
    <x v="11"/>
    <x v="4"/>
    <x v="0"/>
    <x v="0"/>
    <x v="3"/>
    <x v="3"/>
    <n v="2784.2959999999998"/>
    <n v="-1458.11709"/>
    <n v="1326.1789100000001"/>
    <x v="0"/>
    <n v="1326.1789100000001"/>
    <n v="1066.9033360000001"/>
    <n v="1322.171165"/>
    <n v="0"/>
  </r>
  <r>
    <x v="0"/>
    <x v="0"/>
    <x v="74"/>
    <x v="0"/>
    <x v="11"/>
    <x v="4"/>
    <x v="0"/>
    <x v="0"/>
    <x v="4"/>
    <x v="4"/>
    <n v="78262.687999999995"/>
    <n v="-5368.0651850000004"/>
    <n v="72894.622814999995"/>
    <x v="0"/>
    <n v="72894.622814999995"/>
    <n v="29041.594583999999"/>
    <n v="72087.609670999998"/>
    <n v="0"/>
  </r>
  <r>
    <x v="0"/>
    <x v="0"/>
    <x v="74"/>
    <x v="0"/>
    <x v="11"/>
    <x v="4"/>
    <x v="0"/>
    <x v="0"/>
    <x v="5"/>
    <x v="5"/>
    <n v="27103.021000000001"/>
    <n v="1195.441943"/>
    <n v="28298.462942999999"/>
    <x v="0"/>
    <n v="28298.462942999999"/>
    <n v="15002.154728"/>
    <n v="27491.453798999999"/>
    <n v="0"/>
  </r>
  <r>
    <x v="0"/>
    <x v="0"/>
    <x v="74"/>
    <x v="0"/>
    <x v="11"/>
    <x v="4"/>
    <x v="0"/>
    <x v="0"/>
    <x v="6"/>
    <x v="6"/>
    <n v="27103.021000000001"/>
    <n v="1195.441943"/>
    <n v="28298.462942999999"/>
    <x v="0"/>
    <n v="28298.462942999999"/>
    <n v="15002.154728"/>
    <n v="27491.453798999999"/>
    <n v="0"/>
  </r>
  <r>
    <x v="0"/>
    <x v="0"/>
    <x v="74"/>
    <x v="0"/>
    <x v="11"/>
    <x v="4"/>
    <x v="0"/>
    <x v="0"/>
    <x v="7"/>
    <x v="7"/>
    <n v="15698.653"/>
    <n v="448.06406700000002"/>
    <n v="16146.717067"/>
    <x v="0"/>
    <n v="16146.717067"/>
    <n v="10440.233506"/>
    <n v="15812.87096"/>
    <n v="0"/>
  </r>
  <r>
    <x v="0"/>
    <x v="0"/>
    <x v="74"/>
    <x v="0"/>
    <x v="11"/>
    <x v="4"/>
    <x v="0"/>
    <x v="0"/>
    <x v="8"/>
    <x v="8"/>
    <n v="2907.9639999999999"/>
    <n v="8.4014140000000008"/>
    <n v="2916.3654139999999"/>
    <x v="0"/>
    <n v="2916.3654139999999"/>
    <n v="211.96203399999999"/>
    <n v="2818.9577720000002"/>
    <n v="0"/>
  </r>
  <r>
    <x v="0"/>
    <x v="0"/>
    <x v="74"/>
    <x v="0"/>
    <x v="11"/>
    <x v="4"/>
    <x v="0"/>
    <x v="0"/>
    <x v="9"/>
    <x v="9"/>
    <n v="1871.299"/>
    <n v="-51.368028000000002"/>
    <n v="1819.9309720000001"/>
    <x v="0"/>
    <n v="1819.9309720000001"/>
    <n v="350.68113699999998"/>
    <n v="1694.6335630000001"/>
    <n v="0"/>
  </r>
  <r>
    <x v="0"/>
    <x v="0"/>
    <x v="74"/>
    <x v="0"/>
    <x v="11"/>
    <x v="4"/>
    <x v="0"/>
    <x v="0"/>
    <x v="10"/>
    <x v="10"/>
    <n v="1402.66"/>
    <n v="68.474999999999994"/>
    <n v="1471.135"/>
    <x v="0"/>
    <n v="1471.135"/>
    <n v="77.541966000000002"/>
    <n v="1471.1310289999999"/>
    <n v="0"/>
  </r>
  <r>
    <x v="0"/>
    <x v="0"/>
    <x v="74"/>
    <x v="0"/>
    <x v="11"/>
    <x v="4"/>
    <x v="0"/>
    <x v="0"/>
    <x v="11"/>
    <x v="11"/>
    <n v="5222.4449999999997"/>
    <n v="721.86949000000004"/>
    <n v="5944.3144899999998"/>
    <x v="0"/>
    <n v="5944.3144899999998"/>
    <n v="3921.736085"/>
    <n v="5693.8604750000004"/>
    <n v="0"/>
  </r>
  <r>
    <x v="0"/>
    <x v="0"/>
    <x v="74"/>
    <x v="0"/>
    <x v="11"/>
    <x v="4"/>
    <x v="0"/>
    <x v="0"/>
    <x v="12"/>
    <x v="3"/>
    <n v="51159.667000000001"/>
    <n v="-6563.5071280000002"/>
    <n v="44596.159871999997"/>
    <x v="0"/>
    <n v="44596.159871999997"/>
    <n v="14039.439856000001"/>
    <n v="44596.155872000003"/>
    <n v="0"/>
  </r>
  <r>
    <x v="0"/>
    <x v="0"/>
    <x v="74"/>
    <x v="0"/>
    <x v="11"/>
    <x v="4"/>
    <x v="0"/>
    <x v="0"/>
    <x v="13"/>
    <x v="12"/>
    <n v="0"/>
    <n v="0"/>
    <n v="0"/>
    <x v="0"/>
    <n v="0"/>
    <n v="0"/>
    <n v="0"/>
    <n v="0"/>
  </r>
  <r>
    <x v="0"/>
    <x v="0"/>
    <x v="74"/>
    <x v="0"/>
    <x v="11"/>
    <x v="4"/>
    <x v="0"/>
    <x v="0"/>
    <x v="14"/>
    <x v="13"/>
    <n v="84619.983999999997"/>
    <n v="-6826.1822750000001"/>
    <n v="77793.801724999998"/>
    <x v="0"/>
    <n v="77793.801724999998"/>
    <n v="31642.952193000001"/>
    <n v="76716.098536999998"/>
    <n v="0"/>
  </r>
  <r>
    <x v="0"/>
    <x v="0"/>
    <x v="61"/>
    <x v="0"/>
    <x v="11"/>
    <x v="4"/>
    <x v="5"/>
    <x v="8"/>
    <x v="0"/>
    <x v="0"/>
    <n v="1817315.3840000001"/>
    <n v="32194.459823000001"/>
    <n v="1849509.8438230001"/>
    <x v="0"/>
    <n v="1849509.8438230001"/>
    <n v="1502664.144506"/>
    <n v="1739060.8963580001"/>
    <n v="0"/>
  </r>
  <r>
    <x v="0"/>
    <x v="0"/>
    <x v="61"/>
    <x v="0"/>
    <x v="11"/>
    <x v="4"/>
    <x v="5"/>
    <x v="8"/>
    <x v="28"/>
    <x v="1"/>
    <n v="335235.79100000003"/>
    <n v="-3864.5341520000002"/>
    <n v="331371.25684799999"/>
    <x v="0"/>
    <n v="331371.25684799999"/>
    <n v="301832.21948299999"/>
    <n v="301857.20911200001"/>
    <n v="0"/>
  </r>
  <r>
    <x v="0"/>
    <x v="0"/>
    <x v="61"/>
    <x v="0"/>
    <x v="11"/>
    <x v="4"/>
    <x v="5"/>
    <x v="8"/>
    <x v="29"/>
    <x v="2"/>
    <n v="378909.94426700001"/>
    <n v="-6711.9650339999998"/>
    <n v="372197.97923300002"/>
    <x v="0"/>
    <n v="372197.97923300002"/>
    <n v="262140.58263700001"/>
    <n v="345746.35080199997"/>
    <n v="0"/>
  </r>
  <r>
    <x v="0"/>
    <x v="0"/>
    <x v="61"/>
    <x v="0"/>
    <x v="11"/>
    <x v="4"/>
    <x v="5"/>
    <x v="8"/>
    <x v="30"/>
    <x v="14"/>
    <n v="451983.388507"/>
    <n v="-9108.0861220000006"/>
    <n v="442875.30238499999"/>
    <x v="0"/>
    <n v="442875.30238499999"/>
    <n v="431883.39348600002"/>
    <n v="437826.58958600002"/>
    <n v="0"/>
  </r>
  <r>
    <x v="0"/>
    <x v="0"/>
    <x v="61"/>
    <x v="0"/>
    <x v="11"/>
    <x v="4"/>
    <x v="5"/>
    <x v="8"/>
    <x v="31"/>
    <x v="27"/>
    <n v="277347.83587100002"/>
    <n v="-26189.974009000001"/>
    <n v="251157.86186199999"/>
    <x v="0"/>
    <n v="251157.86186199999"/>
    <n v="155549.39585199999"/>
    <n v="207793.03907100001"/>
    <n v="0"/>
  </r>
  <r>
    <x v="0"/>
    <x v="0"/>
    <x v="61"/>
    <x v="0"/>
    <x v="11"/>
    <x v="4"/>
    <x v="5"/>
    <x v="8"/>
    <x v="32"/>
    <x v="32"/>
    <n v="35013.469355000001"/>
    <n v="-6047.2634449999996"/>
    <n v="28966.205910000001"/>
    <x v="0"/>
    <n v="28966.205910000001"/>
    <n v="12892.355740000001"/>
    <n v="26794.170007000001"/>
    <n v="0"/>
  </r>
  <r>
    <x v="0"/>
    <x v="0"/>
    <x v="61"/>
    <x v="0"/>
    <x v="11"/>
    <x v="4"/>
    <x v="5"/>
    <x v="8"/>
    <x v="33"/>
    <x v="33"/>
    <n v="23504.187000000002"/>
    <n v="500"/>
    <n v="24004.187000000002"/>
    <x v="0"/>
    <n v="24004.187000000002"/>
    <n v="22862.105929000001"/>
    <n v="22886.675299999999"/>
    <n v="0"/>
  </r>
  <r>
    <x v="0"/>
    <x v="0"/>
    <x v="61"/>
    <x v="0"/>
    <x v="11"/>
    <x v="4"/>
    <x v="5"/>
    <x v="8"/>
    <x v="34"/>
    <x v="30"/>
    <n v="315320.76799999998"/>
    <n v="83616.282584999994"/>
    <n v="398937.05058500002"/>
    <x v="0"/>
    <n v="398937.05058500002"/>
    <n v="315504.09137899999"/>
    <n v="396156.86248000001"/>
    <n v="0"/>
  </r>
  <r>
    <x v="0"/>
    <x v="0"/>
    <x v="61"/>
    <x v="0"/>
    <x v="11"/>
    <x v="4"/>
    <x v="5"/>
    <x v="8"/>
    <x v="17"/>
    <x v="16"/>
    <n v="58288.756000000001"/>
    <n v="-37495.387389000003"/>
    <n v="20793.368611000002"/>
    <x v="0"/>
    <n v="20793.368611000002"/>
    <n v="18154.138554000001"/>
    <n v="18154.138554000001"/>
    <n v="0"/>
  </r>
  <r>
    <x v="0"/>
    <x v="0"/>
    <x v="61"/>
    <x v="0"/>
    <x v="11"/>
    <x v="4"/>
    <x v="5"/>
    <x v="8"/>
    <x v="38"/>
    <x v="21"/>
    <n v="58288.756000000001"/>
    <n v="-37495.387389000003"/>
    <n v="20793.368611000002"/>
    <x v="0"/>
    <n v="20793.368611000002"/>
    <n v="18154.138554000001"/>
    <n v="18154.138554000001"/>
    <n v="0"/>
  </r>
  <r>
    <x v="0"/>
    <x v="0"/>
    <x v="61"/>
    <x v="0"/>
    <x v="11"/>
    <x v="4"/>
    <x v="5"/>
    <x v="8"/>
    <x v="40"/>
    <x v="22"/>
    <n v="12221.89"/>
    <n v="-2016.9344060000001"/>
    <n v="10204.955593999999"/>
    <x v="0"/>
    <n v="10204.955593999999"/>
    <n v="10204.955593999999"/>
    <n v="10204.955593999999"/>
    <n v="0"/>
  </r>
  <r>
    <x v="0"/>
    <x v="0"/>
    <x v="61"/>
    <x v="0"/>
    <x v="11"/>
    <x v="4"/>
    <x v="5"/>
    <x v="8"/>
    <x v="41"/>
    <x v="23"/>
    <n v="18037.115000000002"/>
    <n v="-15478.452982999999"/>
    <n v="2558.6620170000001"/>
    <x v="0"/>
    <n v="2558.6620170000001"/>
    <n v="2558.6620170000001"/>
    <n v="2558.6620170000001"/>
    <n v="0"/>
  </r>
  <r>
    <x v="0"/>
    <x v="0"/>
    <x v="61"/>
    <x v="0"/>
    <x v="11"/>
    <x v="4"/>
    <x v="5"/>
    <x v="8"/>
    <x v="39"/>
    <x v="24"/>
    <n v="29.75"/>
    <n v="0"/>
    <n v="29.75"/>
    <x v="0"/>
    <n v="29.75"/>
    <n v="29.75"/>
    <n v="29.75"/>
    <n v="0"/>
  </r>
  <r>
    <x v="0"/>
    <x v="0"/>
    <x v="61"/>
    <x v="0"/>
    <x v="11"/>
    <x v="4"/>
    <x v="5"/>
    <x v="8"/>
    <x v="42"/>
    <x v="26"/>
    <n v="8000.0010000000002"/>
    <n v="0"/>
    <n v="8000.0010000000002"/>
    <x v="0"/>
    <n v="8000.0010000000002"/>
    <n v="5360.7709430000004"/>
    <n v="5360.7709430000004"/>
    <n v="0"/>
  </r>
  <r>
    <x v="0"/>
    <x v="0"/>
    <x v="61"/>
    <x v="0"/>
    <x v="11"/>
    <x v="4"/>
    <x v="5"/>
    <x v="8"/>
    <x v="4"/>
    <x v="4"/>
    <n v="2687256.1880000001"/>
    <n v="-1021218.634881"/>
    <n v="1666037.553119"/>
    <x v="0"/>
    <n v="1666037.553119"/>
    <n v="701179.70312700002"/>
    <n v="1532401.7829100001"/>
    <n v="0"/>
  </r>
  <r>
    <x v="0"/>
    <x v="0"/>
    <x v="61"/>
    <x v="0"/>
    <x v="11"/>
    <x v="4"/>
    <x v="5"/>
    <x v="8"/>
    <x v="5"/>
    <x v="5"/>
    <n v="1142469.2350000001"/>
    <n v="-532042.50621000002"/>
    <n v="610426.72878999996"/>
    <x v="0"/>
    <n v="610426.72878999996"/>
    <n v="150490.01702199999"/>
    <n v="496679.61995700002"/>
    <n v="0"/>
  </r>
  <r>
    <x v="0"/>
    <x v="0"/>
    <x v="61"/>
    <x v="0"/>
    <x v="11"/>
    <x v="4"/>
    <x v="5"/>
    <x v="8"/>
    <x v="6"/>
    <x v="6"/>
    <n v="1142469.2350000001"/>
    <n v="-532042.50621000002"/>
    <n v="610426.72878999996"/>
    <x v="0"/>
    <n v="610426.72878999996"/>
    <n v="150490.01702199999"/>
    <n v="496679.61995700002"/>
    <n v="0"/>
  </r>
  <r>
    <x v="0"/>
    <x v="0"/>
    <x v="61"/>
    <x v="0"/>
    <x v="11"/>
    <x v="4"/>
    <x v="5"/>
    <x v="8"/>
    <x v="8"/>
    <x v="8"/>
    <n v="1045833.323"/>
    <n v="-491324.37337599997"/>
    <n v="554508.949624"/>
    <x v="0"/>
    <n v="554508.949624"/>
    <n v="134252.36194999999"/>
    <n v="453002.39304699999"/>
    <n v="0"/>
  </r>
  <r>
    <x v="0"/>
    <x v="0"/>
    <x v="61"/>
    <x v="0"/>
    <x v="11"/>
    <x v="4"/>
    <x v="5"/>
    <x v="8"/>
    <x v="11"/>
    <x v="11"/>
    <n v="96635.911999999997"/>
    <n v="-40718.132833999996"/>
    <n v="55917.779166"/>
    <x v="0"/>
    <n v="55917.779166"/>
    <n v="16237.655072"/>
    <n v="43677.226909999998"/>
    <n v="0"/>
  </r>
  <r>
    <x v="0"/>
    <x v="0"/>
    <x v="61"/>
    <x v="0"/>
    <x v="11"/>
    <x v="4"/>
    <x v="5"/>
    <x v="8"/>
    <x v="26"/>
    <x v="25"/>
    <n v="424619.98599999998"/>
    <n v="-385229.78077700001"/>
    <n v="39390.205222999997"/>
    <x v="0"/>
    <n v="39390.205222999997"/>
    <n v="28776.080449000001"/>
    <n v="28776.080449000001"/>
    <n v="0"/>
  </r>
  <r>
    <x v="0"/>
    <x v="0"/>
    <x v="61"/>
    <x v="0"/>
    <x v="11"/>
    <x v="4"/>
    <x v="5"/>
    <x v="8"/>
    <x v="35"/>
    <x v="31"/>
    <n v="1120166.9669999999"/>
    <n v="-103946.34789400001"/>
    <n v="1016220.6191060001"/>
    <x v="0"/>
    <n v="1016220.6191060001"/>
    <n v="521913.60565600003"/>
    <n v="1006946.082504"/>
    <n v="0"/>
  </r>
  <r>
    <x v="0"/>
    <x v="0"/>
    <x v="61"/>
    <x v="0"/>
    <x v="11"/>
    <x v="4"/>
    <x v="5"/>
    <x v="8"/>
    <x v="13"/>
    <x v="12"/>
    <n v="750903.64599999995"/>
    <n v="-374107.83190699999"/>
    <n v="376795.81409300002"/>
    <x v="0"/>
    <n v="376795.81409300002"/>
    <n v="0"/>
    <n v="0"/>
    <n v="0"/>
  </r>
  <r>
    <x v="0"/>
    <x v="0"/>
    <x v="77"/>
    <x v="0"/>
    <x v="11"/>
    <x v="4"/>
    <x v="2"/>
    <x v="4"/>
    <x v="0"/>
    <x v="0"/>
    <n v="0"/>
    <n v="3000"/>
    <n v="3000"/>
    <x v="0"/>
    <n v="3000"/>
    <n v="635.71374900000001"/>
    <n v="1513.0243290000001"/>
    <n v="0"/>
  </r>
  <r>
    <x v="0"/>
    <x v="0"/>
    <x v="77"/>
    <x v="0"/>
    <x v="11"/>
    <x v="4"/>
    <x v="2"/>
    <x v="4"/>
    <x v="1"/>
    <x v="1"/>
    <n v="0"/>
    <n v="2160.501002"/>
    <n v="2160.501002"/>
    <x v="0"/>
    <n v="2160.501002"/>
    <n v="630.71685600000001"/>
    <n v="821.75541399999997"/>
    <n v="0"/>
  </r>
  <r>
    <x v="0"/>
    <x v="0"/>
    <x v="77"/>
    <x v="0"/>
    <x v="11"/>
    <x v="4"/>
    <x v="2"/>
    <x v="4"/>
    <x v="2"/>
    <x v="2"/>
    <n v="0"/>
    <n v="839.46826099999998"/>
    <n v="839.46826099999998"/>
    <x v="0"/>
    <n v="839.46826099999998"/>
    <n v="4.996893"/>
    <n v="691.26891499999999"/>
    <n v="0"/>
  </r>
  <r>
    <x v="0"/>
    <x v="0"/>
    <x v="77"/>
    <x v="0"/>
    <x v="11"/>
    <x v="4"/>
    <x v="2"/>
    <x v="4"/>
    <x v="16"/>
    <x v="15"/>
    <n v="0"/>
    <n v="3.0737E-2"/>
    <n v="3.0737E-2"/>
    <x v="0"/>
    <n v="3.0737E-2"/>
    <n v="0"/>
    <n v="0"/>
    <n v="0"/>
  </r>
  <r>
    <x v="0"/>
    <x v="0"/>
    <x v="77"/>
    <x v="0"/>
    <x v="11"/>
    <x v="4"/>
    <x v="2"/>
    <x v="4"/>
    <x v="4"/>
    <x v="4"/>
    <n v="0"/>
    <n v="120698.886757"/>
    <n v="120698.886757"/>
    <x v="0"/>
    <n v="120698.886757"/>
    <n v="120698.886757"/>
    <n v="120698.886757"/>
    <n v="0"/>
  </r>
  <r>
    <x v="0"/>
    <x v="0"/>
    <x v="77"/>
    <x v="0"/>
    <x v="11"/>
    <x v="4"/>
    <x v="2"/>
    <x v="4"/>
    <x v="5"/>
    <x v="5"/>
    <n v="0"/>
    <n v="120698.886757"/>
    <n v="120698.886757"/>
    <x v="0"/>
    <n v="120698.886757"/>
    <n v="120698.886757"/>
    <n v="120698.886757"/>
    <n v="0"/>
  </r>
  <r>
    <x v="0"/>
    <x v="0"/>
    <x v="77"/>
    <x v="0"/>
    <x v="11"/>
    <x v="4"/>
    <x v="2"/>
    <x v="4"/>
    <x v="6"/>
    <x v="6"/>
    <n v="0"/>
    <n v="120698.886757"/>
    <n v="120698.886757"/>
    <x v="0"/>
    <n v="120698.886757"/>
    <n v="120698.886757"/>
    <n v="120698.886757"/>
    <n v="0"/>
  </r>
  <r>
    <x v="0"/>
    <x v="0"/>
    <x v="77"/>
    <x v="0"/>
    <x v="11"/>
    <x v="4"/>
    <x v="2"/>
    <x v="4"/>
    <x v="14"/>
    <x v="13"/>
    <n v="0"/>
    <n v="123698.886757"/>
    <n v="123698.886757"/>
    <x v="0"/>
    <n v="123698.886757"/>
    <n v="121334.600506"/>
    <n v="122211.91108599999"/>
    <n v="0"/>
  </r>
  <r>
    <x v="1"/>
    <x v="0"/>
    <x v="0"/>
    <x v="0"/>
    <x v="11"/>
    <x v="4"/>
    <x v="0"/>
    <x v="0"/>
    <x v="43"/>
    <x v="36"/>
    <n v="38.25"/>
    <n v="0"/>
    <n v="38.25"/>
    <x v="0"/>
    <n v="0"/>
    <n v="0"/>
    <n v="0"/>
    <n v="26.140032000000001"/>
  </r>
  <r>
    <x v="1"/>
    <x v="0"/>
    <x v="0"/>
    <x v="0"/>
    <x v="11"/>
    <x v="4"/>
    <x v="0"/>
    <x v="0"/>
    <x v="44"/>
    <x v="37"/>
    <n v="38"/>
    <n v="0"/>
    <n v="38"/>
    <x v="0"/>
    <n v="0"/>
    <n v="0"/>
    <n v="0"/>
    <n v="25.913212000000001"/>
  </r>
  <r>
    <x v="1"/>
    <x v="0"/>
    <x v="0"/>
    <x v="0"/>
    <x v="11"/>
    <x v="4"/>
    <x v="0"/>
    <x v="0"/>
    <x v="45"/>
    <x v="38"/>
    <n v="0.25"/>
    <n v="0"/>
    <n v="0.25"/>
    <x v="0"/>
    <n v="0"/>
    <n v="0"/>
    <n v="0"/>
    <n v="0.22681999999999999"/>
  </r>
  <r>
    <x v="1"/>
    <x v="0"/>
    <x v="0"/>
    <x v="0"/>
    <x v="11"/>
    <x v="4"/>
    <x v="0"/>
    <x v="0"/>
    <x v="46"/>
    <x v="39"/>
    <n v="18"/>
    <n v="716.98101999999994"/>
    <n v="734.98101999999994"/>
    <x v="0"/>
    <n v="0"/>
    <n v="0"/>
    <n v="0"/>
    <n v="758.69539699999996"/>
  </r>
  <r>
    <x v="1"/>
    <x v="0"/>
    <x v="0"/>
    <x v="0"/>
    <x v="11"/>
    <x v="4"/>
    <x v="0"/>
    <x v="0"/>
    <x v="51"/>
    <x v="44"/>
    <n v="0"/>
    <n v="0"/>
    <n v="0"/>
    <x v="0"/>
    <n v="0"/>
    <n v="0"/>
    <n v="0"/>
    <n v="1.558654"/>
  </r>
  <r>
    <x v="1"/>
    <x v="0"/>
    <x v="0"/>
    <x v="0"/>
    <x v="11"/>
    <x v="4"/>
    <x v="0"/>
    <x v="0"/>
    <x v="52"/>
    <x v="45"/>
    <n v="0"/>
    <n v="716.98101999999994"/>
    <n v="716.98101999999994"/>
    <x v="0"/>
    <n v="0"/>
    <n v="0"/>
    <n v="0"/>
    <n v="716.98101999999994"/>
  </r>
  <r>
    <x v="1"/>
    <x v="0"/>
    <x v="0"/>
    <x v="0"/>
    <x v="11"/>
    <x v="4"/>
    <x v="0"/>
    <x v="0"/>
    <x v="47"/>
    <x v="40"/>
    <n v="18"/>
    <n v="0"/>
    <n v="18"/>
    <x v="0"/>
    <n v="0"/>
    <n v="0"/>
    <n v="0"/>
    <n v="40.155723000000002"/>
  </r>
  <r>
    <x v="1"/>
    <x v="0"/>
    <x v="0"/>
    <x v="0"/>
    <x v="11"/>
    <x v="4"/>
    <x v="0"/>
    <x v="0"/>
    <x v="48"/>
    <x v="41"/>
    <n v="38927.284"/>
    <n v="0"/>
    <n v="38927.284"/>
    <x v="0"/>
    <n v="0"/>
    <n v="0"/>
    <n v="0"/>
    <n v="38927.284"/>
  </r>
  <r>
    <x v="1"/>
    <x v="0"/>
    <x v="0"/>
    <x v="0"/>
    <x v="11"/>
    <x v="4"/>
    <x v="0"/>
    <x v="0"/>
    <x v="49"/>
    <x v="42"/>
    <n v="40326.629999999997"/>
    <n v="-8842.8520079999998"/>
    <n v="31483.777991999999"/>
    <x v="0"/>
    <n v="0"/>
    <n v="0"/>
    <n v="0"/>
    <n v="31483.777991999999"/>
  </r>
  <r>
    <x v="1"/>
    <x v="0"/>
    <x v="0"/>
    <x v="0"/>
    <x v="11"/>
    <x v="4"/>
    <x v="0"/>
    <x v="0"/>
    <x v="50"/>
    <x v="43"/>
    <n v="79310.164000000004"/>
    <n v="-8125.8709879999997"/>
    <n v="71184.293011999995"/>
    <x v="0"/>
    <n v="0"/>
    <n v="0"/>
    <n v="0"/>
    <n v="71195.897421000001"/>
  </r>
  <r>
    <x v="1"/>
    <x v="0"/>
    <x v="1"/>
    <x v="0"/>
    <x v="11"/>
    <x v="4"/>
    <x v="0"/>
    <x v="0"/>
    <x v="43"/>
    <x v="36"/>
    <n v="114.675"/>
    <n v="0"/>
    <n v="114.675"/>
    <x v="0"/>
    <n v="0"/>
    <n v="0"/>
    <n v="0"/>
    <n v="88.934354999999996"/>
  </r>
  <r>
    <x v="1"/>
    <x v="0"/>
    <x v="1"/>
    <x v="0"/>
    <x v="11"/>
    <x v="4"/>
    <x v="0"/>
    <x v="0"/>
    <x v="44"/>
    <x v="37"/>
    <n v="46.34"/>
    <n v="0"/>
    <n v="46.34"/>
    <x v="0"/>
    <n v="0"/>
    <n v="0"/>
    <n v="0"/>
    <n v="9.08521"/>
  </r>
  <r>
    <x v="1"/>
    <x v="0"/>
    <x v="1"/>
    <x v="0"/>
    <x v="11"/>
    <x v="4"/>
    <x v="0"/>
    <x v="0"/>
    <x v="45"/>
    <x v="38"/>
    <n v="68.334999999999994"/>
    <n v="0"/>
    <n v="68.334999999999994"/>
    <x v="0"/>
    <n v="0"/>
    <n v="0"/>
    <n v="0"/>
    <n v="79.849144999999993"/>
  </r>
  <r>
    <x v="1"/>
    <x v="0"/>
    <x v="1"/>
    <x v="0"/>
    <x v="11"/>
    <x v="4"/>
    <x v="0"/>
    <x v="0"/>
    <x v="46"/>
    <x v="39"/>
    <n v="121.074"/>
    <n v="0"/>
    <n v="121.074"/>
    <x v="0"/>
    <n v="0"/>
    <n v="0"/>
    <n v="0"/>
    <n v="114.421623"/>
  </r>
  <r>
    <x v="1"/>
    <x v="0"/>
    <x v="1"/>
    <x v="0"/>
    <x v="11"/>
    <x v="4"/>
    <x v="0"/>
    <x v="0"/>
    <x v="62"/>
    <x v="54"/>
    <n v="0"/>
    <n v="0"/>
    <n v="0"/>
    <x v="0"/>
    <n v="0"/>
    <n v="0"/>
    <n v="0"/>
    <n v="20.63261"/>
  </r>
  <r>
    <x v="1"/>
    <x v="0"/>
    <x v="1"/>
    <x v="0"/>
    <x v="11"/>
    <x v="4"/>
    <x v="0"/>
    <x v="0"/>
    <x v="51"/>
    <x v="44"/>
    <n v="1.0740000000000001"/>
    <n v="0"/>
    <n v="1.0740000000000001"/>
    <x v="0"/>
    <n v="0"/>
    <n v="0"/>
    <n v="0"/>
    <n v="1.442267"/>
  </r>
  <r>
    <x v="1"/>
    <x v="0"/>
    <x v="1"/>
    <x v="0"/>
    <x v="11"/>
    <x v="4"/>
    <x v="0"/>
    <x v="0"/>
    <x v="47"/>
    <x v="40"/>
    <n v="120"/>
    <n v="0"/>
    <n v="120"/>
    <x v="0"/>
    <n v="0"/>
    <n v="0"/>
    <n v="0"/>
    <n v="92.346745999999996"/>
  </r>
  <r>
    <x v="1"/>
    <x v="0"/>
    <x v="1"/>
    <x v="0"/>
    <x v="11"/>
    <x v="4"/>
    <x v="0"/>
    <x v="0"/>
    <x v="48"/>
    <x v="41"/>
    <n v="56761.156000000003"/>
    <n v="0"/>
    <n v="56761.156000000003"/>
    <x v="0"/>
    <n v="0"/>
    <n v="0"/>
    <n v="0"/>
    <n v="56761.156000000003"/>
  </r>
  <r>
    <x v="1"/>
    <x v="0"/>
    <x v="1"/>
    <x v="0"/>
    <x v="11"/>
    <x v="4"/>
    <x v="0"/>
    <x v="0"/>
    <x v="49"/>
    <x v="42"/>
    <n v="65341.262999999999"/>
    <n v="-25106.397282000002"/>
    <n v="40234.865718000001"/>
    <x v="0"/>
    <n v="0"/>
    <n v="0"/>
    <n v="0"/>
    <n v="40234.865718000001"/>
  </r>
  <r>
    <x v="1"/>
    <x v="0"/>
    <x v="1"/>
    <x v="0"/>
    <x v="11"/>
    <x v="4"/>
    <x v="0"/>
    <x v="0"/>
    <x v="50"/>
    <x v="43"/>
    <n v="122338.16800000001"/>
    <n v="-25106.397282000002"/>
    <n v="97231.770718"/>
    <x v="0"/>
    <n v="0"/>
    <n v="0"/>
    <n v="0"/>
    <n v="97199.377695999996"/>
  </r>
  <r>
    <x v="1"/>
    <x v="0"/>
    <x v="6"/>
    <x v="0"/>
    <x v="11"/>
    <x v="4"/>
    <x v="0"/>
    <x v="0"/>
    <x v="43"/>
    <x v="36"/>
    <n v="150.262"/>
    <n v="0"/>
    <n v="150.262"/>
    <x v="0"/>
    <n v="0"/>
    <n v="0"/>
    <n v="0"/>
    <n v="347.94781999999998"/>
  </r>
  <r>
    <x v="1"/>
    <x v="0"/>
    <x v="6"/>
    <x v="0"/>
    <x v="11"/>
    <x v="4"/>
    <x v="0"/>
    <x v="0"/>
    <x v="44"/>
    <x v="37"/>
    <n v="125.557"/>
    <n v="0"/>
    <n v="125.557"/>
    <x v="0"/>
    <n v="0"/>
    <n v="0"/>
    <n v="0"/>
    <n v="347.73496399999999"/>
  </r>
  <r>
    <x v="1"/>
    <x v="0"/>
    <x v="6"/>
    <x v="0"/>
    <x v="11"/>
    <x v="4"/>
    <x v="0"/>
    <x v="0"/>
    <x v="45"/>
    <x v="38"/>
    <n v="24.704999999999998"/>
    <n v="0"/>
    <n v="24.704999999999998"/>
    <x v="0"/>
    <n v="0"/>
    <n v="0"/>
    <n v="0"/>
    <n v="0.21285599999999999"/>
  </r>
  <r>
    <x v="1"/>
    <x v="0"/>
    <x v="6"/>
    <x v="0"/>
    <x v="11"/>
    <x v="4"/>
    <x v="0"/>
    <x v="0"/>
    <x v="46"/>
    <x v="39"/>
    <n v="285.52600000000001"/>
    <n v="3130.5977849999999"/>
    <n v="3416.1237850000002"/>
    <x v="0"/>
    <n v="0"/>
    <n v="0"/>
    <n v="0"/>
    <n v="3859.565192"/>
  </r>
  <r>
    <x v="1"/>
    <x v="0"/>
    <x v="6"/>
    <x v="0"/>
    <x v="11"/>
    <x v="4"/>
    <x v="0"/>
    <x v="0"/>
    <x v="51"/>
    <x v="44"/>
    <n v="147.09299999999999"/>
    <n v="0"/>
    <n v="147.09299999999999"/>
    <x v="0"/>
    <n v="0"/>
    <n v="0"/>
    <n v="0"/>
    <n v="81.431785000000005"/>
  </r>
  <r>
    <x v="1"/>
    <x v="0"/>
    <x v="6"/>
    <x v="0"/>
    <x v="11"/>
    <x v="4"/>
    <x v="0"/>
    <x v="0"/>
    <x v="52"/>
    <x v="45"/>
    <n v="0"/>
    <n v="3130.5977849999999"/>
    <n v="3130.5977849999999"/>
    <x v="0"/>
    <n v="0"/>
    <n v="0"/>
    <n v="0"/>
    <n v="3130.5977849999999"/>
  </r>
  <r>
    <x v="1"/>
    <x v="0"/>
    <x v="6"/>
    <x v="0"/>
    <x v="11"/>
    <x v="4"/>
    <x v="0"/>
    <x v="0"/>
    <x v="47"/>
    <x v="40"/>
    <n v="138.43299999999999"/>
    <n v="0"/>
    <n v="138.43299999999999"/>
    <x v="0"/>
    <n v="0"/>
    <n v="0"/>
    <n v="0"/>
    <n v="647.53562199999999"/>
  </r>
  <r>
    <x v="1"/>
    <x v="0"/>
    <x v="6"/>
    <x v="0"/>
    <x v="11"/>
    <x v="4"/>
    <x v="0"/>
    <x v="0"/>
    <x v="48"/>
    <x v="41"/>
    <n v="78673.657999999996"/>
    <n v="0"/>
    <n v="78673.657999999996"/>
    <x v="0"/>
    <n v="0"/>
    <n v="0"/>
    <n v="0"/>
    <n v="78673.657999999996"/>
  </r>
  <r>
    <x v="1"/>
    <x v="0"/>
    <x v="6"/>
    <x v="0"/>
    <x v="11"/>
    <x v="4"/>
    <x v="0"/>
    <x v="0"/>
    <x v="49"/>
    <x v="42"/>
    <n v="104661.75900000001"/>
    <n v="-26783.137484999999"/>
    <n v="77878.621515000006"/>
    <x v="0"/>
    <n v="0"/>
    <n v="0"/>
    <n v="0"/>
    <n v="77878.621515000006"/>
  </r>
  <r>
    <x v="1"/>
    <x v="0"/>
    <x v="6"/>
    <x v="0"/>
    <x v="11"/>
    <x v="4"/>
    <x v="0"/>
    <x v="0"/>
    <x v="50"/>
    <x v="43"/>
    <n v="183771.20499999999"/>
    <n v="-23652.539700000001"/>
    <n v="160118.66529999999"/>
    <x v="0"/>
    <n v="0"/>
    <n v="0"/>
    <n v="0"/>
    <n v="160759.79252700001"/>
  </r>
  <r>
    <x v="1"/>
    <x v="0"/>
    <x v="8"/>
    <x v="0"/>
    <x v="11"/>
    <x v="4"/>
    <x v="1"/>
    <x v="3"/>
    <x v="43"/>
    <x v="36"/>
    <n v="10576268.038000001"/>
    <n v="-238855.35825600001"/>
    <n v="10337412.679744"/>
    <x v="0"/>
    <n v="0"/>
    <n v="0"/>
    <n v="0"/>
    <n v="10499717.765001999"/>
  </r>
  <r>
    <x v="1"/>
    <x v="0"/>
    <x v="8"/>
    <x v="0"/>
    <x v="11"/>
    <x v="4"/>
    <x v="1"/>
    <x v="3"/>
    <x v="53"/>
    <x v="46"/>
    <n v="348498.58399999997"/>
    <n v="-76307.008310000005"/>
    <n v="272191.57569000003"/>
    <x v="0"/>
    <n v="0"/>
    <n v="0"/>
    <n v="0"/>
    <n v="130823.769549"/>
  </r>
  <r>
    <x v="1"/>
    <x v="0"/>
    <x v="8"/>
    <x v="0"/>
    <x v="11"/>
    <x v="4"/>
    <x v="1"/>
    <x v="3"/>
    <x v="54"/>
    <x v="47"/>
    <n v="204519.15700000001"/>
    <n v="-328.930072"/>
    <n v="204190.22692799999"/>
    <x v="0"/>
    <n v="0"/>
    <n v="0"/>
    <n v="0"/>
    <n v="248444.44199799999"/>
  </r>
  <r>
    <x v="1"/>
    <x v="0"/>
    <x v="8"/>
    <x v="0"/>
    <x v="11"/>
    <x v="4"/>
    <x v="1"/>
    <x v="3"/>
    <x v="44"/>
    <x v="37"/>
    <n v="584552.31099999999"/>
    <n v="-124587.99726"/>
    <n v="459964.31374000001"/>
    <x v="0"/>
    <n v="0"/>
    <n v="0"/>
    <n v="0"/>
    <n v="285237.75314099999"/>
  </r>
  <r>
    <x v="1"/>
    <x v="0"/>
    <x v="8"/>
    <x v="0"/>
    <x v="11"/>
    <x v="4"/>
    <x v="1"/>
    <x v="3"/>
    <x v="45"/>
    <x v="38"/>
    <n v="21674.983"/>
    <n v="0"/>
    <n v="21674.983"/>
    <x v="0"/>
    <n v="0"/>
    <n v="0"/>
    <n v="0"/>
    <n v="25458.15697"/>
  </r>
  <r>
    <x v="1"/>
    <x v="0"/>
    <x v="8"/>
    <x v="0"/>
    <x v="11"/>
    <x v="4"/>
    <x v="1"/>
    <x v="3"/>
    <x v="55"/>
    <x v="41"/>
    <n v="3762292.6639999999"/>
    <n v="-6918.674188"/>
    <n v="3755373.9898120002"/>
    <x v="0"/>
    <n v="0"/>
    <n v="0"/>
    <n v="0"/>
    <n v="4486109.2192749996"/>
  </r>
  <r>
    <x v="1"/>
    <x v="0"/>
    <x v="8"/>
    <x v="0"/>
    <x v="11"/>
    <x v="4"/>
    <x v="1"/>
    <x v="3"/>
    <x v="56"/>
    <x v="48"/>
    <n v="3736656.9819999998"/>
    <n v="-33125.881413000003"/>
    <n v="3703531.1005870001"/>
    <x v="0"/>
    <n v="0"/>
    <n v="0"/>
    <n v="0"/>
    <n v="3693292.79471"/>
  </r>
  <r>
    <x v="1"/>
    <x v="0"/>
    <x v="8"/>
    <x v="0"/>
    <x v="11"/>
    <x v="4"/>
    <x v="1"/>
    <x v="3"/>
    <x v="57"/>
    <x v="49"/>
    <n v="7912.8620000000001"/>
    <n v="0"/>
    <n v="7912.8620000000001"/>
    <x v="0"/>
    <n v="0"/>
    <n v="0"/>
    <n v="0"/>
    <n v="10702.041324"/>
  </r>
  <r>
    <x v="1"/>
    <x v="0"/>
    <x v="8"/>
    <x v="0"/>
    <x v="11"/>
    <x v="4"/>
    <x v="1"/>
    <x v="3"/>
    <x v="58"/>
    <x v="50"/>
    <n v="17722.82"/>
    <n v="3301.6869489999999"/>
    <n v="21024.506948999999"/>
    <x v="0"/>
    <n v="0"/>
    <n v="0"/>
    <n v="0"/>
    <n v="25231.933949999999"/>
  </r>
  <r>
    <x v="1"/>
    <x v="0"/>
    <x v="8"/>
    <x v="0"/>
    <x v="11"/>
    <x v="4"/>
    <x v="1"/>
    <x v="3"/>
    <x v="66"/>
    <x v="58"/>
    <n v="0"/>
    <n v="22905.520275999999"/>
    <n v="22905.520275999999"/>
    <x v="0"/>
    <n v="0"/>
    <n v="0"/>
    <n v="0"/>
    <n v="756882.44929100003"/>
  </r>
  <r>
    <x v="1"/>
    <x v="0"/>
    <x v="8"/>
    <x v="0"/>
    <x v="11"/>
    <x v="4"/>
    <x v="1"/>
    <x v="3"/>
    <x v="46"/>
    <x v="39"/>
    <n v="7181341.2659999998"/>
    <n v="1120878.6034830001"/>
    <n v="8302219.8694829997"/>
    <x v="0"/>
    <n v="0"/>
    <n v="0"/>
    <n v="0"/>
    <n v="6387972.3554790001"/>
  </r>
  <r>
    <x v="1"/>
    <x v="0"/>
    <x v="8"/>
    <x v="0"/>
    <x v="11"/>
    <x v="4"/>
    <x v="1"/>
    <x v="3"/>
    <x v="59"/>
    <x v="51"/>
    <n v="58511.093000000001"/>
    <n v="22922.745287999998"/>
    <n v="81433.838287999999"/>
    <x v="0"/>
    <n v="0"/>
    <n v="0"/>
    <n v="0"/>
    <n v="139351.12472299999"/>
  </r>
  <r>
    <x v="1"/>
    <x v="0"/>
    <x v="8"/>
    <x v="0"/>
    <x v="11"/>
    <x v="4"/>
    <x v="1"/>
    <x v="3"/>
    <x v="60"/>
    <x v="52"/>
    <n v="3421453.59"/>
    <n v="1487814.973251"/>
    <n v="4909268.5632509999"/>
    <x v="0"/>
    <n v="0"/>
    <n v="0"/>
    <n v="0"/>
    <n v="2270263.3035200001"/>
  </r>
  <r>
    <x v="1"/>
    <x v="0"/>
    <x v="8"/>
    <x v="0"/>
    <x v="11"/>
    <x v="4"/>
    <x v="1"/>
    <x v="3"/>
    <x v="61"/>
    <x v="53"/>
    <n v="1578953.8740000001"/>
    <n v="31740.711899000002"/>
    <n v="1610694.5858990001"/>
    <x v="0"/>
    <n v="0"/>
    <n v="0"/>
    <n v="0"/>
    <n v="1612210.9337510001"/>
  </r>
  <r>
    <x v="1"/>
    <x v="0"/>
    <x v="8"/>
    <x v="0"/>
    <x v="11"/>
    <x v="4"/>
    <x v="1"/>
    <x v="3"/>
    <x v="62"/>
    <x v="54"/>
    <n v="358048.826"/>
    <n v="-356198.826"/>
    <n v="1850"/>
    <x v="0"/>
    <n v="0"/>
    <n v="0"/>
    <n v="0"/>
    <n v="1181.7928529999999"/>
  </r>
  <r>
    <x v="1"/>
    <x v="0"/>
    <x v="8"/>
    <x v="0"/>
    <x v="11"/>
    <x v="4"/>
    <x v="1"/>
    <x v="3"/>
    <x v="51"/>
    <x v="44"/>
    <n v="183086.45800000001"/>
    <n v="-5951.5985529999998"/>
    <n v="177134.859447"/>
    <x v="0"/>
    <n v="0"/>
    <n v="0"/>
    <n v="0"/>
    <n v="170569.115529"/>
  </r>
  <r>
    <x v="1"/>
    <x v="0"/>
    <x v="8"/>
    <x v="0"/>
    <x v="11"/>
    <x v="4"/>
    <x v="1"/>
    <x v="3"/>
    <x v="63"/>
    <x v="55"/>
    <n v="350038.864"/>
    <n v="-188944.50200000001"/>
    <n v="161094.36199999999"/>
    <x v="0"/>
    <n v="0"/>
    <n v="0"/>
    <n v="0"/>
    <n v="250808.66017399999"/>
  </r>
  <r>
    <x v="1"/>
    <x v="0"/>
    <x v="8"/>
    <x v="0"/>
    <x v="11"/>
    <x v="4"/>
    <x v="1"/>
    <x v="3"/>
    <x v="52"/>
    <x v="45"/>
    <n v="163276.22099999999"/>
    <n v="0"/>
    <n v="163276.22099999999"/>
    <x v="0"/>
    <n v="0"/>
    <n v="0"/>
    <n v="0"/>
    <n v="126618.05556199999"/>
  </r>
  <r>
    <x v="1"/>
    <x v="0"/>
    <x v="8"/>
    <x v="0"/>
    <x v="11"/>
    <x v="4"/>
    <x v="1"/>
    <x v="3"/>
    <x v="64"/>
    <x v="56"/>
    <n v="1037494.097"/>
    <n v="127071.36524699999"/>
    <n v="1164565.4622470001"/>
    <x v="0"/>
    <n v="0"/>
    <n v="0"/>
    <n v="0"/>
    <n v="1733524.8094619999"/>
  </r>
  <r>
    <x v="1"/>
    <x v="0"/>
    <x v="8"/>
    <x v="0"/>
    <x v="11"/>
    <x v="4"/>
    <x v="1"/>
    <x v="3"/>
    <x v="47"/>
    <x v="40"/>
    <n v="30478.242999999999"/>
    <n v="58.109029999999997"/>
    <n v="30536.352029999998"/>
    <x v="0"/>
    <n v="0"/>
    <n v="0"/>
    <n v="0"/>
    <n v="76814.856950999994"/>
  </r>
  <r>
    <x v="1"/>
    <x v="0"/>
    <x v="8"/>
    <x v="0"/>
    <x v="11"/>
    <x v="4"/>
    <x v="1"/>
    <x v="3"/>
    <x v="65"/>
    <x v="57"/>
    <n v="0"/>
    <n v="2365.625321"/>
    <n v="2365.625321"/>
    <x v="0"/>
    <n v="0"/>
    <n v="0"/>
    <n v="0"/>
    <n v="6629.7029540000003"/>
  </r>
  <r>
    <x v="1"/>
    <x v="0"/>
    <x v="8"/>
    <x v="0"/>
    <x v="11"/>
    <x v="4"/>
    <x v="1"/>
    <x v="3"/>
    <x v="50"/>
    <x v="43"/>
    <n v="21519901.967999998"/>
    <n v="875104.57103899994"/>
    <n v="22395006.539039001"/>
    <x v="0"/>
    <n v="0"/>
    <n v="0"/>
    <n v="0"/>
    <n v="21373799.339756001"/>
  </r>
  <r>
    <x v="1"/>
    <x v="0"/>
    <x v="15"/>
    <x v="0"/>
    <x v="11"/>
    <x v="4"/>
    <x v="0"/>
    <x v="0"/>
    <x v="43"/>
    <x v="36"/>
    <n v="13"/>
    <n v="0"/>
    <n v="13"/>
    <x v="0"/>
    <n v="0"/>
    <n v="0"/>
    <n v="0"/>
    <n v="34.040942999999999"/>
  </r>
  <r>
    <x v="1"/>
    <x v="0"/>
    <x v="15"/>
    <x v="0"/>
    <x v="11"/>
    <x v="4"/>
    <x v="0"/>
    <x v="0"/>
    <x v="44"/>
    <x v="37"/>
    <n v="12"/>
    <n v="0"/>
    <n v="12"/>
    <x v="0"/>
    <n v="0"/>
    <n v="0"/>
    <n v="0"/>
    <n v="30.612642999999998"/>
  </r>
  <r>
    <x v="1"/>
    <x v="0"/>
    <x v="15"/>
    <x v="0"/>
    <x v="11"/>
    <x v="4"/>
    <x v="0"/>
    <x v="0"/>
    <x v="45"/>
    <x v="38"/>
    <n v="1"/>
    <n v="0"/>
    <n v="1"/>
    <x v="0"/>
    <n v="0"/>
    <n v="0"/>
    <n v="0"/>
    <n v="3.4283000000000001"/>
  </r>
  <r>
    <x v="1"/>
    <x v="0"/>
    <x v="15"/>
    <x v="0"/>
    <x v="11"/>
    <x v="4"/>
    <x v="0"/>
    <x v="0"/>
    <x v="46"/>
    <x v="39"/>
    <n v="903.22500000000002"/>
    <n v="0"/>
    <n v="903.22500000000002"/>
    <x v="0"/>
    <n v="0"/>
    <n v="0"/>
    <n v="0"/>
    <n v="911.37384899999995"/>
  </r>
  <r>
    <x v="1"/>
    <x v="0"/>
    <x v="15"/>
    <x v="0"/>
    <x v="11"/>
    <x v="4"/>
    <x v="0"/>
    <x v="0"/>
    <x v="61"/>
    <x v="53"/>
    <n v="884.75400000000002"/>
    <n v="0"/>
    <n v="884.75400000000002"/>
    <x v="0"/>
    <n v="0"/>
    <n v="0"/>
    <n v="0"/>
    <n v="886.40270199999998"/>
  </r>
  <r>
    <x v="1"/>
    <x v="0"/>
    <x v="15"/>
    <x v="0"/>
    <x v="11"/>
    <x v="4"/>
    <x v="0"/>
    <x v="0"/>
    <x v="51"/>
    <x v="44"/>
    <n v="0"/>
    <n v="0"/>
    <n v="0"/>
    <x v="0"/>
    <n v="0"/>
    <n v="0"/>
    <n v="0"/>
    <n v="1.5662929999999999"/>
  </r>
  <r>
    <x v="1"/>
    <x v="0"/>
    <x v="15"/>
    <x v="0"/>
    <x v="11"/>
    <x v="4"/>
    <x v="0"/>
    <x v="0"/>
    <x v="47"/>
    <x v="40"/>
    <n v="18.471"/>
    <n v="0"/>
    <n v="18.471"/>
    <x v="0"/>
    <n v="0"/>
    <n v="0"/>
    <n v="0"/>
    <n v="23.404854"/>
  </r>
  <r>
    <x v="1"/>
    <x v="0"/>
    <x v="15"/>
    <x v="0"/>
    <x v="11"/>
    <x v="4"/>
    <x v="0"/>
    <x v="0"/>
    <x v="48"/>
    <x v="41"/>
    <n v="23618.913"/>
    <n v="0"/>
    <n v="23618.913"/>
    <x v="0"/>
    <n v="0"/>
    <n v="0"/>
    <n v="0"/>
    <n v="23618.913"/>
  </r>
  <r>
    <x v="1"/>
    <x v="0"/>
    <x v="15"/>
    <x v="0"/>
    <x v="11"/>
    <x v="4"/>
    <x v="0"/>
    <x v="0"/>
    <x v="49"/>
    <x v="42"/>
    <n v="24484.633999999998"/>
    <n v="-10340.585121"/>
    <n v="14144.048879"/>
    <x v="0"/>
    <n v="0"/>
    <n v="0"/>
    <n v="0"/>
    <n v="14144.048879"/>
  </r>
  <r>
    <x v="1"/>
    <x v="0"/>
    <x v="15"/>
    <x v="0"/>
    <x v="11"/>
    <x v="4"/>
    <x v="0"/>
    <x v="0"/>
    <x v="50"/>
    <x v="43"/>
    <n v="49019.771999999997"/>
    <n v="-10340.585121"/>
    <n v="38679.186879000001"/>
    <x v="0"/>
    <n v="0"/>
    <n v="0"/>
    <n v="0"/>
    <n v="38708.376670999998"/>
  </r>
  <r>
    <x v="1"/>
    <x v="0"/>
    <x v="22"/>
    <x v="0"/>
    <x v="11"/>
    <x v="4"/>
    <x v="0"/>
    <x v="0"/>
    <x v="43"/>
    <x v="36"/>
    <n v="202.44900000000001"/>
    <n v="0"/>
    <n v="202.44900000000001"/>
    <x v="0"/>
    <n v="0"/>
    <n v="0"/>
    <n v="0"/>
    <n v="54.690480000000001"/>
  </r>
  <r>
    <x v="1"/>
    <x v="0"/>
    <x v="22"/>
    <x v="0"/>
    <x v="11"/>
    <x v="4"/>
    <x v="0"/>
    <x v="0"/>
    <x v="44"/>
    <x v="37"/>
    <n v="192.44900000000001"/>
    <n v="0"/>
    <n v="192.44900000000001"/>
    <x v="0"/>
    <n v="0"/>
    <n v="0"/>
    <n v="0"/>
    <n v="41.716475000000003"/>
  </r>
  <r>
    <x v="1"/>
    <x v="0"/>
    <x v="22"/>
    <x v="0"/>
    <x v="11"/>
    <x v="4"/>
    <x v="0"/>
    <x v="0"/>
    <x v="45"/>
    <x v="38"/>
    <n v="10"/>
    <n v="0"/>
    <n v="10"/>
    <x v="0"/>
    <n v="0"/>
    <n v="0"/>
    <n v="0"/>
    <n v="12.974005"/>
  </r>
  <r>
    <x v="1"/>
    <x v="0"/>
    <x v="22"/>
    <x v="0"/>
    <x v="11"/>
    <x v="4"/>
    <x v="0"/>
    <x v="0"/>
    <x v="46"/>
    <x v="39"/>
    <n v="0"/>
    <n v="0"/>
    <n v="0"/>
    <x v="0"/>
    <n v="0"/>
    <n v="0"/>
    <n v="0"/>
    <n v="19.200693999999999"/>
  </r>
  <r>
    <x v="1"/>
    <x v="0"/>
    <x v="22"/>
    <x v="0"/>
    <x v="11"/>
    <x v="4"/>
    <x v="0"/>
    <x v="0"/>
    <x v="51"/>
    <x v="44"/>
    <n v="0"/>
    <n v="0"/>
    <n v="0"/>
    <x v="0"/>
    <n v="0"/>
    <n v="0"/>
    <n v="0"/>
    <n v="1.4306570000000001"/>
  </r>
  <r>
    <x v="1"/>
    <x v="0"/>
    <x v="22"/>
    <x v="0"/>
    <x v="11"/>
    <x v="4"/>
    <x v="0"/>
    <x v="0"/>
    <x v="47"/>
    <x v="40"/>
    <n v="0"/>
    <n v="0"/>
    <n v="0"/>
    <x v="0"/>
    <n v="0"/>
    <n v="0"/>
    <n v="0"/>
    <n v="17.770036999999999"/>
  </r>
  <r>
    <x v="1"/>
    <x v="0"/>
    <x v="22"/>
    <x v="0"/>
    <x v="11"/>
    <x v="4"/>
    <x v="0"/>
    <x v="0"/>
    <x v="48"/>
    <x v="41"/>
    <n v="15354.825999999999"/>
    <n v="0"/>
    <n v="15354.825999999999"/>
    <x v="0"/>
    <n v="0"/>
    <n v="0"/>
    <n v="0"/>
    <n v="15354.825999999999"/>
  </r>
  <r>
    <x v="1"/>
    <x v="0"/>
    <x v="22"/>
    <x v="0"/>
    <x v="11"/>
    <x v="4"/>
    <x v="0"/>
    <x v="0"/>
    <x v="49"/>
    <x v="42"/>
    <n v="27246.210999999999"/>
    <n v="-6117.7207559999997"/>
    <n v="21128.490244000001"/>
    <x v="0"/>
    <n v="0"/>
    <n v="0"/>
    <n v="0"/>
    <n v="21128.490244000001"/>
  </r>
  <r>
    <x v="1"/>
    <x v="0"/>
    <x v="22"/>
    <x v="0"/>
    <x v="11"/>
    <x v="4"/>
    <x v="0"/>
    <x v="0"/>
    <x v="50"/>
    <x v="43"/>
    <n v="42803.485999999997"/>
    <n v="-6117.7207559999997"/>
    <n v="36685.765244000002"/>
    <x v="0"/>
    <n v="0"/>
    <n v="0"/>
    <n v="0"/>
    <n v="36557.207417999998"/>
  </r>
  <r>
    <x v="1"/>
    <x v="0"/>
    <x v="26"/>
    <x v="0"/>
    <x v="11"/>
    <x v="4"/>
    <x v="0"/>
    <x v="0"/>
    <x v="43"/>
    <x v="36"/>
    <n v="0"/>
    <n v="0"/>
    <n v="0"/>
    <x v="0"/>
    <n v="0"/>
    <n v="0"/>
    <n v="0"/>
    <n v="19.384633999999998"/>
  </r>
  <r>
    <x v="1"/>
    <x v="0"/>
    <x v="26"/>
    <x v="0"/>
    <x v="11"/>
    <x v="4"/>
    <x v="0"/>
    <x v="0"/>
    <x v="44"/>
    <x v="37"/>
    <n v="0"/>
    <n v="0"/>
    <n v="0"/>
    <x v="0"/>
    <n v="0"/>
    <n v="0"/>
    <n v="0"/>
    <n v="19.384633999999998"/>
  </r>
  <r>
    <x v="1"/>
    <x v="0"/>
    <x v="26"/>
    <x v="0"/>
    <x v="11"/>
    <x v="4"/>
    <x v="0"/>
    <x v="0"/>
    <x v="46"/>
    <x v="39"/>
    <n v="0.1"/>
    <n v="10582.965812"/>
    <n v="10583.065812000001"/>
    <x v="0"/>
    <n v="0"/>
    <n v="0"/>
    <n v="0"/>
    <n v="10689.002984999999"/>
  </r>
  <r>
    <x v="1"/>
    <x v="0"/>
    <x v="26"/>
    <x v="0"/>
    <x v="11"/>
    <x v="4"/>
    <x v="0"/>
    <x v="0"/>
    <x v="51"/>
    <x v="44"/>
    <n v="0.1"/>
    <n v="0"/>
    <n v="0.1"/>
    <x v="0"/>
    <n v="0"/>
    <n v="0"/>
    <n v="0"/>
    <n v="3.6422180000000002"/>
  </r>
  <r>
    <x v="1"/>
    <x v="0"/>
    <x v="26"/>
    <x v="0"/>
    <x v="11"/>
    <x v="4"/>
    <x v="0"/>
    <x v="0"/>
    <x v="52"/>
    <x v="45"/>
    <n v="0"/>
    <n v="10582.965812"/>
    <n v="10582.965812"/>
    <x v="0"/>
    <n v="0"/>
    <n v="0"/>
    <n v="0"/>
    <n v="10582.965812"/>
  </r>
  <r>
    <x v="1"/>
    <x v="0"/>
    <x v="26"/>
    <x v="0"/>
    <x v="11"/>
    <x v="4"/>
    <x v="0"/>
    <x v="0"/>
    <x v="47"/>
    <x v="40"/>
    <n v="0"/>
    <n v="0"/>
    <n v="0"/>
    <x v="0"/>
    <n v="0"/>
    <n v="0"/>
    <n v="0"/>
    <n v="102.394955"/>
  </r>
  <r>
    <x v="1"/>
    <x v="0"/>
    <x v="26"/>
    <x v="0"/>
    <x v="11"/>
    <x v="4"/>
    <x v="0"/>
    <x v="0"/>
    <x v="48"/>
    <x v="41"/>
    <n v="18292.197"/>
    <n v="0"/>
    <n v="18292.197"/>
    <x v="0"/>
    <n v="0"/>
    <n v="0"/>
    <n v="0"/>
    <n v="18292.197"/>
  </r>
  <r>
    <x v="1"/>
    <x v="0"/>
    <x v="26"/>
    <x v="0"/>
    <x v="11"/>
    <x v="4"/>
    <x v="0"/>
    <x v="0"/>
    <x v="49"/>
    <x v="42"/>
    <n v="18348.219000000001"/>
    <n v="-5043.4120780000003"/>
    <n v="13304.806922"/>
    <x v="0"/>
    <n v="0"/>
    <n v="0"/>
    <n v="0"/>
    <n v="13304.806922"/>
  </r>
  <r>
    <x v="1"/>
    <x v="0"/>
    <x v="26"/>
    <x v="0"/>
    <x v="11"/>
    <x v="4"/>
    <x v="0"/>
    <x v="0"/>
    <x v="50"/>
    <x v="43"/>
    <n v="36640.516000000003"/>
    <n v="5539.5537340000001"/>
    <n v="42180.069733999997"/>
    <x v="0"/>
    <n v="0"/>
    <n v="0"/>
    <n v="0"/>
    <n v="42305.391540999997"/>
  </r>
  <r>
    <x v="1"/>
    <x v="0"/>
    <x v="27"/>
    <x v="0"/>
    <x v="11"/>
    <x v="4"/>
    <x v="0"/>
    <x v="0"/>
    <x v="43"/>
    <x v="36"/>
    <n v="8.6349999999999998"/>
    <n v="0"/>
    <n v="8.6349999999999998"/>
    <x v="0"/>
    <n v="0"/>
    <n v="0"/>
    <n v="0"/>
    <n v="49.358987999999997"/>
  </r>
  <r>
    <x v="1"/>
    <x v="0"/>
    <x v="27"/>
    <x v="0"/>
    <x v="11"/>
    <x v="4"/>
    <x v="0"/>
    <x v="0"/>
    <x v="44"/>
    <x v="37"/>
    <n v="8.6349999999999998"/>
    <n v="0"/>
    <n v="8.6349999999999998"/>
    <x v="0"/>
    <n v="0"/>
    <n v="0"/>
    <n v="0"/>
    <n v="49.358987999999997"/>
  </r>
  <r>
    <x v="1"/>
    <x v="0"/>
    <x v="27"/>
    <x v="0"/>
    <x v="11"/>
    <x v="4"/>
    <x v="0"/>
    <x v="0"/>
    <x v="46"/>
    <x v="39"/>
    <n v="12.606"/>
    <n v="0"/>
    <n v="12.606"/>
    <x v="0"/>
    <n v="0"/>
    <n v="0"/>
    <n v="0"/>
    <n v="54.818967999999998"/>
  </r>
  <r>
    <x v="1"/>
    <x v="0"/>
    <x v="27"/>
    <x v="0"/>
    <x v="11"/>
    <x v="4"/>
    <x v="0"/>
    <x v="0"/>
    <x v="51"/>
    <x v="44"/>
    <n v="12.606"/>
    <n v="0"/>
    <n v="12.606"/>
    <x v="0"/>
    <n v="0"/>
    <n v="0"/>
    <n v="0"/>
    <n v="0"/>
  </r>
  <r>
    <x v="1"/>
    <x v="0"/>
    <x v="27"/>
    <x v="0"/>
    <x v="11"/>
    <x v="4"/>
    <x v="0"/>
    <x v="0"/>
    <x v="47"/>
    <x v="40"/>
    <n v="0"/>
    <n v="0"/>
    <n v="0"/>
    <x v="0"/>
    <n v="0"/>
    <n v="0"/>
    <n v="0"/>
    <n v="54.818967999999998"/>
  </r>
  <r>
    <x v="1"/>
    <x v="0"/>
    <x v="27"/>
    <x v="0"/>
    <x v="11"/>
    <x v="4"/>
    <x v="0"/>
    <x v="0"/>
    <x v="48"/>
    <x v="41"/>
    <n v="16293.831"/>
    <n v="0"/>
    <n v="16293.831"/>
    <x v="0"/>
    <n v="0"/>
    <n v="0"/>
    <n v="0"/>
    <n v="16293.831"/>
  </r>
  <r>
    <x v="1"/>
    <x v="0"/>
    <x v="27"/>
    <x v="0"/>
    <x v="11"/>
    <x v="4"/>
    <x v="0"/>
    <x v="0"/>
    <x v="49"/>
    <x v="42"/>
    <n v="16223.877"/>
    <n v="0"/>
    <n v="16223.877"/>
    <x v="0"/>
    <n v="0"/>
    <n v="0"/>
    <n v="0"/>
    <n v="16223.877"/>
  </r>
  <r>
    <x v="1"/>
    <x v="0"/>
    <x v="27"/>
    <x v="0"/>
    <x v="11"/>
    <x v="4"/>
    <x v="0"/>
    <x v="0"/>
    <x v="50"/>
    <x v="43"/>
    <n v="32538.949000000001"/>
    <n v="0"/>
    <n v="32538.949000000001"/>
    <x v="0"/>
    <n v="0"/>
    <n v="0"/>
    <n v="0"/>
    <n v="32621.885955999998"/>
  </r>
  <r>
    <x v="1"/>
    <x v="0"/>
    <x v="28"/>
    <x v="0"/>
    <x v="11"/>
    <x v="4"/>
    <x v="0"/>
    <x v="0"/>
    <x v="43"/>
    <x v="36"/>
    <n v="0.06"/>
    <n v="0"/>
    <n v="0.06"/>
    <x v="0"/>
    <n v="0"/>
    <n v="0"/>
    <n v="0"/>
    <n v="67.096199999999996"/>
  </r>
  <r>
    <x v="1"/>
    <x v="0"/>
    <x v="28"/>
    <x v="0"/>
    <x v="11"/>
    <x v="4"/>
    <x v="0"/>
    <x v="0"/>
    <x v="44"/>
    <x v="37"/>
    <n v="0"/>
    <n v="0"/>
    <n v="0"/>
    <x v="0"/>
    <n v="0"/>
    <n v="0"/>
    <n v="0"/>
    <n v="67.043000000000006"/>
  </r>
  <r>
    <x v="1"/>
    <x v="0"/>
    <x v="28"/>
    <x v="0"/>
    <x v="11"/>
    <x v="4"/>
    <x v="0"/>
    <x v="0"/>
    <x v="45"/>
    <x v="38"/>
    <n v="0.06"/>
    <n v="0"/>
    <n v="0.06"/>
    <x v="0"/>
    <n v="0"/>
    <n v="0"/>
    <n v="0"/>
    <n v="5.3199999999999997E-2"/>
  </r>
  <r>
    <x v="1"/>
    <x v="0"/>
    <x v="28"/>
    <x v="0"/>
    <x v="11"/>
    <x v="4"/>
    <x v="0"/>
    <x v="0"/>
    <x v="46"/>
    <x v="39"/>
    <n v="125"/>
    <n v="0"/>
    <n v="125"/>
    <x v="0"/>
    <n v="0"/>
    <n v="0"/>
    <n v="0"/>
    <n v="33917.663652000003"/>
  </r>
  <r>
    <x v="1"/>
    <x v="0"/>
    <x v="28"/>
    <x v="0"/>
    <x v="11"/>
    <x v="4"/>
    <x v="0"/>
    <x v="0"/>
    <x v="51"/>
    <x v="44"/>
    <n v="60"/>
    <n v="0"/>
    <n v="60"/>
    <x v="0"/>
    <n v="0"/>
    <n v="0"/>
    <n v="0"/>
    <n v="3069.7006139999999"/>
  </r>
  <r>
    <x v="1"/>
    <x v="0"/>
    <x v="28"/>
    <x v="0"/>
    <x v="11"/>
    <x v="4"/>
    <x v="0"/>
    <x v="0"/>
    <x v="47"/>
    <x v="40"/>
    <n v="65"/>
    <n v="0"/>
    <n v="65"/>
    <x v="0"/>
    <n v="0"/>
    <n v="0"/>
    <n v="0"/>
    <n v="30847.963038000002"/>
  </r>
  <r>
    <x v="1"/>
    <x v="0"/>
    <x v="28"/>
    <x v="0"/>
    <x v="11"/>
    <x v="4"/>
    <x v="0"/>
    <x v="0"/>
    <x v="48"/>
    <x v="41"/>
    <n v="28337.175999999999"/>
    <n v="0"/>
    <n v="28337.175999999999"/>
    <x v="0"/>
    <n v="0"/>
    <n v="0"/>
    <n v="0"/>
    <n v="28337.175999999999"/>
  </r>
  <r>
    <x v="1"/>
    <x v="0"/>
    <x v="28"/>
    <x v="0"/>
    <x v="11"/>
    <x v="4"/>
    <x v="0"/>
    <x v="0"/>
    <x v="49"/>
    <x v="42"/>
    <n v="34444.21"/>
    <n v="-6707.1168859999998"/>
    <n v="27737.093113999999"/>
    <x v="0"/>
    <n v="0"/>
    <n v="0"/>
    <n v="0"/>
    <n v="27737.093113999999"/>
  </r>
  <r>
    <x v="1"/>
    <x v="0"/>
    <x v="28"/>
    <x v="0"/>
    <x v="11"/>
    <x v="4"/>
    <x v="0"/>
    <x v="0"/>
    <x v="50"/>
    <x v="43"/>
    <n v="62906.446000000004"/>
    <n v="-6707.1168859999998"/>
    <n v="56199.329114"/>
    <x v="0"/>
    <n v="0"/>
    <n v="0"/>
    <n v="0"/>
    <n v="90059.028965999998"/>
  </r>
  <r>
    <x v="1"/>
    <x v="0"/>
    <x v="29"/>
    <x v="0"/>
    <x v="11"/>
    <x v="4"/>
    <x v="0"/>
    <x v="0"/>
    <x v="43"/>
    <x v="36"/>
    <n v="205.3"/>
    <n v="0"/>
    <n v="205.3"/>
    <x v="0"/>
    <n v="0"/>
    <n v="0"/>
    <n v="0"/>
    <n v="118.795705"/>
  </r>
  <r>
    <x v="1"/>
    <x v="0"/>
    <x v="29"/>
    <x v="0"/>
    <x v="11"/>
    <x v="4"/>
    <x v="0"/>
    <x v="0"/>
    <x v="44"/>
    <x v="37"/>
    <n v="205"/>
    <n v="0"/>
    <n v="205"/>
    <x v="0"/>
    <n v="0"/>
    <n v="0"/>
    <n v="0"/>
    <n v="118.76226"/>
  </r>
  <r>
    <x v="1"/>
    <x v="0"/>
    <x v="29"/>
    <x v="0"/>
    <x v="11"/>
    <x v="4"/>
    <x v="0"/>
    <x v="0"/>
    <x v="45"/>
    <x v="38"/>
    <n v="0.3"/>
    <n v="0"/>
    <n v="0.3"/>
    <x v="0"/>
    <n v="0"/>
    <n v="0"/>
    <n v="0"/>
    <n v="3.3445000000000003E-2"/>
  </r>
  <r>
    <x v="1"/>
    <x v="0"/>
    <x v="29"/>
    <x v="0"/>
    <x v="11"/>
    <x v="4"/>
    <x v="0"/>
    <x v="0"/>
    <x v="46"/>
    <x v="39"/>
    <n v="998.5"/>
    <n v="0"/>
    <n v="998.5"/>
    <x v="0"/>
    <n v="0"/>
    <n v="0"/>
    <n v="0"/>
    <n v="46.10257"/>
  </r>
  <r>
    <x v="1"/>
    <x v="0"/>
    <x v="29"/>
    <x v="0"/>
    <x v="11"/>
    <x v="4"/>
    <x v="0"/>
    <x v="0"/>
    <x v="61"/>
    <x v="53"/>
    <n v="970"/>
    <n v="0"/>
    <n v="970"/>
    <x v="0"/>
    <n v="0"/>
    <n v="0"/>
    <n v="0"/>
    <n v="0"/>
  </r>
  <r>
    <x v="1"/>
    <x v="0"/>
    <x v="29"/>
    <x v="0"/>
    <x v="11"/>
    <x v="4"/>
    <x v="0"/>
    <x v="0"/>
    <x v="51"/>
    <x v="44"/>
    <n v="28"/>
    <n v="0"/>
    <n v="28"/>
    <x v="0"/>
    <n v="0"/>
    <n v="0"/>
    <n v="0"/>
    <n v="0.82859899999999997"/>
  </r>
  <r>
    <x v="1"/>
    <x v="0"/>
    <x v="29"/>
    <x v="0"/>
    <x v="11"/>
    <x v="4"/>
    <x v="0"/>
    <x v="0"/>
    <x v="47"/>
    <x v="40"/>
    <n v="0.5"/>
    <n v="0"/>
    <n v="0.5"/>
    <x v="0"/>
    <n v="0"/>
    <n v="0"/>
    <n v="0"/>
    <n v="45.273971000000003"/>
  </r>
  <r>
    <x v="1"/>
    <x v="0"/>
    <x v="29"/>
    <x v="0"/>
    <x v="11"/>
    <x v="4"/>
    <x v="0"/>
    <x v="0"/>
    <x v="48"/>
    <x v="41"/>
    <n v="11671.513000000001"/>
    <n v="0"/>
    <n v="11671.513000000001"/>
    <x v="0"/>
    <n v="0"/>
    <n v="0"/>
    <n v="0"/>
    <n v="11671.513000000001"/>
  </r>
  <r>
    <x v="1"/>
    <x v="0"/>
    <x v="29"/>
    <x v="0"/>
    <x v="11"/>
    <x v="4"/>
    <x v="0"/>
    <x v="0"/>
    <x v="49"/>
    <x v="42"/>
    <n v="17025.156999999999"/>
    <n v="-6684.9222099999997"/>
    <n v="10340.23479"/>
    <x v="0"/>
    <n v="0"/>
    <n v="0"/>
    <n v="0"/>
    <n v="10340.23479"/>
  </r>
  <r>
    <x v="1"/>
    <x v="0"/>
    <x v="29"/>
    <x v="0"/>
    <x v="11"/>
    <x v="4"/>
    <x v="0"/>
    <x v="0"/>
    <x v="50"/>
    <x v="43"/>
    <n v="29900.47"/>
    <n v="-6684.9222099999997"/>
    <n v="23215.547790000001"/>
    <x v="0"/>
    <n v="0"/>
    <n v="0"/>
    <n v="0"/>
    <n v="22176.646065000001"/>
  </r>
  <r>
    <x v="1"/>
    <x v="0"/>
    <x v="30"/>
    <x v="0"/>
    <x v="11"/>
    <x v="4"/>
    <x v="0"/>
    <x v="0"/>
    <x v="43"/>
    <x v="36"/>
    <n v="100.1"/>
    <n v="0"/>
    <n v="100.1"/>
    <x v="0"/>
    <n v="0"/>
    <n v="0"/>
    <n v="0"/>
    <n v="100.558457"/>
  </r>
  <r>
    <x v="1"/>
    <x v="0"/>
    <x v="30"/>
    <x v="0"/>
    <x v="11"/>
    <x v="4"/>
    <x v="0"/>
    <x v="0"/>
    <x v="44"/>
    <x v="37"/>
    <n v="100"/>
    <n v="0"/>
    <n v="100"/>
    <x v="0"/>
    <n v="0"/>
    <n v="0"/>
    <n v="0"/>
    <n v="78.087766000000002"/>
  </r>
  <r>
    <x v="1"/>
    <x v="0"/>
    <x v="30"/>
    <x v="0"/>
    <x v="11"/>
    <x v="4"/>
    <x v="0"/>
    <x v="0"/>
    <x v="45"/>
    <x v="38"/>
    <n v="0.1"/>
    <n v="0"/>
    <n v="0.1"/>
    <x v="0"/>
    <n v="0"/>
    <n v="0"/>
    <n v="0"/>
    <n v="22.470690999999999"/>
  </r>
  <r>
    <x v="1"/>
    <x v="0"/>
    <x v="30"/>
    <x v="0"/>
    <x v="11"/>
    <x v="4"/>
    <x v="0"/>
    <x v="0"/>
    <x v="46"/>
    <x v="39"/>
    <n v="158.35499999999999"/>
    <n v="8755.7159210000009"/>
    <n v="8914.0709210000005"/>
    <x v="0"/>
    <n v="0"/>
    <n v="0"/>
    <n v="0"/>
    <n v="9467.2281189999994"/>
  </r>
  <r>
    <x v="1"/>
    <x v="0"/>
    <x v="30"/>
    <x v="0"/>
    <x v="11"/>
    <x v="4"/>
    <x v="0"/>
    <x v="0"/>
    <x v="51"/>
    <x v="44"/>
    <n v="3.105"/>
    <n v="0"/>
    <n v="3.105"/>
    <x v="0"/>
    <n v="0"/>
    <n v="0"/>
    <n v="0"/>
    <n v="0.28710599999999997"/>
  </r>
  <r>
    <x v="1"/>
    <x v="0"/>
    <x v="30"/>
    <x v="0"/>
    <x v="11"/>
    <x v="4"/>
    <x v="0"/>
    <x v="0"/>
    <x v="52"/>
    <x v="45"/>
    <n v="0"/>
    <n v="8755.7159210000009"/>
    <n v="8755.7159210000009"/>
    <x v="0"/>
    <n v="0"/>
    <n v="0"/>
    <n v="0"/>
    <n v="8755.7159210000009"/>
  </r>
  <r>
    <x v="1"/>
    <x v="0"/>
    <x v="30"/>
    <x v="0"/>
    <x v="11"/>
    <x v="4"/>
    <x v="0"/>
    <x v="0"/>
    <x v="47"/>
    <x v="40"/>
    <n v="155.25"/>
    <n v="0"/>
    <n v="155.25"/>
    <x v="0"/>
    <n v="0"/>
    <n v="0"/>
    <n v="0"/>
    <n v="711.22509200000002"/>
  </r>
  <r>
    <x v="1"/>
    <x v="0"/>
    <x v="30"/>
    <x v="0"/>
    <x v="11"/>
    <x v="4"/>
    <x v="0"/>
    <x v="0"/>
    <x v="48"/>
    <x v="41"/>
    <n v="56522.317000000003"/>
    <n v="0"/>
    <n v="56522.317000000003"/>
    <x v="0"/>
    <n v="0"/>
    <n v="0"/>
    <n v="0"/>
    <n v="56522.317000000003"/>
  </r>
  <r>
    <x v="1"/>
    <x v="0"/>
    <x v="30"/>
    <x v="0"/>
    <x v="11"/>
    <x v="4"/>
    <x v="0"/>
    <x v="0"/>
    <x v="49"/>
    <x v="42"/>
    <n v="52879.133000000002"/>
    <n v="-15553.449008"/>
    <n v="37325.683991999998"/>
    <x v="0"/>
    <n v="0"/>
    <n v="0"/>
    <n v="0"/>
    <n v="37325.683991999998"/>
  </r>
  <r>
    <x v="1"/>
    <x v="0"/>
    <x v="30"/>
    <x v="0"/>
    <x v="11"/>
    <x v="4"/>
    <x v="0"/>
    <x v="0"/>
    <x v="50"/>
    <x v="43"/>
    <n v="109659.905"/>
    <n v="-6797.7330869999996"/>
    <n v="102862.171913"/>
    <x v="0"/>
    <n v="0"/>
    <n v="0"/>
    <n v="0"/>
    <n v="103415.787568"/>
  </r>
  <r>
    <x v="1"/>
    <x v="0"/>
    <x v="31"/>
    <x v="0"/>
    <x v="11"/>
    <x v="4"/>
    <x v="0"/>
    <x v="0"/>
    <x v="43"/>
    <x v="36"/>
    <n v="34.5"/>
    <n v="0"/>
    <n v="34.5"/>
    <x v="0"/>
    <n v="0"/>
    <n v="0"/>
    <n v="0"/>
    <n v="41.611373999999998"/>
  </r>
  <r>
    <x v="1"/>
    <x v="0"/>
    <x v="31"/>
    <x v="0"/>
    <x v="11"/>
    <x v="4"/>
    <x v="0"/>
    <x v="0"/>
    <x v="44"/>
    <x v="37"/>
    <n v="31.5"/>
    <n v="0"/>
    <n v="31.5"/>
    <x v="0"/>
    <n v="0"/>
    <n v="0"/>
    <n v="0"/>
    <n v="31.647516"/>
  </r>
  <r>
    <x v="1"/>
    <x v="0"/>
    <x v="31"/>
    <x v="0"/>
    <x v="11"/>
    <x v="4"/>
    <x v="0"/>
    <x v="0"/>
    <x v="45"/>
    <x v="38"/>
    <n v="3"/>
    <n v="0"/>
    <n v="3"/>
    <x v="0"/>
    <n v="0"/>
    <n v="0"/>
    <n v="0"/>
    <n v="9.9638580000000001"/>
  </r>
  <r>
    <x v="1"/>
    <x v="0"/>
    <x v="31"/>
    <x v="0"/>
    <x v="11"/>
    <x v="4"/>
    <x v="0"/>
    <x v="0"/>
    <x v="46"/>
    <x v="39"/>
    <n v="751.69600000000003"/>
    <n v="9049.1036000000004"/>
    <n v="9800.7996000000003"/>
    <x v="0"/>
    <n v="0"/>
    <n v="0"/>
    <n v="0"/>
    <n v="9547.9513860000006"/>
  </r>
  <r>
    <x v="1"/>
    <x v="0"/>
    <x v="31"/>
    <x v="0"/>
    <x v="11"/>
    <x v="4"/>
    <x v="0"/>
    <x v="0"/>
    <x v="51"/>
    <x v="44"/>
    <n v="86.347999999999999"/>
    <n v="0"/>
    <n v="86.347999999999999"/>
    <x v="0"/>
    <n v="0"/>
    <n v="0"/>
    <n v="0"/>
    <n v="169.57139599999999"/>
  </r>
  <r>
    <x v="1"/>
    <x v="0"/>
    <x v="31"/>
    <x v="0"/>
    <x v="11"/>
    <x v="4"/>
    <x v="0"/>
    <x v="0"/>
    <x v="52"/>
    <x v="45"/>
    <n v="0"/>
    <n v="9049.1036000000004"/>
    <n v="9049.1036000000004"/>
    <x v="0"/>
    <n v="0"/>
    <n v="0"/>
    <n v="0"/>
    <n v="9049.1036000000004"/>
  </r>
  <r>
    <x v="1"/>
    <x v="0"/>
    <x v="31"/>
    <x v="0"/>
    <x v="11"/>
    <x v="4"/>
    <x v="0"/>
    <x v="0"/>
    <x v="47"/>
    <x v="40"/>
    <n v="665.34799999999996"/>
    <n v="0"/>
    <n v="665.34799999999996"/>
    <x v="0"/>
    <n v="0"/>
    <n v="0"/>
    <n v="0"/>
    <n v="329.27638999999999"/>
  </r>
  <r>
    <x v="1"/>
    <x v="0"/>
    <x v="31"/>
    <x v="0"/>
    <x v="11"/>
    <x v="4"/>
    <x v="0"/>
    <x v="0"/>
    <x v="48"/>
    <x v="41"/>
    <n v="102303.231"/>
    <n v="0"/>
    <n v="102303.231"/>
    <x v="0"/>
    <n v="0"/>
    <n v="0"/>
    <n v="0"/>
    <n v="102303.231"/>
  </r>
  <r>
    <x v="1"/>
    <x v="0"/>
    <x v="31"/>
    <x v="0"/>
    <x v="11"/>
    <x v="4"/>
    <x v="0"/>
    <x v="0"/>
    <x v="49"/>
    <x v="42"/>
    <n v="122369.91899999999"/>
    <n v="-38946.492045999999"/>
    <n v="83423.426953999995"/>
    <x v="0"/>
    <n v="0"/>
    <n v="0"/>
    <n v="0"/>
    <n v="83423.426953999995"/>
  </r>
  <r>
    <x v="1"/>
    <x v="0"/>
    <x v="31"/>
    <x v="0"/>
    <x v="11"/>
    <x v="4"/>
    <x v="0"/>
    <x v="0"/>
    <x v="50"/>
    <x v="43"/>
    <n v="225459.34599999999"/>
    <n v="-29897.388446000001"/>
    <n v="195561.95755399999"/>
    <x v="0"/>
    <n v="0"/>
    <n v="0"/>
    <n v="0"/>
    <n v="195316.220714"/>
  </r>
  <r>
    <x v="1"/>
    <x v="0"/>
    <x v="32"/>
    <x v="0"/>
    <x v="11"/>
    <x v="4"/>
    <x v="0"/>
    <x v="0"/>
    <x v="43"/>
    <x v="36"/>
    <n v="0.36299999999999999"/>
    <n v="0"/>
    <n v="0.36299999999999999"/>
    <x v="0"/>
    <n v="0"/>
    <n v="0"/>
    <n v="0"/>
    <n v="259.143505"/>
  </r>
  <r>
    <x v="1"/>
    <x v="0"/>
    <x v="32"/>
    <x v="0"/>
    <x v="11"/>
    <x v="4"/>
    <x v="0"/>
    <x v="0"/>
    <x v="44"/>
    <x v="37"/>
    <n v="0"/>
    <n v="0"/>
    <n v="0"/>
    <x v="0"/>
    <n v="0"/>
    <n v="0"/>
    <n v="0"/>
    <n v="259.143505"/>
  </r>
  <r>
    <x v="1"/>
    <x v="0"/>
    <x v="32"/>
    <x v="0"/>
    <x v="11"/>
    <x v="4"/>
    <x v="0"/>
    <x v="0"/>
    <x v="45"/>
    <x v="38"/>
    <n v="0.36299999999999999"/>
    <n v="0"/>
    <n v="0.36299999999999999"/>
    <x v="0"/>
    <n v="0"/>
    <n v="0"/>
    <n v="0"/>
    <n v="0"/>
  </r>
  <r>
    <x v="1"/>
    <x v="0"/>
    <x v="32"/>
    <x v="0"/>
    <x v="11"/>
    <x v="4"/>
    <x v="0"/>
    <x v="0"/>
    <x v="46"/>
    <x v="39"/>
    <n v="0"/>
    <n v="923"/>
    <n v="923"/>
    <x v="0"/>
    <n v="0"/>
    <n v="0"/>
    <n v="0"/>
    <n v="942.32807300000002"/>
  </r>
  <r>
    <x v="1"/>
    <x v="0"/>
    <x v="32"/>
    <x v="0"/>
    <x v="11"/>
    <x v="4"/>
    <x v="0"/>
    <x v="0"/>
    <x v="51"/>
    <x v="44"/>
    <n v="0"/>
    <n v="0"/>
    <n v="0"/>
    <x v="0"/>
    <n v="0"/>
    <n v="0"/>
    <n v="0"/>
    <n v="4.4356030000000004"/>
  </r>
  <r>
    <x v="1"/>
    <x v="0"/>
    <x v="32"/>
    <x v="0"/>
    <x v="11"/>
    <x v="4"/>
    <x v="0"/>
    <x v="0"/>
    <x v="52"/>
    <x v="45"/>
    <n v="0"/>
    <n v="923"/>
    <n v="923"/>
    <x v="0"/>
    <n v="0"/>
    <n v="0"/>
    <n v="0"/>
    <n v="923"/>
  </r>
  <r>
    <x v="1"/>
    <x v="0"/>
    <x v="32"/>
    <x v="0"/>
    <x v="11"/>
    <x v="4"/>
    <x v="0"/>
    <x v="0"/>
    <x v="47"/>
    <x v="40"/>
    <n v="0"/>
    <n v="0"/>
    <n v="0"/>
    <x v="0"/>
    <n v="0"/>
    <n v="0"/>
    <n v="0"/>
    <n v="14.892469999999999"/>
  </r>
  <r>
    <x v="1"/>
    <x v="0"/>
    <x v="32"/>
    <x v="0"/>
    <x v="11"/>
    <x v="4"/>
    <x v="0"/>
    <x v="0"/>
    <x v="48"/>
    <x v="41"/>
    <n v="18106.550999999999"/>
    <n v="0"/>
    <n v="18106.550999999999"/>
    <x v="0"/>
    <n v="0"/>
    <n v="0"/>
    <n v="0"/>
    <n v="18106.550999999999"/>
  </r>
  <r>
    <x v="1"/>
    <x v="0"/>
    <x v="32"/>
    <x v="0"/>
    <x v="11"/>
    <x v="4"/>
    <x v="0"/>
    <x v="0"/>
    <x v="49"/>
    <x v="42"/>
    <n v="28000"/>
    <n v="-5538.5936080000001"/>
    <n v="22461.406392000001"/>
    <x v="0"/>
    <n v="0"/>
    <n v="0"/>
    <n v="0"/>
    <n v="22461.406392000001"/>
  </r>
  <r>
    <x v="1"/>
    <x v="0"/>
    <x v="32"/>
    <x v="0"/>
    <x v="11"/>
    <x v="4"/>
    <x v="0"/>
    <x v="0"/>
    <x v="50"/>
    <x v="43"/>
    <n v="46106.913999999997"/>
    <n v="-4615.5936080000001"/>
    <n v="41491.320392000001"/>
    <x v="0"/>
    <n v="0"/>
    <n v="0"/>
    <n v="0"/>
    <n v="41769.428970000001"/>
  </r>
  <r>
    <x v="1"/>
    <x v="0"/>
    <x v="33"/>
    <x v="0"/>
    <x v="11"/>
    <x v="4"/>
    <x v="0"/>
    <x v="0"/>
    <x v="43"/>
    <x v="36"/>
    <n v="1.02"/>
    <n v="0"/>
    <n v="1.02"/>
    <x v="0"/>
    <n v="0"/>
    <n v="0"/>
    <n v="0"/>
    <n v="0"/>
  </r>
  <r>
    <x v="1"/>
    <x v="0"/>
    <x v="33"/>
    <x v="0"/>
    <x v="11"/>
    <x v="4"/>
    <x v="0"/>
    <x v="0"/>
    <x v="45"/>
    <x v="38"/>
    <n v="1.02"/>
    <n v="0"/>
    <n v="1.02"/>
    <x v="0"/>
    <n v="0"/>
    <n v="0"/>
    <n v="0"/>
    <n v="0"/>
  </r>
  <r>
    <x v="1"/>
    <x v="0"/>
    <x v="33"/>
    <x v="0"/>
    <x v="11"/>
    <x v="4"/>
    <x v="0"/>
    <x v="0"/>
    <x v="46"/>
    <x v="39"/>
    <n v="0"/>
    <n v="0"/>
    <n v="0"/>
    <x v="0"/>
    <n v="0"/>
    <n v="0"/>
    <n v="0"/>
    <n v="6.6375070000000003"/>
  </r>
  <r>
    <x v="1"/>
    <x v="0"/>
    <x v="33"/>
    <x v="0"/>
    <x v="11"/>
    <x v="4"/>
    <x v="0"/>
    <x v="0"/>
    <x v="51"/>
    <x v="44"/>
    <n v="0"/>
    <n v="0"/>
    <n v="0"/>
    <x v="0"/>
    <n v="0"/>
    <n v="0"/>
    <n v="0"/>
    <n v="0.93762299999999998"/>
  </r>
  <r>
    <x v="1"/>
    <x v="0"/>
    <x v="33"/>
    <x v="0"/>
    <x v="11"/>
    <x v="4"/>
    <x v="0"/>
    <x v="0"/>
    <x v="47"/>
    <x v="40"/>
    <n v="0"/>
    <n v="0"/>
    <n v="0"/>
    <x v="0"/>
    <n v="0"/>
    <n v="0"/>
    <n v="0"/>
    <n v="5.699884"/>
  </r>
  <r>
    <x v="1"/>
    <x v="0"/>
    <x v="33"/>
    <x v="0"/>
    <x v="11"/>
    <x v="4"/>
    <x v="0"/>
    <x v="0"/>
    <x v="48"/>
    <x v="41"/>
    <n v="33399.745999999999"/>
    <n v="0"/>
    <n v="33399.745999999999"/>
    <x v="0"/>
    <n v="0"/>
    <n v="0"/>
    <n v="0"/>
    <n v="33399.745999999999"/>
  </r>
  <r>
    <x v="1"/>
    <x v="0"/>
    <x v="33"/>
    <x v="0"/>
    <x v="11"/>
    <x v="4"/>
    <x v="0"/>
    <x v="0"/>
    <x v="49"/>
    <x v="42"/>
    <n v="40466.675999999999"/>
    <n v="-10939.581901"/>
    <n v="29527.094099000002"/>
    <x v="0"/>
    <n v="0"/>
    <n v="0"/>
    <n v="0"/>
    <n v="29527.094099000002"/>
  </r>
  <r>
    <x v="1"/>
    <x v="0"/>
    <x v="33"/>
    <x v="0"/>
    <x v="11"/>
    <x v="4"/>
    <x v="0"/>
    <x v="0"/>
    <x v="50"/>
    <x v="43"/>
    <n v="73867.441999999995"/>
    <n v="-10939.581901"/>
    <n v="62927.860098999998"/>
    <x v="0"/>
    <n v="0"/>
    <n v="0"/>
    <n v="0"/>
    <n v="62933.477606"/>
  </r>
  <r>
    <x v="1"/>
    <x v="0"/>
    <x v="34"/>
    <x v="0"/>
    <x v="11"/>
    <x v="4"/>
    <x v="2"/>
    <x v="7"/>
    <x v="43"/>
    <x v="36"/>
    <n v="311.40199999999999"/>
    <n v="0"/>
    <n v="311.40199999999999"/>
    <x v="0"/>
    <n v="0"/>
    <n v="0"/>
    <n v="0"/>
    <n v="1409.515768"/>
  </r>
  <r>
    <x v="1"/>
    <x v="0"/>
    <x v="34"/>
    <x v="0"/>
    <x v="11"/>
    <x v="4"/>
    <x v="2"/>
    <x v="7"/>
    <x v="44"/>
    <x v="37"/>
    <n v="0"/>
    <n v="0"/>
    <n v="0"/>
    <x v="0"/>
    <n v="0"/>
    <n v="0"/>
    <n v="0"/>
    <n v="40.263142999999999"/>
  </r>
  <r>
    <x v="1"/>
    <x v="0"/>
    <x v="34"/>
    <x v="0"/>
    <x v="11"/>
    <x v="4"/>
    <x v="2"/>
    <x v="7"/>
    <x v="45"/>
    <x v="38"/>
    <n v="311.40199999999999"/>
    <n v="0"/>
    <n v="311.40199999999999"/>
    <x v="0"/>
    <n v="0"/>
    <n v="0"/>
    <n v="0"/>
    <n v="1369.2526250000001"/>
  </r>
  <r>
    <x v="1"/>
    <x v="0"/>
    <x v="34"/>
    <x v="0"/>
    <x v="11"/>
    <x v="4"/>
    <x v="2"/>
    <x v="7"/>
    <x v="46"/>
    <x v="39"/>
    <n v="23"/>
    <n v="89.751499999999993"/>
    <n v="112.75149999999999"/>
    <x v="0"/>
    <n v="0"/>
    <n v="0"/>
    <n v="0"/>
    <n v="669.67493200000001"/>
  </r>
  <r>
    <x v="1"/>
    <x v="0"/>
    <x v="34"/>
    <x v="0"/>
    <x v="11"/>
    <x v="4"/>
    <x v="2"/>
    <x v="7"/>
    <x v="59"/>
    <x v="51"/>
    <n v="0"/>
    <n v="89.751499999999993"/>
    <n v="89.751499999999993"/>
    <x v="0"/>
    <n v="0"/>
    <n v="0"/>
    <n v="0"/>
    <n v="89.751499999999993"/>
  </r>
  <r>
    <x v="1"/>
    <x v="0"/>
    <x v="34"/>
    <x v="0"/>
    <x v="11"/>
    <x v="4"/>
    <x v="2"/>
    <x v="7"/>
    <x v="62"/>
    <x v="54"/>
    <n v="0"/>
    <n v="0"/>
    <n v="0"/>
    <x v="0"/>
    <n v="0"/>
    <n v="0"/>
    <n v="0"/>
    <n v="525.56152999999995"/>
  </r>
  <r>
    <x v="1"/>
    <x v="0"/>
    <x v="34"/>
    <x v="0"/>
    <x v="11"/>
    <x v="4"/>
    <x v="2"/>
    <x v="7"/>
    <x v="51"/>
    <x v="44"/>
    <n v="23"/>
    <n v="0"/>
    <n v="23"/>
    <x v="0"/>
    <n v="0"/>
    <n v="0"/>
    <n v="0"/>
    <n v="54.361902000000001"/>
  </r>
  <r>
    <x v="1"/>
    <x v="0"/>
    <x v="34"/>
    <x v="0"/>
    <x v="11"/>
    <x v="4"/>
    <x v="2"/>
    <x v="7"/>
    <x v="48"/>
    <x v="59"/>
    <n v="62552.785000000003"/>
    <n v="-2209"/>
    <n v="60343.785000000003"/>
    <x v="0"/>
    <n v="0"/>
    <n v="0"/>
    <n v="0"/>
    <n v="51946.814349"/>
  </r>
  <r>
    <x v="1"/>
    <x v="0"/>
    <x v="34"/>
    <x v="0"/>
    <x v="11"/>
    <x v="4"/>
    <x v="2"/>
    <x v="7"/>
    <x v="50"/>
    <x v="43"/>
    <n v="334.40199999999999"/>
    <n v="89.751499999999993"/>
    <n v="424.15350000000001"/>
    <x v="0"/>
    <n v="0"/>
    <n v="0"/>
    <n v="0"/>
    <n v="2079.1907000000001"/>
  </r>
  <r>
    <x v="1"/>
    <x v="0"/>
    <x v="35"/>
    <x v="0"/>
    <x v="11"/>
    <x v="4"/>
    <x v="2"/>
    <x v="6"/>
    <x v="43"/>
    <x v="36"/>
    <n v="57505.692000000003"/>
    <n v="53000"/>
    <n v="110505.692"/>
    <x v="0"/>
    <n v="0"/>
    <n v="0"/>
    <n v="0"/>
    <n v="109667.483257"/>
  </r>
  <r>
    <x v="1"/>
    <x v="0"/>
    <x v="35"/>
    <x v="0"/>
    <x v="11"/>
    <x v="4"/>
    <x v="2"/>
    <x v="6"/>
    <x v="67"/>
    <x v="60"/>
    <n v="55579.046000000002"/>
    <n v="53000"/>
    <n v="108579.046"/>
    <x v="0"/>
    <n v="0"/>
    <n v="0"/>
    <n v="0"/>
    <n v="107434.726737"/>
  </r>
  <r>
    <x v="1"/>
    <x v="0"/>
    <x v="35"/>
    <x v="0"/>
    <x v="11"/>
    <x v="4"/>
    <x v="2"/>
    <x v="6"/>
    <x v="44"/>
    <x v="37"/>
    <n v="1923.528"/>
    <n v="0"/>
    <n v="1923.528"/>
    <x v="0"/>
    <n v="0"/>
    <n v="0"/>
    <n v="0"/>
    <n v="2218.2322770000001"/>
  </r>
  <r>
    <x v="1"/>
    <x v="0"/>
    <x v="35"/>
    <x v="0"/>
    <x v="11"/>
    <x v="4"/>
    <x v="2"/>
    <x v="6"/>
    <x v="45"/>
    <x v="38"/>
    <n v="3.1179999999999999"/>
    <n v="0"/>
    <n v="3.1179999999999999"/>
    <x v="0"/>
    <n v="0"/>
    <n v="0"/>
    <n v="0"/>
    <n v="14.524243"/>
  </r>
  <r>
    <x v="1"/>
    <x v="0"/>
    <x v="35"/>
    <x v="0"/>
    <x v="11"/>
    <x v="4"/>
    <x v="2"/>
    <x v="6"/>
    <x v="55"/>
    <x v="41"/>
    <n v="1104838.9669999999"/>
    <n v="-176375.24611000001"/>
    <n v="928463.72089"/>
    <x v="0"/>
    <n v="0"/>
    <n v="0"/>
    <n v="0"/>
    <n v="906809.18196800002"/>
  </r>
  <r>
    <x v="1"/>
    <x v="0"/>
    <x v="35"/>
    <x v="0"/>
    <x v="11"/>
    <x v="4"/>
    <x v="2"/>
    <x v="6"/>
    <x v="56"/>
    <x v="48"/>
    <n v="1103371.0549999999"/>
    <n v="-176975.24611000001"/>
    <n v="926395.80888999999"/>
    <x v="0"/>
    <n v="0"/>
    <n v="0"/>
    <n v="0"/>
    <n v="905130.54646800004"/>
  </r>
  <r>
    <x v="1"/>
    <x v="0"/>
    <x v="35"/>
    <x v="0"/>
    <x v="11"/>
    <x v="4"/>
    <x v="2"/>
    <x v="6"/>
    <x v="58"/>
    <x v="50"/>
    <n v="1467.912"/>
    <n v="600"/>
    <n v="2067.9119999999998"/>
    <x v="0"/>
    <n v="0"/>
    <n v="0"/>
    <n v="0"/>
    <n v="1678.6355000000001"/>
  </r>
  <r>
    <x v="1"/>
    <x v="0"/>
    <x v="35"/>
    <x v="0"/>
    <x v="11"/>
    <x v="4"/>
    <x v="2"/>
    <x v="6"/>
    <x v="46"/>
    <x v="39"/>
    <n v="127087.15"/>
    <n v="36375.24611"/>
    <n v="163462.39611"/>
    <x v="0"/>
    <n v="0"/>
    <n v="0"/>
    <n v="0"/>
    <n v="146467.57071599999"/>
  </r>
  <r>
    <x v="1"/>
    <x v="0"/>
    <x v="35"/>
    <x v="0"/>
    <x v="11"/>
    <x v="4"/>
    <x v="2"/>
    <x v="6"/>
    <x v="59"/>
    <x v="51"/>
    <n v="15503.56"/>
    <n v="0"/>
    <n v="15503.56"/>
    <x v="0"/>
    <n v="0"/>
    <n v="0"/>
    <n v="0"/>
    <n v="16033.180408"/>
  </r>
  <r>
    <x v="1"/>
    <x v="0"/>
    <x v="35"/>
    <x v="0"/>
    <x v="11"/>
    <x v="4"/>
    <x v="2"/>
    <x v="6"/>
    <x v="61"/>
    <x v="53"/>
    <n v="102311.621"/>
    <n v="38375.24611"/>
    <n v="140686.86710999999"/>
    <x v="0"/>
    <n v="0"/>
    <n v="0"/>
    <n v="0"/>
    <n v="123736.65248"/>
  </r>
  <r>
    <x v="1"/>
    <x v="0"/>
    <x v="35"/>
    <x v="0"/>
    <x v="11"/>
    <x v="4"/>
    <x v="2"/>
    <x v="6"/>
    <x v="51"/>
    <x v="44"/>
    <n v="9071.6280000000006"/>
    <n v="-2000"/>
    <n v="7071.6279999999997"/>
    <x v="0"/>
    <n v="0"/>
    <n v="0"/>
    <n v="0"/>
    <n v="6286.1708259999996"/>
  </r>
  <r>
    <x v="1"/>
    <x v="0"/>
    <x v="35"/>
    <x v="0"/>
    <x v="11"/>
    <x v="4"/>
    <x v="2"/>
    <x v="6"/>
    <x v="52"/>
    <x v="45"/>
    <n v="200.34100000000001"/>
    <n v="0"/>
    <n v="200.34100000000001"/>
    <x v="0"/>
    <n v="0"/>
    <n v="0"/>
    <n v="0"/>
    <n v="200.34100000000001"/>
  </r>
  <r>
    <x v="1"/>
    <x v="0"/>
    <x v="35"/>
    <x v="0"/>
    <x v="11"/>
    <x v="4"/>
    <x v="2"/>
    <x v="6"/>
    <x v="47"/>
    <x v="40"/>
    <n v="0"/>
    <n v="0"/>
    <n v="0"/>
    <x v="0"/>
    <n v="0"/>
    <n v="0"/>
    <n v="0"/>
    <n v="211.22600199999999"/>
  </r>
  <r>
    <x v="1"/>
    <x v="0"/>
    <x v="35"/>
    <x v="0"/>
    <x v="11"/>
    <x v="4"/>
    <x v="2"/>
    <x v="6"/>
    <x v="48"/>
    <x v="59"/>
    <n v="2119473.3650000002"/>
    <n v="38846.520214999997"/>
    <n v="2158319.8852149998"/>
    <x v="0"/>
    <n v="0"/>
    <n v="0"/>
    <n v="0"/>
    <n v="1827461.770087"/>
  </r>
  <r>
    <x v="1"/>
    <x v="0"/>
    <x v="35"/>
    <x v="0"/>
    <x v="11"/>
    <x v="4"/>
    <x v="2"/>
    <x v="6"/>
    <x v="50"/>
    <x v="43"/>
    <n v="1289431.8089999999"/>
    <n v="-87000"/>
    <n v="1202431.8089999999"/>
    <x v="0"/>
    <n v="0"/>
    <n v="0"/>
    <n v="0"/>
    <n v="1162944.235941"/>
  </r>
  <r>
    <x v="1"/>
    <x v="0"/>
    <x v="36"/>
    <x v="0"/>
    <x v="11"/>
    <x v="4"/>
    <x v="2"/>
    <x v="13"/>
    <x v="46"/>
    <x v="39"/>
    <n v="119.739"/>
    <n v="0"/>
    <n v="119.739"/>
    <x v="0"/>
    <n v="0"/>
    <n v="0"/>
    <n v="0"/>
    <n v="0"/>
  </r>
  <r>
    <x v="1"/>
    <x v="0"/>
    <x v="36"/>
    <x v="0"/>
    <x v="11"/>
    <x v="4"/>
    <x v="2"/>
    <x v="13"/>
    <x v="61"/>
    <x v="53"/>
    <n v="119.739"/>
    <n v="0"/>
    <n v="119.739"/>
    <x v="0"/>
    <n v="0"/>
    <n v="0"/>
    <n v="0"/>
    <n v="0"/>
  </r>
  <r>
    <x v="1"/>
    <x v="0"/>
    <x v="36"/>
    <x v="0"/>
    <x v="11"/>
    <x v="4"/>
    <x v="2"/>
    <x v="13"/>
    <x v="48"/>
    <x v="59"/>
    <n v="41671.981"/>
    <n v="-1505"/>
    <n v="40166.981"/>
    <x v="0"/>
    <n v="0"/>
    <n v="0"/>
    <n v="0"/>
    <n v="29504.128162000001"/>
  </r>
  <r>
    <x v="1"/>
    <x v="0"/>
    <x v="36"/>
    <x v="0"/>
    <x v="11"/>
    <x v="4"/>
    <x v="2"/>
    <x v="13"/>
    <x v="50"/>
    <x v="43"/>
    <n v="119.739"/>
    <n v="0"/>
    <n v="119.739"/>
    <x v="0"/>
    <n v="0"/>
    <n v="0"/>
    <n v="0"/>
    <n v="0"/>
  </r>
  <r>
    <x v="1"/>
    <x v="0"/>
    <x v="37"/>
    <x v="0"/>
    <x v="11"/>
    <x v="4"/>
    <x v="2"/>
    <x v="5"/>
    <x v="43"/>
    <x v="36"/>
    <n v="14386.861000000001"/>
    <n v="-0.73599999999999999"/>
    <n v="14386.125"/>
    <x v="0"/>
    <n v="0"/>
    <n v="0"/>
    <n v="0"/>
    <n v="164052.150287"/>
  </r>
  <r>
    <x v="1"/>
    <x v="0"/>
    <x v="37"/>
    <x v="0"/>
    <x v="11"/>
    <x v="4"/>
    <x v="2"/>
    <x v="5"/>
    <x v="53"/>
    <x v="46"/>
    <n v="7176"/>
    <n v="0"/>
    <n v="7176"/>
    <x v="0"/>
    <n v="0"/>
    <n v="0"/>
    <n v="0"/>
    <n v="18440.485927999998"/>
  </r>
  <r>
    <x v="1"/>
    <x v="0"/>
    <x v="37"/>
    <x v="0"/>
    <x v="11"/>
    <x v="4"/>
    <x v="2"/>
    <x v="5"/>
    <x v="54"/>
    <x v="47"/>
    <n v="2000"/>
    <n v="0"/>
    <n v="2000"/>
    <x v="0"/>
    <n v="0"/>
    <n v="0"/>
    <n v="0"/>
    <n v="97493.180846999996"/>
  </r>
  <r>
    <x v="1"/>
    <x v="0"/>
    <x v="37"/>
    <x v="0"/>
    <x v="11"/>
    <x v="4"/>
    <x v="2"/>
    <x v="5"/>
    <x v="44"/>
    <x v="37"/>
    <n v="892.01599999999996"/>
    <n v="0"/>
    <n v="892.01599999999996"/>
    <x v="0"/>
    <n v="0"/>
    <n v="0"/>
    <n v="0"/>
    <n v="38812.741018000001"/>
  </r>
  <r>
    <x v="1"/>
    <x v="0"/>
    <x v="37"/>
    <x v="0"/>
    <x v="11"/>
    <x v="4"/>
    <x v="2"/>
    <x v="5"/>
    <x v="45"/>
    <x v="38"/>
    <n v="4318.8450000000003"/>
    <n v="-0.73599999999999999"/>
    <n v="4318.1090000000004"/>
    <x v="0"/>
    <n v="0"/>
    <n v="0"/>
    <n v="0"/>
    <n v="9305.7424940000001"/>
  </r>
  <r>
    <x v="1"/>
    <x v="0"/>
    <x v="37"/>
    <x v="0"/>
    <x v="11"/>
    <x v="4"/>
    <x v="2"/>
    <x v="5"/>
    <x v="46"/>
    <x v="39"/>
    <n v="630563.12"/>
    <n v="-34888.019213"/>
    <n v="595675.10078700003"/>
    <x v="0"/>
    <n v="0"/>
    <n v="0"/>
    <n v="0"/>
    <n v="584428.95822599996"/>
  </r>
  <r>
    <x v="1"/>
    <x v="0"/>
    <x v="37"/>
    <x v="0"/>
    <x v="11"/>
    <x v="4"/>
    <x v="2"/>
    <x v="5"/>
    <x v="59"/>
    <x v="51"/>
    <n v="127175.421"/>
    <n v="-41775.011721000003"/>
    <n v="85400.409279"/>
    <x v="0"/>
    <n v="0"/>
    <n v="0"/>
    <n v="0"/>
    <n v="57161.967129999997"/>
  </r>
  <r>
    <x v="1"/>
    <x v="0"/>
    <x v="37"/>
    <x v="0"/>
    <x v="11"/>
    <x v="4"/>
    <x v="2"/>
    <x v="5"/>
    <x v="61"/>
    <x v="53"/>
    <n v="480369.70199999999"/>
    <n v="6886.9925080000003"/>
    <n v="487256.69450799999"/>
    <x v="0"/>
    <n v="0"/>
    <n v="0"/>
    <n v="0"/>
    <n v="487256.69450799999"/>
  </r>
  <r>
    <x v="1"/>
    <x v="0"/>
    <x v="37"/>
    <x v="0"/>
    <x v="11"/>
    <x v="4"/>
    <x v="2"/>
    <x v="5"/>
    <x v="51"/>
    <x v="44"/>
    <n v="23017.996999999999"/>
    <n v="0"/>
    <n v="23017.996999999999"/>
    <x v="0"/>
    <n v="0"/>
    <n v="0"/>
    <n v="0"/>
    <n v="40010.296587999997"/>
  </r>
  <r>
    <x v="1"/>
    <x v="0"/>
    <x v="37"/>
    <x v="0"/>
    <x v="11"/>
    <x v="4"/>
    <x v="2"/>
    <x v="5"/>
    <x v="48"/>
    <x v="59"/>
    <n v="2044871.007"/>
    <n v="-422608.58999100002"/>
    <n v="1622262.417009"/>
    <x v="0"/>
    <n v="0"/>
    <n v="0"/>
    <n v="0"/>
    <n v="488061.66830700001"/>
  </r>
  <r>
    <x v="1"/>
    <x v="0"/>
    <x v="37"/>
    <x v="0"/>
    <x v="11"/>
    <x v="4"/>
    <x v="2"/>
    <x v="5"/>
    <x v="50"/>
    <x v="43"/>
    <n v="644949.98100000003"/>
    <n v="-34888.755212999997"/>
    <n v="610061.22578700003"/>
    <x v="0"/>
    <n v="0"/>
    <n v="0"/>
    <n v="0"/>
    <n v="748481.10851299996"/>
  </r>
  <r>
    <x v="1"/>
    <x v="0"/>
    <x v="38"/>
    <x v="0"/>
    <x v="11"/>
    <x v="4"/>
    <x v="2"/>
    <x v="3"/>
    <x v="43"/>
    <x v="36"/>
    <n v="14222.412"/>
    <n v="0"/>
    <n v="14222.412"/>
    <x v="0"/>
    <n v="0"/>
    <n v="0"/>
    <n v="0"/>
    <n v="47336.937024999999"/>
  </r>
  <r>
    <x v="1"/>
    <x v="0"/>
    <x v="38"/>
    <x v="0"/>
    <x v="11"/>
    <x v="4"/>
    <x v="2"/>
    <x v="3"/>
    <x v="53"/>
    <x v="46"/>
    <n v="13943.537"/>
    <n v="0"/>
    <n v="13943.537"/>
    <x v="0"/>
    <n v="0"/>
    <n v="0"/>
    <n v="0"/>
    <n v="46434.245265999998"/>
  </r>
  <r>
    <x v="1"/>
    <x v="0"/>
    <x v="38"/>
    <x v="0"/>
    <x v="11"/>
    <x v="4"/>
    <x v="2"/>
    <x v="3"/>
    <x v="45"/>
    <x v="38"/>
    <n v="278.875"/>
    <n v="0"/>
    <n v="278.875"/>
    <x v="0"/>
    <n v="0"/>
    <n v="0"/>
    <n v="0"/>
    <n v="902.69175900000005"/>
  </r>
  <r>
    <x v="1"/>
    <x v="0"/>
    <x v="38"/>
    <x v="0"/>
    <x v="11"/>
    <x v="4"/>
    <x v="2"/>
    <x v="3"/>
    <x v="46"/>
    <x v="39"/>
    <n v="235871.92300000001"/>
    <n v="-185549.08300000001"/>
    <n v="50322.84"/>
    <x v="0"/>
    <n v="0"/>
    <n v="0"/>
    <n v="0"/>
    <n v="58120.500982999998"/>
  </r>
  <r>
    <x v="1"/>
    <x v="0"/>
    <x v="38"/>
    <x v="0"/>
    <x v="11"/>
    <x v="4"/>
    <x v="2"/>
    <x v="3"/>
    <x v="60"/>
    <x v="52"/>
    <n v="2889.3530000000001"/>
    <n v="0"/>
    <n v="2889.3530000000001"/>
    <x v="0"/>
    <n v="0"/>
    <n v="0"/>
    <n v="0"/>
    <n v="12060.235737000001"/>
  </r>
  <r>
    <x v="1"/>
    <x v="0"/>
    <x v="38"/>
    <x v="0"/>
    <x v="11"/>
    <x v="4"/>
    <x v="2"/>
    <x v="3"/>
    <x v="61"/>
    <x v="53"/>
    <n v="7956.6509999999998"/>
    <n v="0"/>
    <n v="7956.6509999999998"/>
    <x v="0"/>
    <n v="0"/>
    <n v="0"/>
    <n v="0"/>
    <n v="7956.6509999999998"/>
  </r>
  <r>
    <x v="1"/>
    <x v="0"/>
    <x v="38"/>
    <x v="0"/>
    <x v="11"/>
    <x v="4"/>
    <x v="2"/>
    <x v="3"/>
    <x v="51"/>
    <x v="44"/>
    <n v="225015.91899999999"/>
    <n v="-185549.08300000001"/>
    <n v="39466.836000000003"/>
    <x v="0"/>
    <n v="0"/>
    <n v="0"/>
    <n v="0"/>
    <n v="38043.976151000003"/>
  </r>
  <r>
    <x v="1"/>
    <x v="0"/>
    <x v="38"/>
    <x v="0"/>
    <x v="11"/>
    <x v="4"/>
    <x v="2"/>
    <x v="3"/>
    <x v="47"/>
    <x v="40"/>
    <n v="10"/>
    <n v="0"/>
    <n v="10"/>
    <x v="0"/>
    <n v="0"/>
    <n v="0"/>
    <n v="0"/>
    <n v="59.638095"/>
  </r>
  <r>
    <x v="1"/>
    <x v="0"/>
    <x v="38"/>
    <x v="0"/>
    <x v="11"/>
    <x v="4"/>
    <x v="2"/>
    <x v="3"/>
    <x v="48"/>
    <x v="59"/>
    <n v="376355.45199999999"/>
    <n v="-110893.63800000001"/>
    <n v="265461.81400000001"/>
    <x v="0"/>
    <n v="0"/>
    <n v="0"/>
    <n v="0"/>
    <n v="255791.07050599999"/>
  </r>
  <r>
    <x v="1"/>
    <x v="0"/>
    <x v="38"/>
    <x v="0"/>
    <x v="11"/>
    <x v="4"/>
    <x v="2"/>
    <x v="3"/>
    <x v="50"/>
    <x v="43"/>
    <n v="250094.33499999999"/>
    <n v="-185549.08300000001"/>
    <n v="64545.252"/>
    <x v="0"/>
    <n v="0"/>
    <n v="0"/>
    <n v="0"/>
    <n v="105457.438008"/>
  </r>
  <r>
    <x v="1"/>
    <x v="0"/>
    <x v="39"/>
    <x v="0"/>
    <x v="11"/>
    <x v="4"/>
    <x v="2"/>
    <x v="8"/>
    <x v="46"/>
    <x v="39"/>
    <n v="878.45699999999999"/>
    <n v="1851.333026"/>
    <n v="2729.7900260000001"/>
    <x v="0"/>
    <n v="0"/>
    <n v="0"/>
    <n v="0"/>
    <n v="11589.048699999999"/>
  </r>
  <r>
    <x v="1"/>
    <x v="0"/>
    <x v="39"/>
    <x v="0"/>
    <x v="11"/>
    <x v="4"/>
    <x v="2"/>
    <x v="8"/>
    <x v="59"/>
    <x v="51"/>
    <n v="0"/>
    <n v="1756.3999200000001"/>
    <n v="1756.3999200000001"/>
    <x v="0"/>
    <n v="0"/>
    <n v="0"/>
    <n v="0"/>
    <n v="1627.5999469999999"/>
  </r>
  <r>
    <x v="1"/>
    <x v="0"/>
    <x v="39"/>
    <x v="0"/>
    <x v="11"/>
    <x v="4"/>
    <x v="2"/>
    <x v="8"/>
    <x v="60"/>
    <x v="52"/>
    <n v="331"/>
    <n v="0"/>
    <n v="331"/>
    <x v="0"/>
    <n v="0"/>
    <n v="0"/>
    <n v="0"/>
    <n v="640.800296"/>
  </r>
  <r>
    <x v="1"/>
    <x v="0"/>
    <x v="39"/>
    <x v="0"/>
    <x v="11"/>
    <x v="4"/>
    <x v="2"/>
    <x v="8"/>
    <x v="61"/>
    <x v="53"/>
    <n v="378.96199999999999"/>
    <n v="94.933105999999995"/>
    <n v="473.895106"/>
    <x v="0"/>
    <n v="0"/>
    <n v="0"/>
    <n v="0"/>
    <n v="473.895106"/>
  </r>
  <r>
    <x v="1"/>
    <x v="0"/>
    <x v="39"/>
    <x v="0"/>
    <x v="11"/>
    <x v="4"/>
    <x v="2"/>
    <x v="8"/>
    <x v="62"/>
    <x v="54"/>
    <n v="0"/>
    <n v="0"/>
    <n v="0"/>
    <x v="0"/>
    <n v="0"/>
    <n v="0"/>
    <n v="0"/>
    <n v="3.0095839999999998"/>
  </r>
  <r>
    <x v="1"/>
    <x v="0"/>
    <x v="39"/>
    <x v="0"/>
    <x v="11"/>
    <x v="4"/>
    <x v="2"/>
    <x v="8"/>
    <x v="51"/>
    <x v="44"/>
    <n v="168.495"/>
    <n v="0"/>
    <n v="168.495"/>
    <x v="0"/>
    <n v="0"/>
    <n v="0"/>
    <n v="0"/>
    <n v="8843.7437669999999"/>
  </r>
  <r>
    <x v="1"/>
    <x v="0"/>
    <x v="39"/>
    <x v="0"/>
    <x v="11"/>
    <x v="4"/>
    <x v="2"/>
    <x v="8"/>
    <x v="48"/>
    <x v="59"/>
    <n v="130468.92"/>
    <n v="-3225.3026300000001"/>
    <n v="127243.61737000001"/>
    <x v="0"/>
    <n v="0"/>
    <n v="0"/>
    <n v="0"/>
    <n v="63994.690682"/>
  </r>
  <r>
    <x v="1"/>
    <x v="0"/>
    <x v="39"/>
    <x v="0"/>
    <x v="11"/>
    <x v="4"/>
    <x v="2"/>
    <x v="8"/>
    <x v="50"/>
    <x v="43"/>
    <n v="878.45699999999999"/>
    <n v="1851.333026"/>
    <n v="2729.7900260000001"/>
    <x v="0"/>
    <n v="0"/>
    <n v="0"/>
    <n v="0"/>
    <n v="11589.048699999999"/>
  </r>
  <r>
    <x v="1"/>
    <x v="0"/>
    <x v="40"/>
    <x v="0"/>
    <x v="11"/>
    <x v="4"/>
    <x v="2"/>
    <x v="9"/>
    <x v="43"/>
    <x v="36"/>
    <n v="17609.43"/>
    <n v="-1735.046047"/>
    <n v="15874.383953"/>
    <x v="0"/>
    <n v="0"/>
    <n v="0"/>
    <n v="0"/>
    <n v="49865.921072999998"/>
  </r>
  <r>
    <x v="1"/>
    <x v="0"/>
    <x v="40"/>
    <x v="0"/>
    <x v="11"/>
    <x v="4"/>
    <x v="2"/>
    <x v="9"/>
    <x v="53"/>
    <x v="46"/>
    <n v="17609.43"/>
    <n v="-1735.046047"/>
    <n v="15874.383953"/>
    <x v="0"/>
    <n v="0"/>
    <n v="0"/>
    <n v="0"/>
    <n v="45914.561158999997"/>
  </r>
  <r>
    <x v="1"/>
    <x v="0"/>
    <x v="40"/>
    <x v="0"/>
    <x v="11"/>
    <x v="4"/>
    <x v="2"/>
    <x v="9"/>
    <x v="54"/>
    <x v="47"/>
    <n v="0"/>
    <n v="0"/>
    <n v="0"/>
    <x v="0"/>
    <n v="0"/>
    <n v="0"/>
    <n v="0"/>
    <n v="3951.3599140000001"/>
  </r>
  <r>
    <x v="1"/>
    <x v="0"/>
    <x v="40"/>
    <x v="0"/>
    <x v="11"/>
    <x v="4"/>
    <x v="2"/>
    <x v="9"/>
    <x v="55"/>
    <x v="41"/>
    <n v="2700"/>
    <n v="-1497"/>
    <n v="1203"/>
    <x v="0"/>
    <n v="0"/>
    <n v="0"/>
    <n v="0"/>
    <n v="1666.25352"/>
  </r>
  <r>
    <x v="1"/>
    <x v="0"/>
    <x v="40"/>
    <x v="0"/>
    <x v="11"/>
    <x v="4"/>
    <x v="2"/>
    <x v="9"/>
    <x v="56"/>
    <x v="48"/>
    <n v="2700"/>
    <n v="-1497"/>
    <n v="1203"/>
    <x v="0"/>
    <n v="0"/>
    <n v="0"/>
    <n v="0"/>
    <n v="1666.25352"/>
  </r>
  <r>
    <x v="1"/>
    <x v="0"/>
    <x v="40"/>
    <x v="0"/>
    <x v="11"/>
    <x v="4"/>
    <x v="2"/>
    <x v="9"/>
    <x v="46"/>
    <x v="39"/>
    <n v="21311.621999999999"/>
    <n v="1917.3176149999999"/>
    <n v="23228.939614999999"/>
    <x v="0"/>
    <n v="0"/>
    <n v="0"/>
    <n v="0"/>
    <n v="22464.548427000002"/>
  </r>
  <r>
    <x v="1"/>
    <x v="0"/>
    <x v="40"/>
    <x v="0"/>
    <x v="11"/>
    <x v="4"/>
    <x v="2"/>
    <x v="9"/>
    <x v="59"/>
    <x v="51"/>
    <n v="9713"/>
    <n v="1527.4055679999999"/>
    <n v="11240.405568"/>
    <x v="0"/>
    <n v="0"/>
    <n v="0"/>
    <n v="0"/>
    <n v="9714.8912359999995"/>
  </r>
  <r>
    <x v="1"/>
    <x v="0"/>
    <x v="40"/>
    <x v="0"/>
    <x v="11"/>
    <x v="4"/>
    <x v="2"/>
    <x v="9"/>
    <x v="61"/>
    <x v="53"/>
    <n v="10585.123"/>
    <n v="628.04604700000004"/>
    <n v="11213.169046999999"/>
    <x v="0"/>
    <n v="0"/>
    <n v="0"/>
    <n v="0"/>
    <n v="11213.169046999999"/>
  </r>
  <r>
    <x v="1"/>
    <x v="0"/>
    <x v="40"/>
    <x v="0"/>
    <x v="11"/>
    <x v="4"/>
    <x v="2"/>
    <x v="9"/>
    <x v="51"/>
    <x v="44"/>
    <n v="1013.499"/>
    <n v="-238.13399999999999"/>
    <n v="775.36500000000001"/>
    <x v="0"/>
    <n v="0"/>
    <n v="0"/>
    <n v="0"/>
    <n v="1293.930838"/>
  </r>
  <r>
    <x v="1"/>
    <x v="0"/>
    <x v="40"/>
    <x v="0"/>
    <x v="11"/>
    <x v="4"/>
    <x v="2"/>
    <x v="9"/>
    <x v="47"/>
    <x v="40"/>
    <n v="0"/>
    <n v="0"/>
    <n v="0"/>
    <x v="0"/>
    <n v="0"/>
    <n v="0"/>
    <n v="0"/>
    <n v="242.55730600000001"/>
  </r>
  <r>
    <x v="1"/>
    <x v="0"/>
    <x v="40"/>
    <x v="0"/>
    <x v="11"/>
    <x v="4"/>
    <x v="2"/>
    <x v="9"/>
    <x v="48"/>
    <x v="59"/>
    <n v="332409.13299999997"/>
    <n v="-7529.6304840000003"/>
    <n v="324879.50251600001"/>
    <x v="0"/>
    <n v="0"/>
    <n v="0"/>
    <n v="0"/>
    <n v="226536.10651300001"/>
  </r>
  <r>
    <x v="1"/>
    <x v="0"/>
    <x v="40"/>
    <x v="0"/>
    <x v="11"/>
    <x v="4"/>
    <x v="2"/>
    <x v="9"/>
    <x v="50"/>
    <x v="43"/>
    <n v="41621.052000000003"/>
    <n v="-1314.7284320000001"/>
    <n v="40306.323568"/>
    <x v="0"/>
    <n v="0"/>
    <n v="0"/>
    <n v="0"/>
    <n v="73996.723020000005"/>
  </r>
  <r>
    <x v="1"/>
    <x v="0"/>
    <x v="41"/>
    <x v="0"/>
    <x v="11"/>
    <x v="4"/>
    <x v="2"/>
    <x v="9"/>
    <x v="43"/>
    <x v="36"/>
    <n v="117.402"/>
    <n v="0"/>
    <n v="117.402"/>
    <x v="0"/>
    <n v="0"/>
    <n v="0"/>
    <n v="0"/>
    <n v="107.915131"/>
  </r>
  <r>
    <x v="1"/>
    <x v="0"/>
    <x v="41"/>
    <x v="0"/>
    <x v="11"/>
    <x v="4"/>
    <x v="2"/>
    <x v="9"/>
    <x v="45"/>
    <x v="38"/>
    <n v="117.402"/>
    <n v="0"/>
    <n v="117.402"/>
    <x v="0"/>
    <n v="0"/>
    <n v="0"/>
    <n v="0"/>
    <n v="107.915131"/>
  </r>
  <r>
    <x v="1"/>
    <x v="0"/>
    <x v="41"/>
    <x v="0"/>
    <x v="11"/>
    <x v="4"/>
    <x v="2"/>
    <x v="9"/>
    <x v="46"/>
    <x v="39"/>
    <n v="0.48"/>
    <n v="777"/>
    <n v="777.48"/>
    <x v="0"/>
    <n v="0"/>
    <n v="0"/>
    <n v="0"/>
    <n v="3.3771580000000001"/>
  </r>
  <r>
    <x v="1"/>
    <x v="0"/>
    <x v="41"/>
    <x v="0"/>
    <x v="11"/>
    <x v="4"/>
    <x v="2"/>
    <x v="9"/>
    <x v="59"/>
    <x v="51"/>
    <n v="0"/>
    <n v="777"/>
    <n v="777"/>
    <x v="0"/>
    <n v="0"/>
    <n v="0"/>
    <n v="0"/>
    <n v="0"/>
  </r>
  <r>
    <x v="1"/>
    <x v="0"/>
    <x v="41"/>
    <x v="0"/>
    <x v="11"/>
    <x v="4"/>
    <x v="2"/>
    <x v="9"/>
    <x v="51"/>
    <x v="44"/>
    <n v="0.48"/>
    <n v="0"/>
    <n v="0.48"/>
    <x v="0"/>
    <n v="0"/>
    <n v="0"/>
    <n v="0"/>
    <n v="3.3771580000000001"/>
  </r>
  <r>
    <x v="1"/>
    <x v="0"/>
    <x v="41"/>
    <x v="0"/>
    <x v="11"/>
    <x v="4"/>
    <x v="2"/>
    <x v="9"/>
    <x v="48"/>
    <x v="59"/>
    <n v="30907.256000000001"/>
    <n v="-337.00063799999998"/>
    <n v="30570.255362"/>
    <x v="0"/>
    <n v="0"/>
    <n v="0"/>
    <n v="0"/>
    <n v="27449.005126"/>
  </r>
  <r>
    <x v="1"/>
    <x v="0"/>
    <x v="41"/>
    <x v="0"/>
    <x v="11"/>
    <x v="4"/>
    <x v="2"/>
    <x v="9"/>
    <x v="50"/>
    <x v="43"/>
    <n v="117.88200000000001"/>
    <n v="777"/>
    <n v="894.88199999999995"/>
    <x v="0"/>
    <n v="0"/>
    <n v="0"/>
    <n v="0"/>
    <n v="111.292289"/>
  </r>
  <r>
    <x v="1"/>
    <x v="0"/>
    <x v="42"/>
    <x v="0"/>
    <x v="11"/>
    <x v="4"/>
    <x v="2"/>
    <x v="12"/>
    <x v="43"/>
    <x v="36"/>
    <n v="1688.9090000000001"/>
    <n v="-758.35699999999997"/>
    <n v="930.55200000000002"/>
    <x v="0"/>
    <n v="0"/>
    <n v="0"/>
    <n v="0"/>
    <n v="1017.381806"/>
  </r>
  <r>
    <x v="1"/>
    <x v="0"/>
    <x v="42"/>
    <x v="0"/>
    <x v="11"/>
    <x v="4"/>
    <x v="2"/>
    <x v="12"/>
    <x v="44"/>
    <x v="37"/>
    <n v="0"/>
    <n v="0"/>
    <n v="0"/>
    <x v="0"/>
    <n v="0"/>
    <n v="0"/>
    <n v="0"/>
    <n v="18.104206000000001"/>
  </r>
  <r>
    <x v="1"/>
    <x v="0"/>
    <x v="42"/>
    <x v="0"/>
    <x v="11"/>
    <x v="4"/>
    <x v="2"/>
    <x v="12"/>
    <x v="45"/>
    <x v="38"/>
    <n v="1688.9090000000001"/>
    <n v="-758.35699999999997"/>
    <n v="930.55200000000002"/>
    <x v="0"/>
    <n v="0"/>
    <n v="0"/>
    <n v="0"/>
    <n v="999.27760000000001"/>
  </r>
  <r>
    <x v="1"/>
    <x v="0"/>
    <x v="42"/>
    <x v="0"/>
    <x v="11"/>
    <x v="4"/>
    <x v="2"/>
    <x v="12"/>
    <x v="46"/>
    <x v="39"/>
    <n v="22489.106"/>
    <n v="33.356999999999999"/>
    <n v="22522.463"/>
    <x v="0"/>
    <n v="0"/>
    <n v="0"/>
    <n v="0"/>
    <n v="19389.564278000002"/>
  </r>
  <r>
    <x v="1"/>
    <x v="0"/>
    <x v="42"/>
    <x v="0"/>
    <x v="11"/>
    <x v="4"/>
    <x v="2"/>
    <x v="12"/>
    <x v="59"/>
    <x v="51"/>
    <n v="22489.106"/>
    <n v="0"/>
    <n v="22489.106"/>
    <x v="0"/>
    <n v="0"/>
    <n v="0"/>
    <n v="0"/>
    <n v="19384.011423"/>
  </r>
  <r>
    <x v="1"/>
    <x v="0"/>
    <x v="42"/>
    <x v="0"/>
    <x v="11"/>
    <x v="4"/>
    <x v="2"/>
    <x v="12"/>
    <x v="61"/>
    <x v="53"/>
    <n v="0"/>
    <n v="33.356999999999999"/>
    <n v="33.356999999999999"/>
    <x v="0"/>
    <n v="0"/>
    <n v="0"/>
    <n v="0"/>
    <n v="0"/>
  </r>
  <r>
    <x v="1"/>
    <x v="0"/>
    <x v="42"/>
    <x v="0"/>
    <x v="11"/>
    <x v="4"/>
    <x v="2"/>
    <x v="12"/>
    <x v="47"/>
    <x v="40"/>
    <n v="0"/>
    <n v="0"/>
    <n v="0"/>
    <x v="0"/>
    <n v="0"/>
    <n v="0"/>
    <n v="0"/>
    <n v="5.5528550000000001"/>
  </r>
  <r>
    <x v="1"/>
    <x v="0"/>
    <x v="42"/>
    <x v="0"/>
    <x v="11"/>
    <x v="4"/>
    <x v="2"/>
    <x v="12"/>
    <x v="48"/>
    <x v="59"/>
    <n v="75399.383000000002"/>
    <n v="-131"/>
    <n v="75268.383000000002"/>
    <x v="0"/>
    <n v="0"/>
    <n v="0"/>
    <n v="0"/>
    <n v="60440.077553000003"/>
  </r>
  <r>
    <x v="1"/>
    <x v="0"/>
    <x v="42"/>
    <x v="0"/>
    <x v="11"/>
    <x v="4"/>
    <x v="2"/>
    <x v="12"/>
    <x v="50"/>
    <x v="43"/>
    <n v="24178.014999999999"/>
    <n v="-725"/>
    <n v="23453.014999999999"/>
    <x v="0"/>
    <n v="0"/>
    <n v="0"/>
    <n v="0"/>
    <n v="20406.946083999999"/>
  </r>
  <r>
    <x v="1"/>
    <x v="0"/>
    <x v="43"/>
    <x v="0"/>
    <x v="11"/>
    <x v="4"/>
    <x v="2"/>
    <x v="9"/>
    <x v="43"/>
    <x v="36"/>
    <n v="28"/>
    <n v="0"/>
    <n v="28"/>
    <x v="0"/>
    <n v="0"/>
    <n v="0"/>
    <n v="0"/>
    <n v="39.847000000000001"/>
  </r>
  <r>
    <x v="1"/>
    <x v="0"/>
    <x v="43"/>
    <x v="0"/>
    <x v="11"/>
    <x v="4"/>
    <x v="2"/>
    <x v="9"/>
    <x v="45"/>
    <x v="38"/>
    <n v="28"/>
    <n v="0"/>
    <n v="28"/>
    <x v="0"/>
    <n v="0"/>
    <n v="0"/>
    <n v="0"/>
    <n v="39.847000000000001"/>
  </r>
  <r>
    <x v="1"/>
    <x v="0"/>
    <x v="43"/>
    <x v="0"/>
    <x v="11"/>
    <x v="4"/>
    <x v="2"/>
    <x v="9"/>
    <x v="46"/>
    <x v="39"/>
    <n v="1012.915"/>
    <n v="651.11468500000001"/>
    <n v="1664.029685"/>
    <x v="0"/>
    <n v="0"/>
    <n v="0"/>
    <n v="0"/>
    <n v="673.46865000000003"/>
  </r>
  <r>
    <x v="1"/>
    <x v="0"/>
    <x v="43"/>
    <x v="0"/>
    <x v="11"/>
    <x v="4"/>
    <x v="2"/>
    <x v="9"/>
    <x v="59"/>
    <x v="51"/>
    <n v="0"/>
    <n v="651.11468500000001"/>
    <n v="651.11468500000001"/>
    <x v="0"/>
    <n v="0"/>
    <n v="0"/>
    <n v="0"/>
    <n v="651.11468500000001"/>
  </r>
  <r>
    <x v="1"/>
    <x v="0"/>
    <x v="43"/>
    <x v="0"/>
    <x v="11"/>
    <x v="4"/>
    <x v="2"/>
    <x v="9"/>
    <x v="61"/>
    <x v="53"/>
    <n v="925.77"/>
    <n v="-83.351840999999993"/>
    <n v="842.41815899999995"/>
    <x v="0"/>
    <n v="0"/>
    <n v="0"/>
    <n v="0"/>
    <n v="0"/>
  </r>
  <r>
    <x v="1"/>
    <x v="0"/>
    <x v="43"/>
    <x v="0"/>
    <x v="11"/>
    <x v="4"/>
    <x v="2"/>
    <x v="9"/>
    <x v="51"/>
    <x v="44"/>
    <n v="2"/>
    <n v="0"/>
    <n v="2"/>
    <x v="0"/>
    <n v="0"/>
    <n v="0"/>
    <n v="0"/>
    <n v="3.8948619999999998"/>
  </r>
  <r>
    <x v="1"/>
    <x v="0"/>
    <x v="43"/>
    <x v="0"/>
    <x v="11"/>
    <x v="4"/>
    <x v="2"/>
    <x v="9"/>
    <x v="52"/>
    <x v="45"/>
    <n v="0"/>
    <n v="157.14975899999999"/>
    <n v="157.14975899999999"/>
    <x v="0"/>
    <n v="0"/>
    <n v="0"/>
    <n v="0"/>
    <n v="0"/>
  </r>
  <r>
    <x v="1"/>
    <x v="0"/>
    <x v="43"/>
    <x v="0"/>
    <x v="11"/>
    <x v="4"/>
    <x v="2"/>
    <x v="9"/>
    <x v="47"/>
    <x v="40"/>
    <n v="85.144999999999996"/>
    <n v="-73.797917999999996"/>
    <n v="11.347082"/>
    <x v="0"/>
    <n v="0"/>
    <n v="0"/>
    <n v="0"/>
    <n v="18.459102999999999"/>
  </r>
  <r>
    <x v="1"/>
    <x v="0"/>
    <x v="43"/>
    <x v="0"/>
    <x v="11"/>
    <x v="4"/>
    <x v="2"/>
    <x v="9"/>
    <x v="48"/>
    <x v="59"/>
    <n v="13780.365"/>
    <n v="-33"/>
    <n v="13747.365"/>
    <x v="0"/>
    <n v="0"/>
    <n v="0"/>
    <n v="0"/>
    <n v="11704.132113"/>
  </r>
  <r>
    <x v="1"/>
    <x v="0"/>
    <x v="43"/>
    <x v="0"/>
    <x v="11"/>
    <x v="4"/>
    <x v="2"/>
    <x v="9"/>
    <x v="50"/>
    <x v="43"/>
    <n v="1040.915"/>
    <n v="651.11468500000001"/>
    <n v="1692.029685"/>
    <x v="0"/>
    <n v="0"/>
    <n v="0"/>
    <n v="0"/>
    <n v="713.31565000000001"/>
  </r>
  <r>
    <x v="1"/>
    <x v="0"/>
    <x v="44"/>
    <x v="0"/>
    <x v="11"/>
    <x v="4"/>
    <x v="2"/>
    <x v="9"/>
    <x v="43"/>
    <x v="36"/>
    <n v="86.2"/>
    <n v="0"/>
    <n v="86.2"/>
    <x v="0"/>
    <n v="0"/>
    <n v="0"/>
    <n v="0"/>
    <n v="51.500321999999997"/>
  </r>
  <r>
    <x v="1"/>
    <x v="0"/>
    <x v="44"/>
    <x v="0"/>
    <x v="11"/>
    <x v="4"/>
    <x v="2"/>
    <x v="9"/>
    <x v="45"/>
    <x v="38"/>
    <n v="86.2"/>
    <n v="0"/>
    <n v="86.2"/>
    <x v="0"/>
    <n v="0"/>
    <n v="0"/>
    <n v="0"/>
    <n v="51.500321999999997"/>
  </r>
  <r>
    <x v="1"/>
    <x v="0"/>
    <x v="44"/>
    <x v="0"/>
    <x v="11"/>
    <x v="4"/>
    <x v="2"/>
    <x v="9"/>
    <x v="46"/>
    <x v="39"/>
    <n v="162.40299999999999"/>
    <n v="0"/>
    <n v="162.40299999999999"/>
    <x v="0"/>
    <n v="0"/>
    <n v="0"/>
    <n v="0"/>
    <n v="162.40299999999999"/>
  </r>
  <r>
    <x v="1"/>
    <x v="0"/>
    <x v="44"/>
    <x v="0"/>
    <x v="11"/>
    <x v="4"/>
    <x v="2"/>
    <x v="9"/>
    <x v="61"/>
    <x v="53"/>
    <n v="162.40299999999999"/>
    <n v="0"/>
    <n v="162.40299999999999"/>
    <x v="0"/>
    <n v="0"/>
    <n v="0"/>
    <n v="0"/>
    <n v="162.40299999999999"/>
  </r>
  <r>
    <x v="1"/>
    <x v="0"/>
    <x v="44"/>
    <x v="0"/>
    <x v="11"/>
    <x v="4"/>
    <x v="2"/>
    <x v="9"/>
    <x v="48"/>
    <x v="59"/>
    <n v="59518.906999999999"/>
    <n v="487.04071099999999"/>
    <n v="60005.947711000001"/>
    <x v="0"/>
    <n v="0"/>
    <n v="0"/>
    <n v="0"/>
    <n v="54399.033619000002"/>
  </r>
  <r>
    <x v="1"/>
    <x v="0"/>
    <x v="44"/>
    <x v="0"/>
    <x v="11"/>
    <x v="4"/>
    <x v="2"/>
    <x v="9"/>
    <x v="50"/>
    <x v="43"/>
    <n v="248.60300000000001"/>
    <n v="0"/>
    <n v="248.60300000000001"/>
    <x v="0"/>
    <n v="0"/>
    <n v="0"/>
    <n v="0"/>
    <n v="213.903322"/>
  </r>
  <r>
    <x v="1"/>
    <x v="0"/>
    <x v="75"/>
    <x v="0"/>
    <x v="11"/>
    <x v="4"/>
    <x v="2"/>
    <x v="14"/>
    <x v="50"/>
    <x v="43"/>
    <n v="0"/>
    <n v="0"/>
    <n v="0"/>
    <x v="0"/>
    <n v="0"/>
    <n v="0"/>
    <n v="0"/>
    <n v="0"/>
  </r>
  <r>
    <x v="1"/>
    <x v="0"/>
    <x v="45"/>
    <x v="0"/>
    <x v="11"/>
    <x v="4"/>
    <x v="2"/>
    <x v="13"/>
    <x v="43"/>
    <x v="36"/>
    <n v="1000"/>
    <n v="0"/>
    <n v="1000"/>
    <x v="0"/>
    <n v="0"/>
    <n v="0"/>
    <n v="0"/>
    <n v="766.202495"/>
  </r>
  <r>
    <x v="1"/>
    <x v="0"/>
    <x v="45"/>
    <x v="0"/>
    <x v="11"/>
    <x v="4"/>
    <x v="2"/>
    <x v="13"/>
    <x v="45"/>
    <x v="38"/>
    <n v="1000"/>
    <n v="0"/>
    <n v="1000"/>
    <x v="0"/>
    <n v="0"/>
    <n v="0"/>
    <n v="0"/>
    <n v="766.202495"/>
  </r>
  <r>
    <x v="1"/>
    <x v="0"/>
    <x v="45"/>
    <x v="0"/>
    <x v="11"/>
    <x v="4"/>
    <x v="2"/>
    <x v="13"/>
    <x v="46"/>
    <x v="39"/>
    <n v="2991.07"/>
    <n v="-544.29566399999999"/>
    <n v="2446.7743359999999"/>
    <x v="0"/>
    <n v="0"/>
    <n v="0"/>
    <n v="0"/>
    <n v="1069.6401129999999"/>
  </r>
  <r>
    <x v="1"/>
    <x v="0"/>
    <x v="45"/>
    <x v="0"/>
    <x v="11"/>
    <x v="4"/>
    <x v="2"/>
    <x v="13"/>
    <x v="59"/>
    <x v="51"/>
    <n v="0"/>
    <n v="1455.704336"/>
    <n v="1455.704336"/>
    <x v="0"/>
    <n v="0"/>
    <n v="0"/>
    <n v="0"/>
    <n v="78.570113000000006"/>
  </r>
  <r>
    <x v="1"/>
    <x v="0"/>
    <x v="45"/>
    <x v="0"/>
    <x v="11"/>
    <x v="4"/>
    <x v="2"/>
    <x v="13"/>
    <x v="61"/>
    <x v="53"/>
    <n v="2991.07"/>
    <n v="-2000"/>
    <n v="991.07"/>
    <x v="0"/>
    <n v="0"/>
    <n v="0"/>
    <n v="0"/>
    <n v="991.07"/>
  </r>
  <r>
    <x v="1"/>
    <x v="0"/>
    <x v="45"/>
    <x v="0"/>
    <x v="11"/>
    <x v="4"/>
    <x v="2"/>
    <x v="13"/>
    <x v="48"/>
    <x v="59"/>
    <n v="57269.927000000003"/>
    <n v="-1779"/>
    <n v="55490.927000000003"/>
    <x v="0"/>
    <n v="0"/>
    <n v="0"/>
    <n v="0"/>
    <n v="27662.781336"/>
  </r>
  <r>
    <x v="1"/>
    <x v="0"/>
    <x v="45"/>
    <x v="0"/>
    <x v="11"/>
    <x v="4"/>
    <x v="2"/>
    <x v="13"/>
    <x v="50"/>
    <x v="43"/>
    <n v="3991.07"/>
    <n v="-544.29566399999999"/>
    <n v="3446.7743359999999"/>
    <x v="0"/>
    <n v="0"/>
    <n v="0"/>
    <n v="0"/>
    <n v="1835.8426079999999"/>
  </r>
  <r>
    <x v="1"/>
    <x v="0"/>
    <x v="46"/>
    <x v="0"/>
    <x v="11"/>
    <x v="4"/>
    <x v="2"/>
    <x v="4"/>
    <x v="46"/>
    <x v="39"/>
    <n v="1334.114"/>
    <n v="-216.24277599999999"/>
    <n v="1117.871224"/>
    <x v="0"/>
    <n v="0"/>
    <n v="0"/>
    <n v="0"/>
    <n v="999.94943499999999"/>
  </r>
  <r>
    <x v="1"/>
    <x v="0"/>
    <x v="46"/>
    <x v="0"/>
    <x v="11"/>
    <x v="4"/>
    <x v="2"/>
    <x v="4"/>
    <x v="59"/>
    <x v="51"/>
    <n v="1300"/>
    <n v="-216.24277599999999"/>
    <n v="1083.757224"/>
    <x v="0"/>
    <n v="0"/>
    <n v="0"/>
    <n v="0"/>
    <n v="965.56066999999996"/>
  </r>
  <r>
    <x v="1"/>
    <x v="0"/>
    <x v="46"/>
    <x v="0"/>
    <x v="11"/>
    <x v="4"/>
    <x v="2"/>
    <x v="4"/>
    <x v="61"/>
    <x v="53"/>
    <n v="34.113999999999997"/>
    <n v="0"/>
    <n v="34.113999999999997"/>
    <x v="0"/>
    <n v="0"/>
    <n v="0"/>
    <n v="0"/>
    <n v="34.113999999999997"/>
  </r>
  <r>
    <x v="1"/>
    <x v="0"/>
    <x v="46"/>
    <x v="0"/>
    <x v="11"/>
    <x v="4"/>
    <x v="2"/>
    <x v="4"/>
    <x v="51"/>
    <x v="44"/>
    <n v="0"/>
    <n v="0"/>
    <n v="0"/>
    <x v="0"/>
    <n v="0"/>
    <n v="0"/>
    <n v="0"/>
    <n v="0.27476499999999998"/>
  </r>
  <r>
    <x v="1"/>
    <x v="0"/>
    <x v="46"/>
    <x v="0"/>
    <x v="11"/>
    <x v="4"/>
    <x v="2"/>
    <x v="4"/>
    <x v="48"/>
    <x v="59"/>
    <n v="11113.411"/>
    <n v="0"/>
    <n v="11113.411"/>
    <x v="0"/>
    <n v="0"/>
    <n v="0"/>
    <n v="0"/>
    <n v="9870.5070909999995"/>
  </r>
  <r>
    <x v="1"/>
    <x v="0"/>
    <x v="46"/>
    <x v="0"/>
    <x v="11"/>
    <x v="4"/>
    <x v="2"/>
    <x v="4"/>
    <x v="50"/>
    <x v="43"/>
    <n v="1334.114"/>
    <n v="-216.24277599999999"/>
    <n v="1117.871224"/>
    <x v="0"/>
    <n v="0"/>
    <n v="0"/>
    <n v="0"/>
    <n v="999.94943499999999"/>
  </r>
  <r>
    <x v="1"/>
    <x v="0"/>
    <x v="47"/>
    <x v="0"/>
    <x v="11"/>
    <x v="4"/>
    <x v="2"/>
    <x v="0"/>
    <x v="46"/>
    <x v="39"/>
    <n v="0"/>
    <n v="1210.418218"/>
    <n v="1210.418218"/>
    <x v="0"/>
    <n v="0"/>
    <n v="0"/>
    <n v="0"/>
    <n v="0"/>
  </r>
  <r>
    <x v="1"/>
    <x v="0"/>
    <x v="47"/>
    <x v="0"/>
    <x v="11"/>
    <x v="4"/>
    <x v="2"/>
    <x v="0"/>
    <x v="59"/>
    <x v="51"/>
    <n v="0"/>
    <n v="1000"/>
    <n v="1000"/>
    <x v="0"/>
    <n v="0"/>
    <n v="0"/>
    <n v="0"/>
    <n v="0"/>
  </r>
  <r>
    <x v="1"/>
    <x v="0"/>
    <x v="47"/>
    <x v="0"/>
    <x v="11"/>
    <x v="4"/>
    <x v="2"/>
    <x v="0"/>
    <x v="61"/>
    <x v="53"/>
    <n v="0"/>
    <n v="210.418218"/>
    <n v="210.418218"/>
    <x v="0"/>
    <n v="0"/>
    <n v="0"/>
    <n v="0"/>
    <n v="0"/>
  </r>
  <r>
    <x v="1"/>
    <x v="0"/>
    <x v="47"/>
    <x v="0"/>
    <x v="11"/>
    <x v="4"/>
    <x v="2"/>
    <x v="0"/>
    <x v="48"/>
    <x v="59"/>
    <n v="38307.756999999998"/>
    <n v="-17"/>
    <n v="38290.756999999998"/>
    <x v="0"/>
    <n v="0"/>
    <n v="0"/>
    <n v="0"/>
    <n v="34171.960266000002"/>
  </r>
  <r>
    <x v="1"/>
    <x v="0"/>
    <x v="47"/>
    <x v="0"/>
    <x v="11"/>
    <x v="4"/>
    <x v="2"/>
    <x v="0"/>
    <x v="50"/>
    <x v="43"/>
    <n v="0"/>
    <n v="1210.418218"/>
    <n v="1210.418218"/>
    <x v="0"/>
    <n v="0"/>
    <n v="0"/>
    <n v="0"/>
    <n v="0"/>
  </r>
  <r>
    <x v="1"/>
    <x v="0"/>
    <x v="48"/>
    <x v="0"/>
    <x v="11"/>
    <x v="4"/>
    <x v="2"/>
    <x v="7"/>
    <x v="46"/>
    <x v="39"/>
    <n v="0"/>
    <n v="954.63288499999999"/>
    <n v="954.63288499999999"/>
    <x v="0"/>
    <n v="0"/>
    <n v="0"/>
    <n v="0"/>
    <n v="954.63288499999999"/>
  </r>
  <r>
    <x v="1"/>
    <x v="0"/>
    <x v="48"/>
    <x v="0"/>
    <x v="11"/>
    <x v="4"/>
    <x v="2"/>
    <x v="7"/>
    <x v="59"/>
    <x v="51"/>
    <n v="0"/>
    <n v="954.63288499999999"/>
    <n v="954.63288499999999"/>
    <x v="0"/>
    <n v="0"/>
    <n v="0"/>
    <n v="0"/>
    <n v="954.63288499999999"/>
  </r>
  <r>
    <x v="1"/>
    <x v="0"/>
    <x v="48"/>
    <x v="0"/>
    <x v="11"/>
    <x v="4"/>
    <x v="2"/>
    <x v="7"/>
    <x v="48"/>
    <x v="59"/>
    <n v="32575.442999999999"/>
    <n v="0"/>
    <n v="32575.442999999999"/>
    <x v="0"/>
    <n v="0"/>
    <n v="0"/>
    <n v="0"/>
    <n v="24117.757469"/>
  </r>
  <r>
    <x v="1"/>
    <x v="0"/>
    <x v="48"/>
    <x v="0"/>
    <x v="11"/>
    <x v="4"/>
    <x v="2"/>
    <x v="7"/>
    <x v="50"/>
    <x v="43"/>
    <n v="0"/>
    <n v="954.63288499999999"/>
    <n v="954.63288499999999"/>
    <x v="0"/>
    <n v="0"/>
    <n v="0"/>
    <n v="0"/>
    <n v="954.63288499999999"/>
  </r>
  <r>
    <x v="1"/>
    <x v="0"/>
    <x v="49"/>
    <x v="0"/>
    <x v="11"/>
    <x v="4"/>
    <x v="2"/>
    <x v="9"/>
    <x v="43"/>
    <x v="36"/>
    <n v="7862"/>
    <n v="-3038.8803750000002"/>
    <n v="4823.1196250000003"/>
    <x v="0"/>
    <n v="0"/>
    <n v="0"/>
    <n v="0"/>
    <n v="5686.646788"/>
  </r>
  <r>
    <x v="1"/>
    <x v="0"/>
    <x v="49"/>
    <x v="0"/>
    <x v="11"/>
    <x v="4"/>
    <x v="2"/>
    <x v="9"/>
    <x v="53"/>
    <x v="46"/>
    <n v="0"/>
    <n v="800"/>
    <n v="800"/>
    <x v="0"/>
    <n v="0"/>
    <n v="0"/>
    <n v="0"/>
    <n v="1548.2719259999999"/>
  </r>
  <r>
    <x v="1"/>
    <x v="0"/>
    <x v="49"/>
    <x v="0"/>
    <x v="11"/>
    <x v="4"/>
    <x v="2"/>
    <x v="9"/>
    <x v="45"/>
    <x v="38"/>
    <n v="7862"/>
    <n v="-3838.8803750000002"/>
    <n v="4023.1196249999998"/>
    <x v="0"/>
    <n v="0"/>
    <n v="0"/>
    <n v="0"/>
    <n v="4138.3748619999997"/>
  </r>
  <r>
    <x v="1"/>
    <x v="0"/>
    <x v="49"/>
    <x v="0"/>
    <x v="11"/>
    <x v="4"/>
    <x v="2"/>
    <x v="9"/>
    <x v="46"/>
    <x v="39"/>
    <n v="7207"/>
    <n v="26497.877378000001"/>
    <n v="33704.877377999997"/>
    <x v="0"/>
    <n v="0"/>
    <n v="0"/>
    <n v="0"/>
    <n v="33479.576829999998"/>
  </r>
  <r>
    <x v="1"/>
    <x v="0"/>
    <x v="49"/>
    <x v="0"/>
    <x v="11"/>
    <x v="4"/>
    <x v="2"/>
    <x v="9"/>
    <x v="59"/>
    <x v="51"/>
    <n v="5806"/>
    <n v="24142.037813999999"/>
    <n v="29948.037813999999"/>
    <x v="0"/>
    <n v="0"/>
    <n v="0"/>
    <n v="0"/>
    <n v="29756.45234"/>
  </r>
  <r>
    <x v="1"/>
    <x v="0"/>
    <x v="49"/>
    <x v="0"/>
    <x v="11"/>
    <x v="4"/>
    <x v="2"/>
    <x v="9"/>
    <x v="61"/>
    <x v="53"/>
    <n v="1359"/>
    <n v="2355.8395639999999"/>
    <n v="3714.8395639999999"/>
    <x v="0"/>
    <n v="0"/>
    <n v="0"/>
    <n v="0"/>
    <n v="3714.8395639999999"/>
  </r>
  <r>
    <x v="1"/>
    <x v="0"/>
    <x v="49"/>
    <x v="0"/>
    <x v="11"/>
    <x v="4"/>
    <x v="2"/>
    <x v="9"/>
    <x v="51"/>
    <x v="44"/>
    <n v="42"/>
    <n v="0"/>
    <n v="42"/>
    <x v="0"/>
    <n v="0"/>
    <n v="0"/>
    <n v="0"/>
    <n v="8.2849260000000005"/>
  </r>
  <r>
    <x v="1"/>
    <x v="0"/>
    <x v="49"/>
    <x v="0"/>
    <x v="11"/>
    <x v="4"/>
    <x v="2"/>
    <x v="9"/>
    <x v="48"/>
    <x v="59"/>
    <n v="134538.17600000001"/>
    <n v="-9261.8150760000008"/>
    <n v="125276.36092399999"/>
    <x v="0"/>
    <n v="0"/>
    <n v="0"/>
    <n v="0"/>
    <n v="123124.57425600001"/>
  </r>
  <r>
    <x v="1"/>
    <x v="0"/>
    <x v="49"/>
    <x v="0"/>
    <x v="11"/>
    <x v="4"/>
    <x v="2"/>
    <x v="9"/>
    <x v="50"/>
    <x v="43"/>
    <n v="15069"/>
    <n v="23458.997003"/>
    <n v="38527.997002999997"/>
    <x v="0"/>
    <n v="0"/>
    <n v="0"/>
    <n v="0"/>
    <n v="39166.223618000004"/>
  </r>
  <r>
    <x v="1"/>
    <x v="0"/>
    <x v="50"/>
    <x v="0"/>
    <x v="11"/>
    <x v="4"/>
    <x v="2"/>
    <x v="3"/>
    <x v="43"/>
    <x v="36"/>
    <n v="39219.101999999999"/>
    <n v="-2230.2615390000001"/>
    <n v="36988.840461"/>
    <x v="0"/>
    <n v="0"/>
    <n v="0"/>
    <n v="0"/>
    <n v="26011.793740000001"/>
  </r>
  <r>
    <x v="1"/>
    <x v="0"/>
    <x v="50"/>
    <x v="0"/>
    <x v="11"/>
    <x v="4"/>
    <x v="2"/>
    <x v="3"/>
    <x v="45"/>
    <x v="38"/>
    <n v="39219.101999999999"/>
    <n v="-2230.2615390000001"/>
    <n v="36988.840461"/>
    <x v="0"/>
    <n v="0"/>
    <n v="0"/>
    <n v="0"/>
    <n v="26011.793740000001"/>
  </r>
  <r>
    <x v="1"/>
    <x v="0"/>
    <x v="50"/>
    <x v="0"/>
    <x v="11"/>
    <x v="4"/>
    <x v="2"/>
    <x v="3"/>
    <x v="46"/>
    <x v="39"/>
    <n v="1100"/>
    <n v="2230.2615390000001"/>
    <n v="3330.2615390000001"/>
    <x v="0"/>
    <n v="0"/>
    <n v="0"/>
    <n v="0"/>
    <n v="3283.7489249999999"/>
  </r>
  <r>
    <x v="1"/>
    <x v="0"/>
    <x v="50"/>
    <x v="0"/>
    <x v="11"/>
    <x v="4"/>
    <x v="2"/>
    <x v="3"/>
    <x v="61"/>
    <x v="53"/>
    <n v="1000"/>
    <n v="0"/>
    <n v="1000"/>
    <x v="0"/>
    <n v="0"/>
    <n v="0"/>
    <n v="0"/>
    <n v="1000"/>
  </r>
  <r>
    <x v="1"/>
    <x v="0"/>
    <x v="50"/>
    <x v="0"/>
    <x v="11"/>
    <x v="4"/>
    <x v="2"/>
    <x v="3"/>
    <x v="51"/>
    <x v="44"/>
    <n v="100"/>
    <n v="0"/>
    <n v="100"/>
    <x v="0"/>
    <n v="0"/>
    <n v="0"/>
    <n v="0"/>
    <n v="53.487386000000001"/>
  </r>
  <r>
    <x v="1"/>
    <x v="0"/>
    <x v="50"/>
    <x v="0"/>
    <x v="11"/>
    <x v="4"/>
    <x v="2"/>
    <x v="3"/>
    <x v="52"/>
    <x v="45"/>
    <n v="0"/>
    <n v="2230.2615390000001"/>
    <n v="2230.2615390000001"/>
    <x v="0"/>
    <n v="0"/>
    <n v="0"/>
    <n v="0"/>
    <n v="2230.2615390000001"/>
  </r>
  <r>
    <x v="1"/>
    <x v="0"/>
    <x v="50"/>
    <x v="0"/>
    <x v="11"/>
    <x v="4"/>
    <x v="2"/>
    <x v="3"/>
    <x v="48"/>
    <x v="59"/>
    <n v="67294.702000000005"/>
    <n v="2341"/>
    <n v="69635.702000000005"/>
    <x v="0"/>
    <n v="0"/>
    <n v="0"/>
    <n v="0"/>
    <n v="61048.442599000002"/>
  </r>
  <r>
    <x v="1"/>
    <x v="0"/>
    <x v="50"/>
    <x v="0"/>
    <x v="11"/>
    <x v="4"/>
    <x v="2"/>
    <x v="3"/>
    <x v="50"/>
    <x v="43"/>
    <n v="40319.101999999999"/>
    <n v="0"/>
    <n v="40319.101999999999"/>
    <x v="0"/>
    <n v="0"/>
    <n v="0"/>
    <n v="0"/>
    <n v="29295.542665000001"/>
  </r>
  <r>
    <x v="1"/>
    <x v="0"/>
    <x v="51"/>
    <x v="0"/>
    <x v="11"/>
    <x v="4"/>
    <x v="2"/>
    <x v="5"/>
    <x v="46"/>
    <x v="39"/>
    <n v="2648.3420000000001"/>
    <n v="4650"/>
    <n v="7298.3419999999996"/>
    <x v="0"/>
    <n v="0"/>
    <n v="0"/>
    <n v="0"/>
    <n v="9345.5593740000004"/>
  </r>
  <r>
    <x v="1"/>
    <x v="0"/>
    <x v="51"/>
    <x v="0"/>
    <x v="11"/>
    <x v="4"/>
    <x v="2"/>
    <x v="5"/>
    <x v="59"/>
    <x v="51"/>
    <n v="0"/>
    <n v="4650"/>
    <n v="4650"/>
    <x v="0"/>
    <n v="0"/>
    <n v="0"/>
    <n v="0"/>
    <n v="9260.1358490000002"/>
  </r>
  <r>
    <x v="1"/>
    <x v="0"/>
    <x v="51"/>
    <x v="0"/>
    <x v="11"/>
    <x v="4"/>
    <x v="2"/>
    <x v="5"/>
    <x v="61"/>
    <x v="53"/>
    <n v="2648.3420000000001"/>
    <n v="0"/>
    <n v="2648.3420000000001"/>
    <x v="0"/>
    <n v="0"/>
    <n v="0"/>
    <n v="0"/>
    <n v="0"/>
  </r>
  <r>
    <x v="1"/>
    <x v="0"/>
    <x v="51"/>
    <x v="0"/>
    <x v="11"/>
    <x v="4"/>
    <x v="2"/>
    <x v="5"/>
    <x v="51"/>
    <x v="44"/>
    <n v="0"/>
    <n v="0"/>
    <n v="0"/>
    <x v="0"/>
    <n v="0"/>
    <n v="0"/>
    <n v="0"/>
    <n v="25.744774"/>
  </r>
  <r>
    <x v="1"/>
    <x v="0"/>
    <x v="51"/>
    <x v="0"/>
    <x v="11"/>
    <x v="4"/>
    <x v="2"/>
    <x v="5"/>
    <x v="47"/>
    <x v="40"/>
    <n v="0"/>
    <n v="0"/>
    <n v="0"/>
    <x v="0"/>
    <n v="0"/>
    <n v="0"/>
    <n v="0"/>
    <n v="59.678750999999998"/>
  </r>
  <r>
    <x v="1"/>
    <x v="0"/>
    <x v="51"/>
    <x v="0"/>
    <x v="11"/>
    <x v="4"/>
    <x v="2"/>
    <x v="5"/>
    <x v="48"/>
    <x v="59"/>
    <n v="161237.70600000001"/>
    <n v="14448"/>
    <n v="175685.70600000001"/>
    <x v="0"/>
    <n v="0"/>
    <n v="0"/>
    <n v="0"/>
    <n v="112997.901113"/>
  </r>
  <r>
    <x v="1"/>
    <x v="0"/>
    <x v="51"/>
    <x v="0"/>
    <x v="11"/>
    <x v="4"/>
    <x v="2"/>
    <x v="5"/>
    <x v="50"/>
    <x v="43"/>
    <n v="2648.3420000000001"/>
    <n v="4650"/>
    <n v="7298.3419999999996"/>
    <x v="0"/>
    <n v="0"/>
    <n v="0"/>
    <n v="0"/>
    <n v="9345.5593740000004"/>
  </r>
  <r>
    <x v="1"/>
    <x v="0"/>
    <x v="52"/>
    <x v="0"/>
    <x v="11"/>
    <x v="4"/>
    <x v="2"/>
    <x v="8"/>
    <x v="43"/>
    <x v="36"/>
    <n v="1927.1510000000001"/>
    <n v="0"/>
    <n v="1927.1510000000001"/>
    <x v="0"/>
    <n v="0"/>
    <n v="0"/>
    <n v="0"/>
    <n v="4136.2824579999997"/>
  </r>
  <r>
    <x v="1"/>
    <x v="0"/>
    <x v="52"/>
    <x v="0"/>
    <x v="11"/>
    <x v="4"/>
    <x v="2"/>
    <x v="8"/>
    <x v="44"/>
    <x v="37"/>
    <n v="0"/>
    <n v="0"/>
    <n v="0"/>
    <x v="0"/>
    <n v="0"/>
    <n v="0"/>
    <n v="0"/>
    <n v="4.9666550000000003"/>
  </r>
  <r>
    <x v="1"/>
    <x v="0"/>
    <x v="52"/>
    <x v="0"/>
    <x v="11"/>
    <x v="4"/>
    <x v="2"/>
    <x v="8"/>
    <x v="45"/>
    <x v="38"/>
    <n v="1927.1510000000001"/>
    <n v="0"/>
    <n v="1927.1510000000001"/>
    <x v="0"/>
    <n v="0"/>
    <n v="0"/>
    <n v="0"/>
    <n v="4131.3158030000004"/>
  </r>
  <r>
    <x v="1"/>
    <x v="0"/>
    <x v="52"/>
    <x v="0"/>
    <x v="11"/>
    <x v="4"/>
    <x v="2"/>
    <x v="8"/>
    <x v="46"/>
    <x v="39"/>
    <n v="41542.101999999999"/>
    <n v="0"/>
    <n v="41542.101999999999"/>
    <x v="0"/>
    <n v="0"/>
    <n v="0"/>
    <n v="0"/>
    <n v="39509.556705000003"/>
  </r>
  <r>
    <x v="1"/>
    <x v="0"/>
    <x v="52"/>
    <x v="0"/>
    <x v="11"/>
    <x v="4"/>
    <x v="2"/>
    <x v="8"/>
    <x v="61"/>
    <x v="53"/>
    <n v="37790.101999999999"/>
    <n v="0"/>
    <n v="37790.101999999999"/>
    <x v="0"/>
    <n v="0"/>
    <n v="0"/>
    <n v="0"/>
    <n v="37790.101999999999"/>
  </r>
  <r>
    <x v="1"/>
    <x v="0"/>
    <x v="52"/>
    <x v="0"/>
    <x v="11"/>
    <x v="4"/>
    <x v="2"/>
    <x v="8"/>
    <x v="51"/>
    <x v="44"/>
    <n v="3752"/>
    <n v="0"/>
    <n v="3752"/>
    <x v="0"/>
    <n v="0"/>
    <n v="0"/>
    <n v="0"/>
    <n v="1718.622296"/>
  </r>
  <r>
    <x v="1"/>
    <x v="0"/>
    <x v="52"/>
    <x v="0"/>
    <x v="11"/>
    <x v="4"/>
    <x v="2"/>
    <x v="8"/>
    <x v="47"/>
    <x v="40"/>
    <n v="0"/>
    <n v="0"/>
    <n v="0"/>
    <x v="0"/>
    <n v="0"/>
    <n v="0"/>
    <n v="0"/>
    <n v="0.83240899999999995"/>
  </r>
  <r>
    <x v="1"/>
    <x v="0"/>
    <x v="52"/>
    <x v="0"/>
    <x v="11"/>
    <x v="4"/>
    <x v="2"/>
    <x v="8"/>
    <x v="48"/>
    <x v="59"/>
    <n v="335001.712"/>
    <n v="0"/>
    <n v="335001.712"/>
    <x v="0"/>
    <n v="0"/>
    <n v="0"/>
    <n v="0"/>
    <n v="255794.87502599999"/>
  </r>
  <r>
    <x v="1"/>
    <x v="0"/>
    <x v="52"/>
    <x v="0"/>
    <x v="11"/>
    <x v="4"/>
    <x v="2"/>
    <x v="8"/>
    <x v="50"/>
    <x v="43"/>
    <n v="43469.252999999997"/>
    <n v="0"/>
    <n v="43469.252999999997"/>
    <x v="0"/>
    <n v="0"/>
    <n v="0"/>
    <n v="0"/>
    <n v="43645.839162999997"/>
  </r>
  <r>
    <x v="1"/>
    <x v="0"/>
    <x v="53"/>
    <x v="0"/>
    <x v="11"/>
    <x v="4"/>
    <x v="2"/>
    <x v="13"/>
    <x v="43"/>
    <x v="36"/>
    <n v="2"/>
    <n v="0"/>
    <n v="2"/>
    <x v="0"/>
    <n v="0"/>
    <n v="0"/>
    <n v="0"/>
    <n v="2"/>
  </r>
  <r>
    <x v="1"/>
    <x v="0"/>
    <x v="53"/>
    <x v="0"/>
    <x v="11"/>
    <x v="4"/>
    <x v="2"/>
    <x v="13"/>
    <x v="45"/>
    <x v="38"/>
    <n v="2"/>
    <n v="0"/>
    <n v="2"/>
    <x v="0"/>
    <n v="0"/>
    <n v="0"/>
    <n v="0"/>
    <n v="2"/>
  </r>
  <r>
    <x v="1"/>
    <x v="0"/>
    <x v="53"/>
    <x v="0"/>
    <x v="11"/>
    <x v="4"/>
    <x v="2"/>
    <x v="13"/>
    <x v="46"/>
    <x v="39"/>
    <n v="0.20399999999999999"/>
    <n v="0"/>
    <n v="0.20399999999999999"/>
    <x v="0"/>
    <n v="0"/>
    <n v="0"/>
    <n v="0"/>
    <n v="0.89937699999999998"/>
  </r>
  <r>
    <x v="1"/>
    <x v="0"/>
    <x v="53"/>
    <x v="0"/>
    <x v="11"/>
    <x v="4"/>
    <x v="2"/>
    <x v="13"/>
    <x v="61"/>
    <x v="53"/>
    <n v="0.06"/>
    <n v="0"/>
    <n v="0.06"/>
    <x v="0"/>
    <n v="0"/>
    <n v="0"/>
    <n v="0"/>
    <n v="0.06"/>
  </r>
  <r>
    <x v="1"/>
    <x v="0"/>
    <x v="53"/>
    <x v="0"/>
    <x v="11"/>
    <x v="4"/>
    <x v="2"/>
    <x v="13"/>
    <x v="51"/>
    <x v="44"/>
    <n v="0.14399999999999999"/>
    <n v="0"/>
    <n v="0.14399999999999999"/>
    <x v="0"/>
    <n v="0"/>
    <n v="0"/>
    <n v="0"/>
    <n v="0.83937700000000004"/>
  </r>
  <r>
    <x v="1"/>
    <x v="0"/>
    <x v="53"/>
    <x v="0"/>
    <x v="11"/>
    <x v="4"/>
    <x v="2"/>
    <x v="13"/>
    <x v="48"/>
    <x v="59"/>
    <n v="34836.019"/>
    <n v="-4481.540446"/>
    <n v="30354.478554000001"/>
    <x v="0"/>
    <n v="0"/>
    <n v="0"/>
    <n v="0"/>
    <n v="22234.571403999998"/>
  </r>
  <r>
    <x v="1"/>
    <x v="0"/>
    <x v="53"/>
    <x v="0"/>
    <x v="11"/>
    <x v="4"/>
    <x v="2"/>
    <x v="13"/>
    <x v="50"/>
    <x v="43"/>
    <n v="2.2040000000000002"/>
    <n v="0"/>
    <n v="2.2040000000000002"/>
    <x v="0"/>
    <n v="0"/>
    <n v="0"/>
    <n v="0"/>
    <n v="2.8993769999999999"/>
  </r>
  <r>
    <x v="1"/>
    <x v="0"/>
    <x v="54"/>
    <x v="0"/>
    <x v="11"/>
    <x v="4"/>
    <x v="3"/>
    <x v="4"/>
    <x v="43"/>
    <x v="36"/>
    <n v="53064.881999999998"/>
    <n v="-20557.088877999999"/>
    <n v="32507.793121999999"/>
    <x v="0"/>
    <n v="0"/>
    <n v="0"/>
    <n v="0"/>
    <n v="43737.939460000001"/>
  </r>
  <r>
    <x v="1"/>
    <x v="0"/>
    <x v="54"/>
    <x v="0"/>
    <x v="11"/>
    <x v="4"/>
    <x v="3"/>
    <x v="4"/>
    <x v="45"/>
    <x v="38"/>
    <n v="31630.882000000001"/>
    <n v="-11983.488878"/>
    <n v="19647.393122000001"/>
    <x v="0"/>
    <n v="0"/>
    <n v="0"/>
    <n v="0"/>
    <n v="28764.562460000001"/>
  </r>
  <r>
    <x v="1"/>
    <x v="0"/>
    <x v="54"/>
    <x v="0"/>
    <x v="11"/>
    <x v="4"/>
    <x v="3"/>
    <x v="4"/>
    <x v="55"/>
    <x v="41"/>
    <n v="41071.262000000002"/>
    <n v="3280.5000989999999"/>
    <n v="44351.762099"/>
    <x v="0"/>
    <n v="0"/>
    <n v="0"/>
    <n v="0"/>
    <n v="45587.211345000003"/>
  </r>
  <r>
    <x v="1"/>
    <x v="0"/>
    <x v="54"/>
    <x v="0"/>
    <x v="11"/>
    <x v="4"/>
    <x v="3"/>
    <x v="4"/>
    <x v="56"/>
    <x v="48"/>
    <n v="41071.262000000002"/>
    <n v="3280.5000989999999"/>
    <n v="44351.762099"/>
    <x v="0"/>
    <n v="0"/>
    <n v="0"/>
    <n v="0"/>
    <n v="45587.211345000003"/>
  </r>
  <r>
    <x v="1"/>
    <x v="0"/>
    <x v="54"/>
    <x v="0"/>
    <x v="11"/>
    <x v="4"/>
    <x v="3"/>
    <x v="4"/>
    <x v="46"/>
    <x v="39"/>
    <n v="5159.0780000000004"/>
    <n v="53462.145603999998"/>
    <n v="58621.223603999999"/>
    <x v="0"/>
    <n v="0"/>
    <n v="0"/>
    <n v="0"/>
    <n v="58643.379668000001"/>
  </r>
  <r>
    <x v="1"/>
    <x v="0"/>
    <x v="54"/>
    <x v="0"/>
    <x v="11"/>
    <x v="4"/>
    <x v="3"/>
    <x v="4"/>
    <x v="60"/>
    <x v="52"/>
    <n v="218.31700000000001"/>
    <n v="0"/>
    <n v="218.31700000000001"/>
    <x v="0"/>
    <n v="0"/>
    <n v="0"/>
    <n v="0"/>
    <n v="176.068184"/>
  </r>
  <r>
    <x v="1"/>
    <x v="0"/>
    <x v="54"/>
    <x v="0"/>
    <x v="11"/>
    <x v="4"/>
    <x v="3"/>
    <x v="4"/>
    <x v="61"/>
    <x v="53"/>
    <n v="0"/>
    <n v="8976.5527660000007"/>
    <n v="8976.5527660000007"/>
    <x v="0"/>
    <n v="0"/>
    <n v="0"/>
    <n v="0"/>
    <n v="8976.5527660000007"/>
  </r>
  <r>
    <x v="1"/>
    <x v="0"/>
    <x v="54"/>
    <x v="0"/>
    <x v="11"/>
    <x v="4"/>
    <x v="3"/>
    <x v="4"/>
    <x v="51"/>
    <x v="44"/>
    <n v="988.51700000000005"/>
    <n v="0"/>
    <n v="988.51700000000005"/>
    <x v="0"/>
    <n v="0"/>
    <n v="0"/>
    <n v="0"/>
    <n v="425.01891699999999"/>
  </r>
  <r>
    <x v="1"/>
    <x v="0"/>
    <x v="54"/>
    <x v="0"/>
    <x v="11"/>
    <x v="4"/>
    <x v="3"/>
    <x v="4"/>
    <x v="52"/>
    <x v="45"/>
    <n v="0"/>
    <n v="44485.592837999997"/>
    <n v="44485.592837999997"/>
    <x v="0"/>
    <n v="0"/>
    <n v="0"/>
    <n v="0"/>
    <n v="44485.592837999997"/>
  </r>
  <r>
    <x v="1"/>
    <x v="0"/>
    <x v="54"/>
    <x v="0"/>
    <x v="11"/>
    <x v="4"/>
    <x v="3"/>
    <x v="4"/>
    <x v="47"/>
    <x v="40"/>
    <n v="3952.2440000000001"/>
    <n v="0"/>
    <n v="3952.2440000000001"/>
    <x v="0"/>
    <n v="0"/>
    <n v="0"/>
    <n v="0"/>
    <n v="4580.1469630000001"/>
  </r>
  <r>
    <x v="1"/>
    <x v="0"/>
    <x v="54"/>
    <x v="0"/>
    <x v="11"/>
    <x v="4"/>
    <x v="3"/>
    <x v="4"/>
    <x v="48"/>
    <x v="59"/>
    <n v="261570.77100000001"/>
    <n v="0"/>
    <n v="261570.77100000001"/>
    <x v="0"/>
    <n v="0"/>
    <n v="0"/>
    <n v="0"/>
    <n v="230965.94018400001"/>
  </r>
  <r>
    <x v="1"/>
    <x v="0"/>
    <x v="54"/>
    <x v="0"/>
    <x v="11"/>
    <x v="4"/>
    <x v="3"/>
    <x v="4"/>
    <x v="50"/>
    <x v="43"/>
    <n v="99295.221999999994"/>
    <n v="36185.556825"/>
    <n v="135480.77882499999"/>
    <x v="0"/>
    <n v="0"/>
    <n v="0"/>
    <n v="0"/>
    <n v="147968.53047299999"/>
  </r>
  <r>
    <x v="1"/>
    <x v="0"/>
    <x v="55"/>
    <x v="0"/>
    <x v="11"/>
    <x v="4"/>
    <x v="4"/>
    <x v="1"/>
    <x v="43"/>
    <x v="36"/>
    <n v="1236.3"/>
    <n v="0"/>
    <n v="1236.3"/>
    <x v="0"/>
    <n v="0"/>
    <n v="0"/>
    <n v="0"/>
    <n v="1445.786638"/>
  </r>
  <r>
    <x v="1"/>
    <x v="0"/>
    <x v="55"/>
    <x v="0"/>
    <x v="11"/>
    <x v="4"/>
    <x v="4"/>
    <x v="1"/>
    <x v="45"/>
    <x v="38"/>
    <n v="1236.3"/>
    <n v="0"/>
    <n v="1236.3"/>
    <x v="0"/>
    <n v="0"/>
    <n v="0"/>
    <n v="0"/>
    <n v="1445.786638"/>
  </r>
  <r>
    <x v="1"/>
    <x v="0"/>
    <x v="55"/>
    <x v="0"/>
    <x v="11"/>
    <x v="4"/>
    <x v="4"/>
    <x v="1"/>
    <x v="48"/>
    <x v="59"/>
    <n v="166863.41099999999"/>
    <n v="8546.7090000000007"/>
    <n v="175410.12"/>
    <x v="0"/>
    <n v="0"/>
    <n v="0"/>
    <n v="0"/>
    <n v="170243.22525399999"/>
  </r>
  <r>
    <x v="1"/>
    <x v="0"/>
    <x v="55"/>
    <x v="0"/>
    <x v="11"/>
    <x v="4"/>
    <x v="4"/>
    <x v="1"/>
    <x v="50"/>
    <x v="43"/>
    <n v="1236.3"/>
    <n v="0"/>
    <n v="1236.3"/>
    <x v="0"/>
    <n v="0"/>
    <n v="0"/>
    <n v="0"/>
    <n v="1445.786638"/>
  </r>
  <r>
    <x v="1"/>
    <x v="0"/>
    <x v="56"/>
    <x v="0"/>
    <x v="11"/>
    <x v="4"/>
    <x v="5"/>
    <x v="3"/>
    <x v="43"/>
    <x v="36"/>
    <n v="119023.857"/>
    <n v="17797.920109999999"/>
    <n v="136821.77711"/>
    <x v="0"/>
    <n v="0"/>
    <n v="0"/>
    <n v="0"/>
    <n v="137962.922876"/>
  </r>
  <r>
    <x v="1"/>
    <x v="0"/>
    <x v="56"/>
    <x v="0"/>
    <x v="11"/>
    <x v="4"/>
    <x v="5"/>
    <x v="3"/>
    <x v="45"/>
    <x v="38"/>
    <n v="74550.290999999997"/>
    <n v="-1237.40389"/>
    <n v="73312.887109999996"/>
    <x v="0"/>
    <n v="0"/>
    <n v="0"/>
    <n v="0"/>
    <n v="74733.635607999997"/>
  </r>
  <r>
    <x v="1"/>
    <x v="0"/>
    <x v="56"/>
    <x v="0"/>
    <x v="11"/>
    <x v="4"/>
    <x v="5"/>
    <x v="3"/>
    <x v="68"/>
    <x v="61"/>
    <n v="44473.565999999999"/>
    <n v="19035.324000000001"/>
    <n v="63508.89"/>
    <x v="0"/>
    <n v="0"/>
    <n v="0"/>
    <n v="0"/>
    <n v="63229.287268"/>
  </r>
  <r>
    <x v="1"/>
    <x v="0"/>
    <x v="56"/>
    <x v="0"/>
    <x v="11"/>
    <x v="4"/>
    <x v="5"/>
    <x v="3"/>
    <x v="46"/>
    <x v="39"/>
    <n v="2266"/>
    <n v="0"/>
    <n v="2266"/>
    <x v="0"/>
    <n v="0"/>
    <n v="0"/>
    <n v="0"/>
    <n v="1964.036533"/>
  </r>
  <r>
    <x v="1"/>
    <x v="0"/>
    <x v="56"/>
    <x v="0"/>
    <x v="11"/>
    <x v="4"/>
    <x v="5"/>
    <x v="3"/>
    <x v="61"/>
    <x v="56"/>
    <n v="220"/>
    <n v="0"/>
    <n v="220"/>
    <x v="0"/>
    <n v="0"/>
    <n v="0"/>
    <n v="0"/>
    <n v="182.049127"/>
  </r>
  <r>
    <x v="1"/>
    <x v="0"/>
    <x v="56"/>
    <x v="0"/>
    <x v="11"/>
    <x v="4"/>
    <x v="5"/>
    <x v="3"/>
    <x v="51"/>
    <x v="44"/>
    <n v="1630"/>
    <n v="0"/>
    <n v="1630"/>
    <x v="0"/>
    <n v="0"/>
    <n v="0"/>
    <n v="0"/>
    <n v="1465.783856"/>
  </r>
  <r>
    <x v="1"/>
    <x v="0"/>
    <x v="56"/>
    <x v="0"/>
    <x v="11"/>
    <x v="4"/>
    <x v="5"/>
    <x v="3"/>
    <x v="47"/>
    <x v="62"/>
    <n v="416"/>
    <n v="0"/>
    <n v="416"/>
    <x v="0"/>
    <n v="0"/>
    <n v="0"/>
    <n v="0"/>
    <n v="316.20355000000001"/>
  </r>
  <r>
    <x v="1"/>
    <x v="0"/>
    <x v="56"/>
    <x v="0"/>
    <x v="11"/>
    <x v="4"/>
    <x v="5"/>
    <x v="3"/>
    <x v="49"/>
    <x v="42"/>
    <n v="34490.86"/>
    <n v="14465.527415"/>
    <n v="48956.387414999997"/>
    <x v="0"/>
    <n v="0"/>
    <n v="0"/>
    <n v="0"/>
    <n v="48956.387414999997"/>
  </r>
  <r>
    <x v="1"/>
    <x v="0"/>
    <x v="56"/>
    <x v="0"/>
    <x v="11"/>
    <x v="4"/>
    <x v="5"/>
    <x v="3"/>
    <x v="50"/>
    <x v="43"/>
    <n v="155780.717"/>
    <n v="32263.447525"/>
    <n v="188044.164525"/>
    <x v="0"/>
    <n v="0"/>
    <n v="0"/>
    <n v="0"/>
    <n v="188883.34682400001"/>
  </r>
  <r>
    <x v="1"/>
    <x v="0"/>
    <x v="57"/>
    <x v="0"/>
    <x v="11"/>
    <x v="4"/>
    <x v="5"/>
    <x v="9"/>
    <x v="43"/>
    <x v="36"/>
    <n v="37881.107000000004"/>
    <n v="2804.2086690000001"/>
    <n v="40685.315669000003"/>
    <x v="0"/>
    <n v="0"/>
    <n v="0"/>
    <n v="0"/>
    <n v="35582.328347000002"/>
  </r>
  <r>
    <x v="1"/>
    <x v="0"/>
    <x v="57"/>
    <x v="0"/>
    <x v="11"/>
    <x v="4"/>
    <x v="5"/>
    <x v="9"/>
    <x v="45"/>
    <x v="38"/>
    <n v="12417.656000000001"/>
    <n v="1906.9028679999999"/>
    <n v="14324.558868"/>
    <x v="0"/>
    <n v="0"/>
    <n v="0"/>
    <n v="0"/>
    <n v="9225.6562799999992"/>
  </r>
  <r>
    <x v="1"/>
    <x v="0"/>
    <x v="57"/>
    <x v="0"/>
    <x v="11"/>
    <x v="4"/>
    <x v="5"/>
    <x v="9"/>
    <x v="69"/>
    <x v="63"/>
    <n v="25463.451000000001"/>
    <n v="897.30580099999997"/>
    <n v="26360.756801"/>
    <x v="0"/>
    <n v="0"/>
    <n v="0"/>
    <n v="0"/>
    <n v="26356.672067"/>
  </r>
  <r>
    <x v="1"/>
    <x v="0"/>
    <x v="57"/>
    <x v="0"/>
    <x v="11"/>
    <x v="4"/>
    <x v="5"/>
    <x v="9"/>
    <x v="46"/>
    <x v="39"/>
    <n v="200"/>
    <n v="0"/>
    <n v="200"/>
    <x v="0"/>
    <n v="0"/>
    <n v="0"/>
    <n v="0"/>
    <n v="31.035299999999999"/>
  </r>
  <r>
    <x v="1"/>
    <x v="0"/>
    <x v="57"/>
    <x v="0"/>
    <x v="11"/>
    <x v="4"/>
    <x v="5"/>
    <x v="9"/>
    <x v="51"/>
    <x v="44"/>
    <n v="200"/>
    <n v="0"/>
    <n v="200"/>
    <x v="0"/>
    <n v="0"/>
    <n v="0"/>
    <n v="0"/>
    <n v="31.035299999999999"/>
  </r>
  <r>
    <x v="1"/>
    <x v="0"/>
    <x v="57"/>
    <x v="0"/>
    <x v="11"/>
    <x v="4"/>
    <x v="5"/>
    <x v="9"/>
    <x v="49"/>
    <x v="42"/>
    <n v="2254.1469999999999"/>
    <n v="7923.6157510000003"/>
    <n v="10177.762751"/>
    <x v="0"/>
    <n v="0"/>
    <n v="0"/>
    <n v="0"/>
    <n v="10177.762751"/>
  </r>
  <r>
    <x v="1"/>
    <x v="0"/>
    <x v="57"/>
    <x v="0"/>
    <x v="11"/>
    <x v="4"/>
    <x v="5"/>
    <x v="9"/>
    <x v="50"/>
    <x v="43"/>
    <n v="40335.254000000001"/>
    <n v="10727.824420000001"/>
    <n v="51063.078419999998"/>
    <x v="0"/>
    <n v="0"/>
    <n v="0"/>
    <n v="0"/>
    <n v="45791.126398"/>
  </r>
  <r>
    <x v="1"/>
    <x v="0"/>
    <x v="58"/>
    <x v="0"/>
    <x v="11"/>
    <x v="4"/>
    <x v="5"/>
    <x v="5"/>
    <x v="43"/>
    <x v="36"/>
    <n v="2761148"/>
    <n v="893351.52477899997"/>
    <n v="3654499.5247789999"/>
    <x v="0"/>
    <n v="0"/>
    <n v="0"/>
    <n v="0"/>
    <n v="3941905.0027569998"/>
  </r>
  <r>
    <x v="1"/>
    <x v="0"/>
    <x v="58"/>
    <x v="0"/>
    <x v="11"/>
    <x v="4"/>
    <x v="5"/>
    <x v="5"/>
    <x v="45"/>
    <x v="38"/>
    <n v="518938"/>
    <n v="-12058"/>
    <n v="506880"/>
    <x v="0"/>
    <n v="0"/>
    <n v="0"/>
    <n v="0"/>
    <n v="511421.35021200002"/>
  </r>
  <r>
    <x v="1"/>
    <x v="0"/>
    <x v="58"/>
    <x v="0"/>
    <x v="11"/>
    <x v="4"/>
    <x v="5"/>
    <x v="5"/>
    <x v="69"/>
    <x v="63"/>
    <n v="2242210"/>
    <n v="905409.52477899997"/>
    <n v="3147619.5247789999"/>
    <x v="0"/>
    <n v="0"/>
    <n v="0"/>
    <n v="0"/>
    <n v="3430483.652545"/>
  </r>
  <r>
    <x v="1"/>
    <x v="0"/>
    <x v="58"/>
    <x v="0"/>
    <x v="11"/>
    <x v="4"/>
    <x v="5"/>
    <x v="5"/>
    <x v="46"/>
    <x v="39"/>
    <n v="1035808"/>
    <n v="-516276.60911000002"/>
    <n v="519531.39088999998"/>
    <x v="0"/>
    <n v="0"/>
    <n v="0"/>
    <n v="0"/>
    <n v="358562.610805"/>
  </r>
  <r>
    <x v="1"/>
    <x v="0"/>
    <x v="58"/>
    <x v="0"/>
    <x v="11"/>
    <x v="4"/>
    <x v="5"/>
    <x v="5"/>
    <x v="51"/>
    <x v="44"/>
    <n v="2221"/>
    <n v="0"/>
    <n v="2221"/>
    <x v="0"/>
    <n v="0"/>
    <n v="0"/>
    <n v="0"/>
    <n v="2953.5378890000002"/>
  </r>
  <r>
    <x v="1"/>
    <x v="0"/>
    <x v="58"/>
    <x v="0"/>
    <x v="11"/>
    <x v="4"/>
    <x v="5"/>
    <x v="5"/>
    <x v="52"/>
    <x v="52"/>
    <n v="1033587"/>
    <n v="-516276.60911000002"/>
    <n v="517310.39088999998"/>
    <x v="0"/>
    <n v="0"/>
    <n v="0"/>
    <n v="0"/>
    <n v="355609.07291599998"/>
  </r>
  <r>
    <x v="1"/>
    <x v="0"/>
    <x v="58"/>
    <x v="0"/>
    <x v="11"/>
    <x v="4"/>
    <x v="5"/>
    <x v="5"/>
    <x v="49"/>
    <x v="42"/>
    <n v="1557175"/>
    <n v="-227295.02471200001"/>
    <n v="1329879.975288"/>
    <x v="0"/>
    <n v="0"/>
    <n v="0"/>
    <n v="0"/>
    <n v="1329879.975288"/>
  </r>
  <r>
    <x v="1"/>
    <x v="0"/>
    <x v="58"/>
    <x v="0"/>
    <x v="11"/>
    <x v="4"/>
    <x v="5"/>
    <x v="5"/>
    <x v="50"/>
    <x v="43"/>
    <n v="5354131"/>
    <n v="149779.890957"/>
    <n v="5503910.8909569997"/>
    <x v="0"/>
    <n v="0"/>
    <n v="0"/>
    <n v="0"/>
    <n v="5630347.5888499999"/>
  </r>
  <r>
    <x v="1"/>
    <x v="0"/>
    <x v="59"/>
    <x v="0"/>
    <x v="11"/>
    <x v="4"/>
    <x v="5"/>
    <x v="8"/>
    <x v="43"/>
    <x v="36"/>
    <n v="76695.849000000002"/>
    <n v="22045.918680999999"/>
    <n v="98741.767680999998"/>
    <x v="0"/>
    <n v="0"/>
    <n v="0"/>
    <n v="0"/>
    <n v="84589.621761000002"/>
  </r>
  <r>
    <x v="1"/>
    <x v="0"/>
    <x v="59"/>
    <x v="0"/>
    <x v="11"/>
    <x v="4"/>
    <x v="5"/>
    <x v="8"/>
    <x v="45"/>
    <x v="38"/>
    <n v="50863.66"/>
    <n v="22045.918680999999"/>
    <n v="72909.578680999999"/>
    <x v="0"/>
    <n v="0"/>
    <n v="0"/>
    <n v="0"/>
    <n v="60270.042402999999"/>
  </r>
  <r>
    <x v="1"/>
    <x v="0"/>
    <x v="59"/>
    <x v="0"/>
    <x v="11"/>
    <x v="4"/>
    <x v="5"/>
    <x v="8"/>
    <x v="69"/>
    <x v="63"/>
    <n v="25832.188999999998"/>
    <n v="0"/>
    <n v="25832.188999999998"/>
    <x v="0"/>
    <n v="0"/>
    <n v="0"/>
    <n v="0"/>
    <n v="24319.579357999999"/>
  </r>
  <r>
    <x v="1"/>
    <x v="0"/>
    <x v="59"/>
    <x v="0"/>
    <x v="11"/>
    <x v="4"/>
    <x v="5"/>
    <x v="8"/>
    <x v="46"/>
    <x v="39"/>
    <n v="350"/>
    <n v="0"/>
    <n v="350"/>
    <x v="0"/>
    <n v="0"/>
    <n v="0"/>
    <n v="0"/>
    <n v="513.32435499999997"/>
  </r>
  <r>
    <x v="1"/>
    <x v="0"/>
    <x v="59"/>
    <x v="0"/>
    <x v="11"/>
    <x v="4"/>
    <x v="5"/>
    <x v="8"/>
    <x v="51"/>
    <x v="44"/>
    <n v="350"/>
    <n v="0"/>
    <n v="350"/>
    <x v="0"/>
    <n v="0"/>
    <n v="0"/>
    <n v="0"/>
    <n v="513.32435499999997"/>
  </r>
  <r>
    <x v="1"/>
    <x v="0"/>
    <x v="59"/>
    <x v="0"/>
    <x v="11"/>
    <x v="4"/>
    <x v="5"/>
    <x v="8"/>
    <x v="49"/>
    <x v="42"/>
    <n v="29507.548999999999"/>
    <n v="8935.3197189999992"/>
    <n v="38442.868718999998"/>
    <x v="0"/>
    <n v="0"/>
    <n v="0"/>
    <n v="0"/>
    <n v="38442.868718999998"/>
  </r>
  <r>
    <x v="1"/>
    <x v="0"/>
    <x v="59"/>
    <x v="0"/>
    <x v="11"/>
    <x v="4"/>
    <x v="5"/>
    <x v="8"/>
    <x v="50"/>
    <x v="43"/>
    <n v="106553.398"/>
    <n v="30981.238399999998"/>
    <n v="137534.63639999999"/>
    <x v="0"/>
    <n v="0"/>
    <n v="0"/>
    <n v="0"/>
    <n v="123545.814835"/>
  </r>
  <r>
    <x v="1"/>
    <x v="0"/>
    <x v="60"/>
    <x v="0"/>
    <x v="11"/>
    <x v="4"/>
    <x v="5"/>
    <x v="13"/>
    <x v="50"/>
    <x v="43"/>
    <n v="87855.504000000001"/>
    <n v="4710.2088469999999"/>
    <n v="92565.712847000003"/>
    <x v="0"/>
    <n v="0"/>
    <n v="0"/>
    <n v="0"/>
    <n v="86187.791060999996"/>
  </r>
  <r>
    <x v="1"/>
    <x v="0"/>
    <x v="60"/>
    <x v="0"/>
    <x v="11"/>
    <x v="4"/>
    <x v="5"/>
    <x v="8"/>
    <x v="43"/>
    <x v="36"/>
    <n v="75328.78"/>
    <n v="2402.7661269999999"/>
    <n v="77731.546126999994"/>
    <x v="0"/>
    <n v="0"/>
    <n v="0"/>
    <n v="0"/>
    <n v="71202.438571000006"/>
  </r>
  <r>
    <x v="1"/>
    <x v="0"/>
    <x v="60"/>
    <x v="0"/>
    <x v="11"/>
    <x v="4"/>
    <x v="5"/>
    <x v="8"/>
    <x v="45"/>
    <x v="38"/>
    <n v="75328.78"/>
    <n v="2402.7661269999999"/>
    <n v="77731.546126999994"/>
    <x v="0"/>
    <n v="0"/>
    <n v="0"/>
    <n v="0"/>
    <n v="71202.438571000006"/>
  </r>
  <r>
    <x v="1"/>
    <x v="0"/>
    <x v="60"/>
    <x v="0"/>
    <x v="11"/>
    <x v="4"/>
    <x v="5"/>
    <x v="8"/>
    <x v="46"/>
    <x v="39"/>
    <n v="2012.0530000000001"/>
    <n v="0"/>
    <n v="2012.0530000000001"/>
    <x v="0"/>
    <n v="0"/>
    <n v="0"/>
    <n v="0"/>
    <n v="2163.2387699999999"/>
  </r>
  <r>
    <x v="1"/>
    <x v="0"/>
    <x v="60"/>
    <x v="0"/>
    <x v="11"/>
    <x v="4"/>
    <x v="5"/>
    <x v="8"/>
    <x v="51"/>
    <x v="44"/>
    <n v="69.966999999999999"/>
    <n v="0"/>
    <n v="69.966999999999999"/>
    <x v="0"/>
    <n v="0"/>
    <n v="0"/>
    <n v="0"/>
    <n v="42.746994999999998"/>
  </r>
  <r>
    <x v="1"/>
    <x v="0"/>
    <x v="60"/>
    <x v="0"/>
    <x v="11"/>
    <x v="4"/>
    <x v="5"/>
    <x v="8"/>
    <x v="70"/>
    <x v="64"/>
    <n v="1942.086"/>
    <n v="0"/>
    <n v="1942.086"/>
    <x v="0"/>
    <n v="0"/>
    <n v="0"/>
    <n v="0"/>
    <n v="2120.491775"/>
  </r>
  <r>
    <x v="1"/>
    <x v="0"/>
    <x v="60"/>
    <x v="0"/>
    <x v="11"/>
    <x v="4"/>
    <x v="5"/>
    <x v="8"/>
    <x v="49"/>
    <x v="42"/>
    <n v="10514.671"/>
    <n v="2307.44272"/>
    <n v="12822.113719999999"/>
    <x v="0"/>
    <n v="0"/>
    <n v="0"/>
    <n v="0"/>
    <n v="12822.113719999999"/>
  </r>
  <r>
    <x v="1"/>
    <x v="0"/>
    <x v="61"/>
    <x v="0"/>
    <x v="11"/>
    <x v="4"/>
    <x v="5"/>
    <x v="8"/>
    <x v="43"/>
    <x v="36"/>
    <n v="2031755.9720000001"/>
    <n v="55205.575201"/>
    <n v="2086961.5472009999"/>
    <x v="0"/>
    <n v="0"/>
    <n v="0"/>
    <n v="0"/>
    <n v="2059851.6117120001"/>
  </r>
  <r>
    <x v="1"/>
    <x v="0"/>
    <x v="61"/>
    <x v="0"/>
    <x v="11"/>
    <x v="4"/>
    <x v="5"/>
    <x v="8"/>
    <x v="67"/>
    <x v="37"/>
    <n v="3082.38"/>
    <n v="0"/>
    <n v="3082.38"/>
    <x v="0"/>
    <n v="0"/>
    <n v="0"/>
    <n v="0"/>
    <n v="5993.6567800000003"/>
  </r>
  <r>
    <x v="1"/>
    <x v="0"/>
    <x v="61"/>
    <x v="0"/>
    <x v="11"/>
    <x v="4"/>
    <x v="5"/>
    <x v="8"/>
    <x v="45"/>
    <x v="38"/>
    <n v="1804506.6640000001"/>
    <n v="0"/>
    <n v="1804506.6640000001"/>
    <x v="0"/>
    <n v="0"/>
    <n v="0"/>
    <n v="0"/>
    <n v="1805368.3248089999"/>
  </r>
  <r>
    <x v="1"/>
    <x v="0"/>
    <x v="61"/>
    <x v="0"/>
    <x v="11"/>
    <x v="4"/>
    <x v="5"/>
    <x v="8"/>
    <x v="69"/>
    <x v="63"/>
    <n v="224166.92800000001"/>
    <n v="55205.575201"/>
    <n v="279372.50320099998"/>
    <x v="0"/>
    <n v="0"/>
    <n v="0"/>
    <n v="0"/>
    <n v="248489.63012300001"/>
  </r>
  <r>
    <x v="1"/>
    <x v="0"/>
    <x v="61"/>
    <x v="0"/>
    <x v="11"/>
    <x v="4"/>
    <x v="5"/>
    <x v="8"/>
    <x v="46"/>
    <x v="39"/>
    <n v="2639652.2400000002"/>
    <n v="-1593092.6853159999"/>
    <n v="1046559.554684"/>
    <x v="0"/>
    <n v="0"/>
    <n v="0"/>
    <n v="0"/>
    <n v="199034.53651999999"/>
  </r>
  <r>
    <x v="1"/>
    <x v="0"/>
    <x v="61"/>
    <x v="0"/>
    <x v="11"/>
    <x v="4"/>
    <x v="5"/>
    <x v="8"/>
    <x v="59"/>
    <x v="54"/>
    <n v="0"/>
    <n v="0"/>
    <n v="0"/>
    <x v="0"/>
    <n v="0"/>
    <n v="0"/>
    <n v="0"/>
    <n v="5616.0368989999997"/>
  </r>
  <r>
    <x v="1"/>
    <x v="0"/>
    <x v="61"/>
    <x v="0"/>
    <x v="11"/>
    <x v="4"/>
    <x v="5"/>
    <x v="8"/>
    <x v="61"/>
    <x v="56"/>
    <n v="285.12400000000002"/>
    <n v="0"/>
    <n v="285.12400000000002"/>
    <x v="0"/>
    <n v="0"/>
    <n v="0"/>
    <n v="0"/>
    <n v="471.54727500000001"/>
  </r>
  <r>
    <x v="1"/>
    <x v="0"/>
    <x v="61"/>
    <x v="0"/>
    <x v="11"/>
    <x v="4"/>
    <x v="5"/>
    <x v="8"/>
    <x v="51"/>
    <x v="44"/>
    <n v="89653.582999999999"/>
    <n v="-80700.953999999998"/>
    <n v="8952.6290000000008"/>
    <x v="0"/>
    <n v="0"/>
    <n v="0"/>
    <n v="0"/>
    <n v="23408.561824"/>
  </r>
  <r>
    <x v="1"/>
    <x v="0"/>
    <x v="61"/>
    <x v="0"/>
    <x v="11"/>
    <x v="4"/>
    <x v="5"/>
    <x v="8"/>
    <x v="52"/>
    <x v="52"/>
    <n v="1618633.814"/>
    <n v="-733679.00942899997"/>
    <n v="884954.80457100004"/>
    <x v="0"/>
    <n v="0"/>
    <n v="0"/>
    <n v="0"/>
    <n v="0"/>
  </r>
  <r>
    <x v="1"/>
    <x v="0"/>
    <x v="61"/>
    <x v="0"/>
    <x v="11"/>
    <x v="4"/>
    <x v="5"/>
    <x v="8"/>
    <x v="64"/>
    <x v="51"/>
    <n v="918479.71900000004"/>
    <n v="-778712.72188700002"/>
    <n v="139766.99711299999"/>
    <x v="0"/>
    <n v="0"/>
    <n v="0"/>
    <n v="0"/>
    <n v="138023.38306399999"/>
  </r>
  <r>
    <x v="1"/>
    <x v="0"/>
    <x v="61"/>
    <x v="0"/>
    <x v="11"/>
    <x v="4"/>
    <x v="5"/>
    <x v="8"/>
    <x v="47"/>
    <x v="62"/>
    <n v="12600"/>
    <n v="0"/>
    <n v="12600"/>
    <x v="0"/>
    <n v="0"/>
    <n v="0"/>
    <n v="0"/>
    <n v="17141.430303000001"/>
  </r>
  <r>
    <x v="1"/>
    <x v="0"/>
    <x v="61"/>
    <x v="0"/>
    <x v="11"/>
    <x v="4"/>
    <x v="5"/>
    <x v="8"/>
    <x v="70"/>
    <x v="64"/>
    <n v="0"/>
    <n v="0"/>
    <n v="0"/>
    <x v="0"/>
    <n v="0"/>
    <n v="0"/>
    <n v="0"/>
    <n v="14373.577155000001"/>
  </r>
  <r>
    <x v="1"/>
    <x v="0"/>
    <x v="61"/>
    <x v="0"/>
    <x v="11"/>
    <x v="4"/>
    <x v="5"/>
    <x v="8"/>
    <x v="49"/>
    <x v="42"/>
    <n v="642355.76199999999"/>
    <n v="137259.715761"/>
    <n v="779615.47776100005"/>
    <x v="0"/>
    <n v="0"/>
    <n v="0"/>
    <n v="0"/>
    <n v="779615.47675899998"/>
  </r>
  <r>
    <x v="1"/>
    <x v="0"/>
    <x v="76"/>
    <x v="0"/>
    <x v="11"/>
    <x v="4"/>
    <x v="5"/>
    <x v="16"/>
    <x v="50"/>
    <x v="43"/>
    <n v="5313763.9740000004"/>
    <n v="-1400627.394354"/>
    <n v="3913136.5796460002"/>
    <x v="0"/>
    <n v="0"/>
    <n v="0"/>
    <n v="0"/>
    <n v="3038501.6249910002"/>
  </r>
  <r>
    <x v="1"/>
    <x v="0"/>
    <x v="62"/>
    <x v="0"/>
    <x v="11"/>
    <x v="4"/>
    <x v="5"/>
    <x v="5"/>
    <x v="43"/>
    <x v="36"/>
    <n v="87415.45"/>
    <n v="10600"/>
    <n v="98015.45"/>
    <x v="0"/>
    <n v="0"/>
    <n v="0"/>
    <n v="0"/>
    <n v="76320"/>
  </r>
  <r>
    <x v="1"/>
    <x v="0"/>
    <x v="62"/>
    <x v="0"/>
    <x v="11"/>
    <x v="4"/>
    <x v="5"/>
    <x v="5"/>
    <x v="69"/>
    <x v="63"/>
    <n v="87415.45"/>
    <n v="10600"/>
    <n v="98015.45"/>
    <x v="0"/>
    <n v="0"/>
    <n v="0"/>
    <n v="0"/>
    <n v="76320"/>
  </r>
  <r>
    <x v="1"/>
    <x v="0"/>
    <x v="62"/>
    <x v="0"/>
    <x v="11"/>
    <x v="4"/>
    <x v="5"/>
    <x v="5"/>
    <x v="46"/>
    <x v="39"/>
    <n v="437228.88099999999"/>
    <n v="0"/>
    <n v="437228.88099999999"/>
    <x v="0"/>
    <n v="0"/>
    <n v="0"/>
    <n v="0"/>
    <n v="439693.47483600001"/>
  </r>
  <r>
    <x v="1"/>
    <x v="0"/>
    <x v="62"/>
    <x v="0"/>
    <x v="11"/>
    <x v="4"/>
    <x v="5"/>
    <x v="5"/>
    <x v="51"/>
    <x v="44"/>
    <n v="78.84"/>
    <n v="0"/>
    <n v="78.84"/>
    <x v="0"/>
    <n v="0"/>
    <n v="0"/>
    <n v="0"/>
    <n v="108.473339"/>
  </r>
  <r>
    <x v="1"/>
    <x v="0"/>
    <x v="62"/>
    <x v="0"/>
    <x v="11"/>
    <x v="4"/>
    <x v="5"/>
    <x v="5"/>
    <x v="64"/>
    <x v="51"/>
    <n v="437150.04100000003"/>
    <n v="0"/>
    <n v="437150.04100000003"/>
    <x v="0"/>
    <n v="0"/>
    <n v="0"/>
    <n v="0"/>
    <n v="439575.79570900003"/>
  </r>
  <r>
    <x v="1"/>
    <x v="0"/>
    <x v="62"/>
    <x v="0"/>
    <x v="11"/>
    <x v="4"/>
    <x v="5"/>
    <x v="5"/>
    <x v="70"/>
    <x v="64"/>
    <n v="0"/>
    <n v="0"/>
    <n v="0"/>
    <x v="0"/>
    <n v="0"/>
    <n v="0"/>
    <n v="0"/>
    <n v="9.2057880000000001"/>
  </r>
  <r>
    <x v="1"/>
    <x v="0"/>
    <x v="62"/>
    <x v="0"/>
    <x v="11"/>
    <x v="4"/>
    <x v="5"/>
    <x v="5"/>
    <x v="49"/>
    <x v="42"/>
    <n v="1653567.459"/>
    <n v="-42576.789766000002"/>
    <n v="1610990.6692339999"/>
    <x v="0"/>
    <n v="0"/>
    <n v="0"/>
    <n v="0"/>
    <n v="1610990.6692339999"/>
  </r>
  <r>
    <x v="1"/>
    <x v="0"/>
    <x v="62"/>
    <x v="0"/>
    <x v="11"/>
    <x v="4"/>
    <x v="5"/>
    <x v="5"/>
    <x v="50"/>
    <x v="43"/>
    <n v="2178211.79"/>
    <n v="-31976.789766000002"/>
    <n v="2146235.0002339999"/>
    <x v="0"/>
    <n v="0"/>
    <n v="0"/>
    <n v="0"/>
    <n v="2127004.1440699999"/>
  </r>
  <r>
    <x v="1"/>
    <x v="0"/>
    <x v="63"/>
    <x v="0"/>
    <x v="11"/>
    <x v="4"/>
    <x v="5"/>
    <x v="6"/>
    <x v="43"/>
    <x v="36"/>
    <n v="1520845.621"/>
    <n v="92219.160999"/>
    <n v="1613064.7819990001"/>
    <x v="0"/>
    <n v="0"/>
    <n v="0"/>
    <n v="0"/>
    <n v="1604763.2380319999"/>
  </r>
  <r>
    <x v="1"/>
    <x v="0"/>
    <x v="63"/>
    <x v="0"/>
    <x v="11"/>
    <x v="4"/>
    <x v="5"/>
    <x v="6"/>
    <x v="45"/>
    <x v="38"/>
    <n v="1520845.621"/>
    <n v="92219.160999"/>
    <n v="1613064.7819990001"/>
    <x v="0"/>
    <n v="0"/>
    <n v="0"/>
    <n v="0"/>
    <n v="1604763.2380319999"/>
  </r>
  <r>
    <x v="1"/>
    <x v="0"/>
    <x v="63"/>
    <x v="0"/>
    <x v="11"/>
    <x v="4"/>
    <x v="5"/>
    <x v="6"/>
    <x v="46"/>
    <x v="39"/>
    <n v="5168.4129999999996"/>
    <n v="90000"/>
    <n v="95168.413"/>
    <x v="0"/>
    <n v="0"/>
    <n v="0"/>
    <n v="0"/>
    <n v="96749.832987000002"/>
  </r>
  <r>
    <x v="1"/>
    <x v="0"/>
    <x v="63"/>
    <x v="0"/>
    <x v="11"/>
    <x v="4"/>
    <x v="5"/>
    <x v="6"/>
    <x v="51"/>
    <x v="44"/>
    <n v="5168.4129999999996"/>
    <n v="0"/>
    <n v="5168.4129999999996"/>
    <x v="0"/>
    <n v="0"/>
    <n v="0"/>
    <n v="0"/>
    <n v="6749.8329869999998"/>
  </r>
  <r>
    <x v="1"/>
    <x v="0"/>
    <x v="63"/>
    <x v="0"/>
    <x v="11"/>
    <x v="4"/>
    <x v="5"/>
    <x v="6"/>
    <x v="71"/>
    <x v="65"/>
    <n v="0"/>
    <n v="90000"/>
    <n v="90000"/>
    <x v="0"/>
    <n v="0"/>
    <n v="0"/>
    <n v="0"/>
    <n v="90000"/>
  </r>
  <r>
    <x v="1"/>
    <x v="0"/>
    <x v="63"/>
    <x v="0"/>
    <x v="11"/>
    <x v="4"/>
    <x v="5"/>
    <x v="6"/>
    <x v="49"/>
    <x v="42"/>
    <n v="169502.65900000001"/>
    <n v="60846.322447999999"/>
    <n v="230348.98144800001"/>
    <x v="0"/>
    <n v="0"/>
    <n v="0"/>
    <n v="0"/>
    <n v="230348.98144800001"/>
  </r>
  <r>
    <x v="1"/>
    <x v="0"/>
    <x v="63"/>
    <x v="0"/>
    <x v="11"/>
    <x v="4"/>
    <x v="5"/>
    <x v="6"/>
    <x v="50"/>
    <x v="43"/>
    <n v="1695516.693"/>
    <n v="243065.48344700001"/>
    <n v="1938582.1764469999"/>
    <x v="0"/>
    <n v="0"/>
    <n v="0"/>
    <n v="0"/>
    <n v="1931862.052467"/>
  </r>
  <r>
    <x v="1"/>
    <x v="0"/>
    <x v="64"/>
    <x v="0"/>
    <x v="11"/>
    <x v="4"/>
    <x v="0"/>
    <x v="0"/>
    <x v="43"/>
    <x v="36"/>
    <n v="4.7380000000000004"/>
    <n v="0"/>
    <n v="4.7380000000000004"/>
    <x v="0"/>
    <n v="0"/>
    <n v="0"/>
    <n v="0"/>
    <n v="74.215235000000007"/>
  </r>
  <r>
    <x v="1"/>
    <x v="0"/>
    <x v="64"/>
    <x v="0"/>
    <x v="11"/>
    <x v="4"/>
    <x v="0"/>
    <x v="0"/>
    <x v="44"/>
    <x v="37"/>
    <n v="0"/>
    <n v="0"/>
    <n v="0"/>
    <x v="0"/>
    <n v="0"/>
    <n v="0"/>
    <n v="0"/>
    <n v="71.185979000000003"/>
  </r>
  <r>
    <x v="1"/>
    <x v="0"/>
    <x v="64"/>
    <x v="0"/>
    <x v="11"/>
    <x v="4"/>
    <x v="0"/>
    <x v="0"/>
    <x v="45"/>
    <x v="38"/>
    <n v="4.7380000000000004"/>
    <n v="0"/>
    <n v="4.7380000000000004"/>
    <x v="0"/>
    <n v="0"/>
    <n v="0"/>
    <n v="0"/>
    <n v="3.0292560000000002"/>
  </r>
  <r>
    <x v="1"/>
    <x v="0"/>
    <x v="64"/>
    <x v="0"/>
    <x v="11"/>
    <x v="4"/>
    <x v="0"/>
    <x v="0"/>
    <x v="46"/>
    <x v="39"/>
    <n v="13.548999999999999"/>
    <n v="1083.767202"/>
    <n v="1097.316202"/>
    <x v="0"/>
    <n v="0"/>
    <n v="0"/>
    <n v="0"/>
    <n v="1628.953401"/>
  </r>
  <r>
    <x v="1"/>
    <x v="0"/>
    <x v="64"/>
    <x v="0"/>
    <x v="11"/>
    <x v="4"/>
    <x v="0"/>
    <x v="0"/>
    <x v="62"/>
    <x v="54"/>
    <n v="0"/>
    <n v="0"/>
    <n v="0"/>
    <x v="0"/>
    <n v="0"/>
    <n v="0"/>
    <n v="0"/>
    <n v="389.20887599999998"/>
  </r>
  <r>
    <x v="1"/>
    <x v="0"/>
    <x v="64"/>
    <x v="0"/>
    <x v="11"/>
    <x v="4"/>
    <x v="0"/>
    <x v="0"/>
    <x v="51"/>
    <x v="44"/>
    <n v="13.548999999999999"/>
    <n v="0"/>
    <n v="13.548999999999999"/>
    <x v="0"/>
    <n v="0"/>
    <n v="0"/>
    <n v="0"/>
    <n v="1.226483"/>
  </r>
  <r>
    <x v="1"/>
    <x v="0"/>
    <x v="64"/>
    <x v="0"/>
    <x v="11"/>
    <x v="4"/>
    <x v="0"/>
    <x v="0"/>
    <x v="52"/>
    <x v="45"/>
    <n v="0"/>
    <n v="1083.767202"/>
    <n v="1083.767202"/>
    <x v="0"/>
    <n v="0"/>
    <n v="0"/>
    <n v="0"/>
    <n v="1083.767202"/>
  </r>
  <r>
    <x v="1"/>
    <x v="0"/>
    <x v="64"/>
    <x v="0"/>
    <x v="11"/>
    <x v="4"/>
    <x v="0"/>
    <x v="0"/>
    <x v="47"/>
    <x v="40"/>
    <n v="0"/>
    <n v="0"/>
    <n v="0"/>
    <x v="0"/>
    <n v="0"/>
    <n v="0"/>
    <n v="0"/>
    <n v="154.75084000000001"/>
  </r>
  <r>
    <x v="1"/>
    <x v="0"/>
    <x v="64"/>
    <x v="0"/>
    <x v="11"/>
    <x v="4"/>
    <x v="0"/>
    <x v="0"/>
    <x v="48"/>
    <x v="41"/>
    <n v="26898.723999999998"/>
    <n v="0"/>
    <n v="26898.723999999998"/>
    <x v="0"/>
    <n v="0"/>
    <n v="0"/>
    <n v="0"/>
    <n v="26898.723999999998"/>
  </r>
  <r>
    <x v="1"/>
    <x v="0"/>
    <x v="64"/>
    <x v="0"/>
    <x v="11"/>
    <x v="4"/>
    <x v="0"/>
    <x v="0"/>
    <x v="49"/>
    <x v="42"/>
    <n v="21381.134999999998"/>
    <n v="-353.479984"/>
    <n v="21027.655016000001"/>
    <x v="0"/>
    <n v="0"/>
    <n v="0"/>
    <n v="0"/>
    <n v="21027.655016000001"/>
  </r>
  <r>
    <x v="1"/>
    <x v="0"/>
    <x v="64"/>
    <x v="0"/>
    <x v="11"/>
    <x v="4"/>
    <x v="0"/>
    <x v="0"/>
    <x v="50"/>
    <x v="43"/>
    <n v="48298.146000000001"/>
    <n v="730.28721800000005"/>
    <n v="49028.433217999998"/>
    <x v="0"/>
    <n v="0"/>
    <n v="0"/>
    <n v="0"/>
    <n v="49629.547652000001"/>
  </r>
  <r>
    <x v="1"/>
    <x v="0"/>
    <x v="65"/>
    <x v="0"/>
    <x v="11"/>
    <x v="4"/>
    <x v="0"/>
    <x v="0"/>
    <x v="43"/>
    <x v="36"/>
    <n v="0.7"/>
    <n v="0"/>
    <n v="0.7"/>
    <x v="0"/>
    <n v="0"/>
    <n v="0"/>
    <n v="0"/>
    <n v="135.023371"/>
  </r>
  <r>
    <x v="1"/>
    <x v="0"/>
    <x v="65"/>
    <x v="0"/>
    <x v="11"/>
    <x v="4"/>
    <x v="0"/>
    <x v="0"/>
    <x v="44"/>
    <x v="37"/>
    <n v="0"/>
    <n v="0"/>
    <n v="0"/>
    <x v="0"/>
    <n v="0"/>
    <n v="0"/>
    <n v="0"/>
    <n v="98.059859000000003"/>
  </r>
  <r>
    <x v="1"/>
    <x v="0"/>
    <x v="65"/>
    <x v="0"/>
    <x v="11"/>
    <x v="4"/>
    <x v="0"/>
    <x v="0"/>
    <x v="45"/>
    <x v="38"/>
    <n v="0.7"/>
    <n v="0"/>
    <n v="0.7"/>
    <x v="0"/>
    <n v="0"/>
    <n v="0"/>
    <n v="0"/>
    <n v="36.963512000000001"/>
  </r>
  <r>
    <x v="1"/>
    <x v="0"/>
    <x v="65"/>
    <x v="0"/>
    <x v="11"/>
    <x v="4"/>
    <x v="0"/>
    <x v="0"/>
    <x v="46"/>
    <x v="39"/>
    <n v="157.57900000000001"/>
    <n v="5552.3986569999997"/>
    <n v="5709.9776570000004"/>
    <x v="0"/>
    <n v="0"/>
    <n v="0"/>
    <n v="0"/>
    <n v="5756.9503400000003"/>
  </r>
  <r>
    <x v="1"/>
    <x v="0"/>
    <x v="65"/>
    <x v="0"/>
    <x v="11"/>
    <x v="4"/>
    <x v="0"/>
    <x v="0"/>
    <x v="51"/>
    <x v="44"/>
    <n v="157.57900000000001"/>
    <n v="0"/>
    <n v="157.57900000000001"/>
    <x v="0"/>
    <n v="0"/>
    <n v="0"/>
    <n v="0"/>
    <n v="0.15646399999999999"/>
  </r>
  <r>
    <x v="1"/>
    <x v="0"/>
    <x v="65"/>
    <x v="0"/>
    <x v="11"/>
    <x v="4"/>
    <x v="0"/>
    <x v="0"/>
    <x v="52"/>
    <x v="45"/>
    <n v="0"/>
    <n v="5552.3986569999997"/>
    <n v="5552.3986569999997"/>
    <x v="0"/>
    <n v="0"/>
    <n v="0"/>
    <n v="0"/>
    <n v="5552.3986569999997"/>
  </r>
  <r>
    <x v="1"/>
    <x v="0"/>
    <x v="65"/>
    <x v="0"/>
    <x v="11"/>
    <x v="4"/>
    <x v="0"/>
    <x v="0"/>
    <x v="47"/>
    <x v="40"/>
    <n v="0"/>
    <n v="0"/>
    <n v="0"/>
    <x v="0"/>
    <n v="0"/>
    <n v="0"/>
    <n v="0"/>
    <n v="204.395219"/>
  </r>
  <r>
    <x v="1"/>
    <x v="0"/>
    <x v="65"/>
    <x v="0"/>
    <x v="11"/>
    <x v="4"/>
    <x v="0"/>
    <x v="0"/>
    <x v="48"/>
    <x v="41"/>
    <n v="64427.7"/>
    <n v="0"/>
    <n v="64427.7"/>
    <x v="0"/>
    <n v="0"/>
    <n v="0"/>
    <n v="0"/>
    <n v="64427.7"/>
  </r>
  <r>
    <x v="1"/>
    <x v="0"/>
    <x v="65"/>
    <x v="0"/>
    <x v="11"/>
    <x v="4"/>
    <x v="0"/>
    <x v="0"/>
    <x v="49"/>
    <x v="42"/>
    <n v="42392.114999999998"/>
    <n v="-3251.9763050000001"/>
    <n v="39140.138695000001"/>
    <x v="0"/>
    <n v="0"/>
    <n v="0"/>
    <n v="0"/>
    <n v="39140.138695000001"/>
  </r>
  <r>
    <x v="1"/>
    <x v="0"/>
    <x v="65"/>
    <x v="0"/>
    <x v="11"/>
    <x v="4"/>
    <x v="0"/>
    <x v="0"/>
    <x v="50"/>
    <x v="43"/>
    <n v="106978.094"/>
    <n v="2300.422352"/>
    <n v="109278.51635200001"/>
    <x v="0"/>
    <n v="0"/>
    <n v="0"/>
    <n v="0"/>
    <n v="109459.812406"/>
  </r>
  <r>
    <x v="1"/>
    <x v="0"/>
    <x v="66"/>
    <x v="0"/>
    <x v="11"/>
    <x v="4"/>
    <x v="6"/>
    <x v="6"/>
    <x v="43"/>
    <x v="36"/>
    <n v="323019.87"/>
    <n v="152592.971207"/>
    <n v="475612.84120700002"/>
    <x v="0"/>
    <n v="0"/>
    <n v="0"/>
    <n v="0"/>
    <n v="400925.77176799998"/>
  </r>
  <r>
    <x v="1"/>
    <x v="0"/>
    <x v="66"/>
    <x v="0"/>
    <x v="11"/>
    <x v="4"/>
    <x v="6"/>
    <x v="6"/>
    <x v="45"/>
    <x v="38"/>
    <n v="323019.87"/>
    <n v="152592.971207"/>
    <n v="475612.84120700002"/>
    <x v="0"/>
    <n v="0"/>
    <n v="0"/>
    <n v="0"/>
    <n v="399057.416371"/>
  </r>
  <r>
    <x v="1"/>
    <x v="0"/>
    <x v="66"/>
    <x v="0"/>
    <x v="11"/>
    <x v="4"/>
    <x v="6"/>
    <x v="6"/>
    <x v="69"/>
    <x v="63"/>
    <n v="0"/>
    <n v="0"/>
    <n v="0"/>
    <x v="0"/>
    <n v="0"/>
    <n v="0"/>
    <n v="0"/>
    <n v="1868.355397"/>
  </r>
  <r>
    <x v="1"/>
    <x v="0"/>
    <x v="66"/>
    <x v="0"/>
    <x v="11"/>
    <x v="4"/>
    <x v="6"/>
    <x v="6"/>
    <x v="46"/>
    <x v="39"/>
    <n v="113827.855"/>
    <n v="0"/>
    <n v="113827.855"/>
    <x v="0"/>
    <n v="0"/>
    <n v="0"/>
    <n v="0"/>
    <n v="144763.30376099999"/>
  </r>
  <r>
    <x v="1"/>
    <x v="0"/>
    <x v="66"/>
    <x v="0"/>
    <x v="11"/>
    <x v="4"/>
    <x v="6"/>
    <x v="6"/>
    <x v="51"/>
    <x v="44"/>
    <n v="1431.251"/>
    <n v="0"/>
    <n v="1431.251"/>
    <x v="0"/>
    <n v="0"/>
    <n v="0"/>
    <n v="0"/>
    <n v="607.68845999999996"/>
  </r>
  <r>
    <x v="1"/>
    <x v="0"/>
    <x v="66"/>
    <x v="0"/>
    <x v="11"/>
    <x v="4"/>
    <x v="6"/>
    <x v="6"/>
    <x v="64"/>
    <x v="51"/>
    <n v="112396.60400000001"/>
    <n v="0"/>
    <n v="112396.60400000001"/>
    <x v="0"/>
    <n v="0"/>
    <n v="0"/>
    <n v="0"/>
    <n v="144155.61530100001"/>
  </r>
  <r>
    <x v="1"/>
    <x v="0"/>
    <x v="66"/>
    <x v="0"/>
    <x v="11"/>
    <x v="4"/>
    <x v="6"/>
    <x v="6"/>
    <x v="49"/>
    <x v="42"/>
    <n v="160561.389"/>
    <n v="44016.998083999999"/>
    <n v="204578.38708399999"/>
    <x v="0"/>
    <n v="0"/>
    <n v="0"/>
    <n v="0"/>
    <n v="204578.38708399999"/>
  </r>
  <r>
    <x v="1"/>
    <x v="0"/>
    <x v="66"/>
    <x v="0"/>
    <x v="11"/>
    <x v="4"/>
    <x v="6"/>
    <x v="6"/>
    <x v="50"/>
    <x v="43"/>
    <n v="597409.11399999994"/>
    <n v="196609.96929099999"/>
    <n v="794019.08329099999"/>
    <x v="0"/>
    <n v="0"/>
    <n v="0"/>
    <n v="0"/>
    <n v="750267.46261299995"/>
  </r>
  <r>
    <x v="1"/>
    <x v="0"/>
    <x v="67"/>
    <x v="0"/>
    <x v="11"/>
    <x v="4"/>
    <x v="6"/>
    <x v="6"/>
    <x v="43"/>
    <x v="36"/>
    <n v="298702.06199999998"/>
    <n v="154210.62959299999"/>
    <n v="452912.69159300003"/>
    <x v="0"/>
    <n v="0"/>
    <n v="0"/>
    <n v="0"/>
    <n v="404311.73978399998"/>
  </r>
  <r>
    <x v="1"/>
    <x v="0"/>
    <x v="67"/>
    <x v="0"/>
    <x v="11"/>
    <x v="4"/>
    <x v="6"/>
    <x v="6"/>
    <x v="45"/>
    <x v="38"/>
    <n v="298702.06199999998"/>
    <n v="154210.62959299999"/>
    <n v="452912.69159300003"/>
    <x v="0"/>
    <n v="0"/>
    <n v="0"/>
    <n v="0"/>
    <n v="402345.120062"/>
  </r>
  <r>
    <x v="1"/>
    <x v="0"/>
    <x v="67"/>
    <x v="0"/>
    <x v="11"/>
    <x v="4"/>
    <x v="6"/>
    <x v="6"/>
    <x v="69"/>
    <x v="63"/>
    <n v="0"/>
    <n v="0"/>
    <n v="0"/>
    <x v="0"/>
    <n v="0"/>
    <n v="0"/>
    <n v="0"/>
    <n v="1966.6197219999999"/>
  </r>
  <r>
    <x v="1"/>
    <x v="0"/>
    <x v="67"/>
    <x v="0"/>
    <x v="11"/>
    <x v="4"/>
    <x v="6"/>
    <x v="6"/>
    <x v="46"/>
    <x v="39"/>
    <n v="4156.8069999999998"/>
    <n v="45183.488618000003"/>
    <n v="49340.295617999996"/>
    <x v="0"/>
    <n v="0"/>
    <n v="0"/>
    <n v="0"/>
    <n v="72390.843678000005"/>
  </r>
  <r>
    <x v="1"/>
    <x v="0"/>
    <x v="67"/>
    <x v="0"/>
    <x v="11"/>
    <x v="4"/>
    <x v="6"/>
    <x v="6"/>
    <x v="51"/>
    <x v="44"/>
    <n v="4156.8069999999998"/>
    <n v="0"/>
    <n v="4156.8069999999998"/>
    <x v="0"/>
    <n v="0"/>
    <n v="0"/>
    <n v="0"/>
    <n v="819.62096599999995"/>
  </r>
  <r>
    <x v="1"/>
    <x v="0"/>
    <x v="67"/>
    <x v="0"/>
    <x v="11"/>
    <x v="4"/>
    <x v="6"/>
    <x v="6"/>
    <x v="64"/>
    <x v="51"/>
    <n v="0"/>
    <n v="45183.488618000003"/>
    <n v="45183.488618000003"/>
    <x v="0"/>
    <n v="0"/>
    <n v="0"/>
    <n v="0"/>
    <n v="71571.222712000003"/>
  </r>
  <r>
    <x v="1"/>
    <x v="0"/>
    <x v="67"/>
    <x v="0"/>
    <x v="11"/>
    <x v="4"/>
    <x v="6"/>
    <x v="6"/>
    <x v="49"/>
    <x v="42"/>
    <n v="79280.69"/>
    <n v="19732.769"/>
    <n v="99013.459000000003"/>
    <x v="0"/>
    <n v="0"/>
    <n v="0"/>
    <n v="0"/>
    <n v="99013.459000000003"/>
  </r>
  <r>
    <x v="1"/>
    <x v="0"/>
    <x v="67"/>
    <x v="0"/>
    <x v="11"/>
    <x v="4"/>
    <x v="6"/>
    <x v="6"/>
    <x v="50"/>
    <x v="43"/>
    <n v="382139.55900000001"/>
    <n v="219126.88721099999"/>
    <n v="601266.44621099997"/>
    <x v="0"/>
    <n v="0"/>
    <n v="0"/>
    <n v="0"/>
    <n v="575716.04246200004"/>
  </r>
  <r>
    <x v="1"/>
    <x v="0"/>
    <x v="68"/>
    <x v="0"/>
    <x v="11"/>
    <x v="4"/>
    <x v="6"/>
    <x v="6"/>
    <x v="43"/>
    <x v="36"/>
    <n v="293629.09999999998"/>
    <n v="200022.360923"/>
    <n v="493651.46092300001"/>
    <x v="0"/>
    <n v="0"/>
    <n v="0"/>
    <n v="0"/>
    <n v="433641.06772699999"/>
  </r>
  <r>
    <x v="1"/>
    <x v="0"/>
    <x v="68"/>
    <x v="0"/>
    <x v="11"/>
    <x v="4"/>
    <x v="6"/>
    <x v="6"/>
    <x v="45"/>
    <x v="38"/>
    <n v="293629.09999999998"/>
    <n v="200022.360923"/>
    <n v="493651.46092300001"/>
    <x v="0"/>
    <n v="0"/>
    <n v="0"/>
    <n v="0"/>
    <n v="433641.06772699999"/>
  </r>
  <r>
    <x v="1"/>
    <x v="0"/>
    <x v="68"/>
    <x v="0"/>
    <x v="11"/>
    <x v="4"/>
    <x v="6"/>
    <x v="6"/>
    <x v="46"/>
    <x v="39"/>
    <n v="96337.585000000006"/>
    <n v="26522.0599"/>
    <n v="122859.6449"/>
    <x v="0"/>
    <n v="0"/>
    <n v="0"/>
    <n v="0"/>
    <n v="166249.14194"/>
  </r>
  <r>
    <x v="1"/>
    <x v="0"/>
    <x v="68"/>
    <x v="0"/>
    <x v="11"/>
    <x v="4"/>
    <x v="6"/>
    <x v="6"/>
    <x v="51"/>
    <x v="44"/>
    <n v="563.56100000000004"/>
    <n v="0"/>
    <n v="563.56100000000004"/>
    <x v="0"/>
    <n v="0"/>
    <n v="0"/>
    <n v="0"/>
    <n v="487.34735499999999"/>
  </r>
  <r>
    <x v="1"/>
    <x v="0"/>
    <x v="68"/>
    <x v="0"/>
    <x v="11"/>
    <x v="4"/>
    <x v="6"/>
    <x v="6"/>
    <x v="64"/>
    <x v="51"/>
    <n v="95774.024000000005"/>
    <n v="26522.0599"/>
    <n v="122296.0839"/>
    <x v="0"/>
    <n v="0"/>
    <n v="0"/>
    <n v="0"/>
    <n v="165761.794585"/>
  </r>
  <r>
    <x v="1"/>
    <x v="0"/>
    <x v="68"/>
    <x v="0"/>
    <x v="11"/>
    <x v="4"/>
    <x v="6"/>
    <x v="6"/>
    <x v="49"/>
    <x v="42"/>
    <n v="122331.662"/>
    <n v="76814.285678"/>
    <n v="199145.947678"/>
    <x v="0"/>
    <n v="0"/>
    <n v="0"/>
    <n v="0"/>
    <n v="199145.947678"/>
  </r>
  <r>
    <x v="1"/>
    <x v="0"/>
    <x v="68"/>
    <x v="0"/>
    <x v="11"/>
    <x v="4"/>
    <x v="6"/>
    <x v="6"/>
    <x v="50"/>
    <x v="43"/>
    <n v="512298.34700000001"/>
    <n v="303358.70650099998"/>
    <n v="815657.05350100005"/>
    <x v="0"/>
    <n v="0"/>
    <n v="0"/>
    <n v="0"/>
    <n v="799036.15734499996"/>
  </r>
  <r>
    <x v="1"/>
    <x v="0"/>
    <x v="69"/>
    <x v="0"/>
    <x v="11"/>
    <x v="4"/>
    <x v="6"/>
    <x v="6"/>
    <x v="43"/>
    <x v="36"/>
    <n v="334085.696"/>
    <n v="162721.52764300001"/>
    <n v="496807.223643"/>
    <x v="0"/>
    <n v="0"/>
    <n v="0"/>
    <n v="0"/>
    <n v="440797.77474199998"/>
  </r>
  <r>
    <x v="1"/>
    <x v="0"/>
    <x v="69"/>
    <x v="0"/>
    <x v="11"/>
    <x v="4"/>
    <x v="6"/>
    <x v="6"/>
    <x v="45"/>
    <x v="38"/>
    <n v="334085.696"/>
    <n v="162721.52764300001"/>
    <n v="496807.223643"/>
    <x v="0"/>
    <n v="0"/>
    <n v="0"/>
    <n v="0"/>
    <n v="440797.77474199998"/>
  </r>
  <r>
    <x v="1"/>
    <x v="0"/>
    <x v="69"/>
    <x v="0"/>
    <x v="11"/>
    <x v="4"/>
    <x v="6"/>
    <x v="6"/>
    <x v="46"/>
    <x v="39"/>
    <n v="3791.5630000000001"/>
    <n v="11664.320975000001"/>
    <n v="15455.883975000001"/>
    <x v="0"/>
    <n v="0"/>
    <n v="0"/>
    <n v="0"/>
    <n v="23634.896709000001"/>
  </r>
  <r>
    <x v="1"/>
    <x v="0"/>
    <x v="69"/>
    <x v="0"/>
    <x v="11"/>
    <x v="4"/>
    <x v="6"/>
    <x v="6"/>
    <x v="51"/>
    <x v="44"/>
    <n v="220.03200000000001"/>
    <n v="0"/>
    <n v="220.03200000000001"/>
    <x v="0"/>
    <n v="0"/>
    <n v="0"/>
    <n v="0"/>
    <n v="187.60598999999999"/>
  </r>
  <r>
    <x v="1"/>
    <x v="0"/>
    <x v="69"/>
    <x v="0"/>
    <x v="11"/>
    <x v="4"/>
    <x v="6"/>
    <x v="6"/>
    <x v="64"/>
    <x v="51"/>
    <n v="3571.5309999999999"/>
    <n v="11664.320975000001"/>
    <n v="15235.851975"/>
    <x v="0"/>
    <n v="0"/>
    <n v="0"/>
    <n v="0"/>
    <n v="23447.290719000001"/>
  </r>
  <r>
    <x v="1"/>
    <x v="0"/>
    <x v="69"/>
    <x v="0"/>
    <x v="11"/>
    <x v="4"/>
    <x v="6"/>
    <x v="6"/>
    <x v="49"/>
    <x v="42"/>
    <n v="0"/>
    <n v="69052.021215999994"/>
    <n v="69052.021215999994"/>
    <x v="0"/>
    <n v="0"/>
    <n v="0"/>
    <n v="0"/>
    <n v="69052.021215999994"/>
  </r>
  <r>
    <x v="1"/>
    <x v="0"/>
    <x v="69"/>
    <x v="0"/>
    <x v="11"/>
    <x v="4"/>
    <x v="6"/>
    <x v="6"/>
    <x v="50"/>
    <x v="43"/>
    <n v="337877.25900000002"/>
    <n v="243437.86983400001"/>
    <n v="581315.12883399997"/>
    <x v="0"/>
    <n v="0"/>
    <n v="0"/>
    <n v="0"/>
    <n v="533484.692667"/>
  </r>
  <r>
    <x v="1"/>
    <x v="0"/>
    <x v="70"/>
    <x v="0"/>
    <x v="11"/>
    <x v="4"/>
    <x v="0"/>
    <x v="0"/>
    <x v="43"/>
    <x v="36"/>
    <n v="9.1999999999999993"/>
    <n v="0"/>
    <n v="9.1999999999999993"/>
    <x v="0"/>
    <n v="0"/>
    <n v="0"/>
    <n v="0"/>
    <n v="42.987541999999998"/>
  </r>
  <r>
    <x v="1"/>
    <x v="0"/>
    <x v="70"/>
    <x v="0"/>
    <x v="11"/>
    <x v="4"/>
    <x v="0"/>
    <x v="0"/>
    <x v="44"/>
    <x v="37"/>
    <n v="3.2"/>
    <n v="0"/>
    <n v="3.2"/>
    <x v="0"/>
    <n v="0"/>
    <n v="0"/>
    <n v="0"/>
    <n v="42.987541999999998"/>
  </r>
  <r>
    <x v="1"/>
    <x v="0"/>
    <x v="70"/>
    <x v="0"/>
    <x v="11"/>
    <x v="4"/>
    <x v="0"/>
    <x v="0"/>
    <x v="45"/>
    <x v="38"/>
    <n v="6"/>
    <n v="0"/>
    <n v="6"/>
    <x v="0"/>
    <n v="0"/>
    <n v="0"/>
    <n v="0"/>
    <n v="0"/>
  </r>
  <r>
    <x v="1"/>
    <x v="0"/>
    <x v="70"/>
    <x v="0"/>
    <x v="11"/>
    <x v="4"/>
    <x v="0"/>
    <x v="0"/>
    <x v="46"/>
    <x v="39"/>
    <n v="40"/>
    <n v="3458.4601400000001"/>
    <n v="3498.4601400000001"/>
    <x v="0"/>
    <n v="0"/>
    <n v="0"/>
    <n v="0"/>
    <n v="3682.2456280000001"/>
  </r>
  <r>
    <x v="1"/>
    <x v="0"/>
    <x v="70"/>
    <x v="0"/>
    <x v="11"/>
    <x v="4"/>
    <x v="0"/>
    <x v="0"/>
    <x v="62"/>
    <x v="54"/>
    <n v="0"/>
    <n v="0"/>
    <n v="0"/>
    <x v="0"/>
    <n v="0"/>
    <n v="0"/>
    <n v="0"/>
    <n v="32.700000000000003"/>
  </r>
  <r>
    <x v="1"/>
    <x v="0"/>
    <x v="70"/>
    <x v="0"/>
    <x v="11"/>
    <x v="4"/>
    <x v="0"/>
    <x v="0"/>
    <x v="51"/>
    <x v="44"/>
    <n v="40"/>
    <n v="0"/>
    <n v="40"/>
    <x v="0"/>
    <n v="0"/>
    <n v="0"/>
    <n v="0"/>
    <n v="8.0169999999999998E-3"/>
  </r>
  <r>
    <x v="1"/>
    <x v="0"/>
    <x v="70"/>
    <x v="0"/>
    <x v="11"/>
    <x v="4"/>
    <x v="0"/>
    <x v="0"/>
    <x v="52"/>
    <x v="45"/>
    <n v="0"/>
    <n v="3458.4601400000001"/>
    <n v="3458.4601400000001"/>
    <x v="0"/>
    <n v="0"/>
    <n v="0"/>
    <n v="0"/>
    <n v="3458.4601400000001"/>
  </r>
  <r>
    <x v="1"/>
    <x v="0"/>
    <x v="70"/>
    <x v="0"/>
    <x v="11"/>
    <x v="4"/>
    <x v="0"/>
    <x v="0"/>
    <x v="47"/>
    <x v="40"/>
    <n v="0"/>
    <n v="0"/>
    <n v="0"/>
    <x v="0"/>
    <n v="0"/>
    <n v="0"/>
    <n v="0"/>
    <n v="191.077471"/>
  </r>
  <r>
    <x v="1"/>
    <x v="0"/>
    <x v="70"/>
    <x v="0"/>
    <x v="11"/>
    <x v="4"/>
    <x v="0"/>
    <x v="0"/>
    <x v="48"/>
    <x v="41"/>
    <n v="62129.993000000002"/>
    <n v="0"/>
    <n v="62129.993000000002"/>
    <x v="0"/>
    <n v="0"/>
    <n v="0"/>
    <n v="0"/>
    <n v="62129.993000000002"/>
  </r>
  <r>
    <x v="1"/>
    <x v="0"/>
    <x v="70"/>
    <x v="0"/>
    <x v="11"/>
    <x v="4"/>
    <x v="0"/>
    <x v="0"/>
    <x v="49"/>
    <x v="42"/>
    <n v="64401.338000000003"/>
    <n v="-11309.358086"/>
    <n v="53091.979914000003"/>
    <x v="0"/>
    <n v="0"/>
    <n v="0"/>
    <n v="0"/>
    <n v="53091.979914000003"/>
  </r>
  <r>
    <x v="1"/>
    <x v="0"/>
    <x v="70"/>
    <x v="0"/>
    <x v="11"/>
    <x v="4"/>
    <x v="0"/>
    <x v="0"/>
    <x v="50"/>
    <x v="43"/>
    <n v="126580.531"/>
    <n v="-7850.897946"/>
    <n v="118729.63305400001"/>
    <x v="0"/>
    <n v="0"/>
    <n v="0"/>
    <n v="0"/>
    <n v="118947.206084"/>
  </r>
  <r>
    <x v="1"/>
    <x v="0"/>
    <x v="71"/>
    <x v="0"/>
    <x v="11"/>
    <x v="4"/>
    <x v="0"/>
    <x v="0"/>
    <x v="43"/>
    <x v="36"/>
    <n v="1"/>
    <n v="0"/>
    <n v="1"/>
    <x v="0"/>
    <n v="0"/>
    <n v="0"/>
    <n v="0"/>
    <n v="1145.7005079999999"/>
  </r>
  <r>
    <x v="1"/>
    <x v="0"/>
    <x v="71"/>
    <x v="0"/>
    <x v="11"/>
    <x v="4"/>
    <x v="0"/>
    <x v="0"/>
    <x v="44"/>
    <x v="37"/>
    <n v="0"/>
    <n v="0"/>
    <n v="0"/>
    <x v="0"/>
    <n v="0"/>
    <n v="0"/>
    <n v="0"/>
    <n v="37.181727000000002"/>
  </r>
  <r>
    <x v="1"/>
    <x v="0"/>
    <x v="71"/>
    <x v="0"/>
    <x v="11"/>
    <x v="4"/>
    <x v="0"/>
    <x v="0"/>
    <x v="45"/>
    <x v="38"/>
    <n v="1"/>
    <n v="0"/>
    <n v="1"/>
    <x v="0"/>
    <n v="0"/>
    <n v="0"/>
    <n v="0"/>
    <n v="1108.518781"/>
  </r>
  <r>
    <x v="1"/>
    <x v="0"/>
    <x v="71"/>
    <x v="0"/>
    <x v="11"/>
    <x v="4"/>
    <x v="0"/>
    <x v="0"/>
    <x v="46"/>
    <x v="39"/>
    <n v="4"/>
    <n v="468.04048"/>
    <n v="472.04048"/>
    <x v="0"/>
    <n v="0"/>
    <n v="0"/>
    <n v="0"/>
    <n v="535.24649499999998"/>
  </r>
  <r>
    <x v="1"/>
    <x v="0"/>
    <x v="71"/>
    <x v="0"/>
    <x v="11"/>
    <x v="4"/>
    <x v="0"/>
    <x v="0"/>
    <x v="51"/>
    <x v="44"/>
    <n v="4"/>
    <n v="0"/>
    <n v="4"/>
    <x v="0"/>
    <n v="0"/>
    <n v="0"/>
    <n v="0"/>
    <n v="2.9171360000000002"/>
  </r>
  <r>
    <x v="1"/>
    <x v="0"/>
    <x v="71"/>
    <x v="0"/>
    <x v="11"/>
    <x v="4"/>
    <x v="0"/>
    <x v="0"/>
    <x v="52"/>
    <x v="45"/>
    <n v="0"/>
    <n v="468.04048"/>
    <n v="468.04048"/>
    <x v="0"/>
    <n v="0"/>
    <n v="0"/>
    <n v="0"/>
    <n v="468.04048"/>
  </r>
  <r>
    <x v="1"/>
    <x v="0"/>
    <x v="71"/>
    <x v="0"/>
    <x v="11"/>
    <x v="4"/>
    <x v="0"/>
    <x v="0"/>
    <x v="47"/>
    <x v="40"/>
    <n v="0"/>
    <n v="0"/>
    <n v="0"/>
    <x v="0"/>
    <n v="0"/>
    <n v="0"/>
    <n v="0"/>
    <n v="64.288878999999994"/>
  </r>
  <r>
    <x v="1"/>
    <x v="0"/>
    <x v="71"/>
    <x v="0"/>
    <x v="11"/>
    <x v="4"/>
    <x v="0"/>
    <x v="0"/>
    <x v="48"/>
    <x v="41"/>
    <n v="27353.864000000001"/>
    <n v="591.40599999999995"/>
    <n v="27945.27"/>
    <x v="0"/>
    <n v="0"/>
    <n v="0"/>
    <n v="0"/>
    <n v="27945.27"/>
  </r>
  <r>
    <x v="1"/>
    <x v="0"/>
    <x v="71"/>
    <x v="0"/>
    <x v="11"/>
    <x v="4"/>
    <x v="0"/>
    <x v="0"/>
    <x v="49"/>
    <x v="42"/>
    <n v="45000"/>
    <n v="-15276.700456"/>
    <n v="29723.299544000001"/>
    <x v="0"/>
    <n v="0"/>
    <n v="0"/>
    <n v="0"/>
    <n v="29723.299544000001"/>
  </r>
  <r>
    <x v="1"/>
    <x v="0"/>
    <x v="71"/>
    <x v="0"/>
    <x v="11"/>
    <x v="4"/>
    <x v="0"/>
    <x v="0"/>
    <x v="50"/>
    <x v="43"/>
    <n v="72358.864000000001"/>
    <n v="-14217.253976"/>
    <n v="58141.610024000001"/>
    <x v="0"/>
    <n v="0"/>
    <n v="0"/>
    <n v="0"/>
    <n v="59349.516546999999"/>
  </r>
  <r>
    <x v="1"/>
    <x v="0"/>
    <x v="72"/>
    <x v="0"/>
    <x v="11"/>
    <x v="4"/>
    <x v="0"/>
    <x v="0"/>
    <x v="43"/>
    <x v="36"/>
    <n v="20.399999999999999"/>
    <n v="0"/>
    <n v="20.399999999999999"/>
    <x v="0"/>
    <n v="0"/>
    <n v="0"/>
    <n v="0"/>
    <n v="67.864304000000004"/>
  </r>
  <r>
    <x v="1"/>
    <x v="0"/>
    <x v="72"/>
    <x v="0"/>
    <x v="11"/>
    <x v="4"/>
    <x v="0"/>
    <x v="0"/>
    <x v="44"/>
    <x v="37"/>
    <n v="20"/>
    <n v="0"/>
    <n v="20"/>
    <x v="0"/>
    <n v="0"/>
    <n v="0"/>
    <n v="0"/>
    <n v="67.826774999999998"/>
  </r>
  <r>
    <x v="1"/>
    <x v="0"/>
    <x v="72"/>
    <x v="0"/>
    <x v="11"/>
    <x v="4"/>
    <x v="0"/>
    <x v="0"/>
    <x v="45"/>
    <x v="38"/>
    <n v="0.4"/>
    <n v="0"/>
    <n v="0.4"/>
    <x v="0"/>
    <n v="0"/>
    <n v="0"/>
    <n v="0"/>
    <n v="3.7529E-2"/>
  </r>
  <r>
    <x v="1"/>
    <x v="0"/>
    <x v="72"/>
    <x v="0"/>
    <x v="11"/>
    <x v="4"/>
    <x v="0"/>
    <x v="0"/>
    <x v="46"/>
    <x v="39"/>
    <n v="120"/>
    <n v="7768.5725810000004"/>
    <n v="7888.5725810000004"/>
    <x v="0"/>
    <n v="0"/>
    <n v="0"/>
    <n v="0"/>
    <n v="8186.9484780000003"/>
  </r>
  <r>
    <x v="1"/>
    <x v="0"/>
    <x v="72"/>
    <x v="0"/>
    <x v="11"/>
    <x v="4"/>
    <x v="0"/>
    <x v="0"/>
    <x v="62"/>
    <x v="54"/>
    <n v="0"/>
    <n v="0"/>
    <n v="0"/>
    <x v="0"/>
    <n v="0"/>
    <n v="0"/>
    <n v="0"/>
    <n v="4.8276000000000003"/>
  </r>
  <r>
    <x v="1"/>
    <x v="0"/>
    <x v="72"/>
    <x v="0"/>
    <x v="11"/>
    <x v="4"/>
    <x v="0"/>
    <x v="0"/>
    <x v="51"/>
    <x v="44"/>
    <n v="60"/>
    <n v="0"/>
    <n v="60"/>
    <x v="0"/>
    <n v="0"/>
    <n v="0"/>
    <n v="0"/>
    <n v="25.081714999999999"/>
  </r>
  <r>
    <x v="1"/>
    <x v="0"/>
    <x v="72"/>
    <x v="0"/>
    <x v="11"/>
    <x v="4"/>
    <x v="0"/>
    <x v="0"/>
    <x v="52"/>
    <x v="45"/>
    <n v="0"/>
    <n v="7768.5725810000004"/>
    <n v="7768.5725810000004"/>
    <x v="0"/>
    <n v="0"/>
    <n v="0"/>
    <n v="0"/>
    <n v="7768.5725810000004"/>
  </r>
  <r>
    <x v="1"/>
    <x v="0"/>
    <x v="72"/>
    <x v="0"/>
    <x v="11"/>
    <x v="4"/>
    <x v="0"/>
    <x v="0"/>
    <x v="47"/>
    <x v="40"/>
    <n v="60"/>
    <n v="0"/>
    <n v="60"/>
    <x v="0"/>
    <n v="0"/>
    <n v="0"/>
    <n v="0"/>
    <n v="388.46658200000002"/>
  </r>
  <r>
    <x v="1"/>
    <x v="0"/>
    <x v="72"/>
    <x v="0"/>
    <x v="11"/>
    <x v="4"/>
    <x v="0"/>
    <x v="0"/>
    <x v="48"/>
    <x v="41"/>
    <n v="78162.559999999998"/>
    <n v="0"/>
    <n v="78162.559999999998"/>
    <x v="0"/>
    <n v="0"/>
    <n v="0"/>
    <n v="0"/>
    <n v="78162.559999999998"/>
  </r>
  <r>
    <x v="1"/>
    <x v="0"/>
    <x v="72"/>
    <x v="0"/>
    <x v="11"/>
    <x v="4"/>
    <x v="0"/>
    <x v="0"/>
    <x v="49"/>
    <x v="42"/>
    <n v="63624.101999999999"/>
    <n v="-2240.6859629999999"/>
    <n v="61383.416037000003"/>
    <x v="0"/>
    <n v="0"/>
    <n v="0"/>
    <n v="0"/>
    <n v="61383.416037000003"/>
  </r>
  <r>
    <x v="1"/>
    <x v="0"/>
    <x v="72"/>
    <x v="0"/>
    <x v="11"/>
    <x v="4"/>
    <x v="0"/>
    <x v="0"/>
    <x v="50"/>
    <x v="43"/>
    <n v="141927.06200000001"/>
    <n v="5527.8866180000005"/>
    <n v="147454.94861799999"/>
    <x v="0"/>
    <n v="0"/>
    <n v="0"/>
    <n v="0"/>
    <n v="147800.78881900001"/>
  </r>
  <r>
    <x v="1"/>
    <x v="0"/>
    <x v="73"/>
    <x v="0"/>
    <x v="11"/>
    <x v="4"/>
    <x v="0"/>
    <x v="0"/>
    <x v="43"/>
    <x v="36"/>
    <n v="217.26"/>
    <n v="0"/>
    <n v="217.26"/>
    <x v="0"/>
    <n v="0"/>
    <n v="0"/>
    <n v="0"/>
    <n v="264.27340099999998"/>
  </r>
  <r>
    <x v="1"/>
    <x v="0"/>
    <x v="73"/>
    <x v="0"/>
    <x v="11"/>
    <x v="4"/>
    <x v="0"/>
    <x v="0"/>
    <x v="44"/>
    <x v="37"/>
    <n v="216"/>
    <n v="0"/>
    <n v="216"/>
    <x v="0"/>
    <n v="0"/>
    <n v="0"/>
    <n v="0"/>
    <n v="264.20308299999999"/>
  </r>
  <r>
    <x v="1"/>
    <x v="0"/>
    <x v="73"/>
    <x v="0"/>
    <x v="11"/>
    <x v="4"/>
    <x v="0"/>
    <x v="0"/>
    <x v="45"/>
    <x v="38"/>
    <n v="1.26"/>
    <n v="0"/>
    <n v="1.26"/>
    <x v="0"/>
    <n v="0"/>
    <n v="0"/>
    <n v="0"/>
    <n v="7.0318000000000006E-2"/>
  </r>
  <r>
    <x v="1"/>
    <x v="0"/>
    <x v="73"/>
    <x v="0"/>
    <x v="11"/>
    <x v="4"/>
    <x v="0"/>
    <x v="0"/>
    <x v="46"/>
    <x v="39"/>
    <n v="152"/>
    <n v="12978.688869"/>
    <n v="13130.688869"/>
    <x v="0"/>
    <n v="0"/>
    <n v="0"/>
    <n v="0"/>
    <n v="13859.492026"/>
  </r>
  <r>
    <x v="1"/>
    <x v="0"/>
    <x v="73"/>
    <x v="0"/>
    <x v="11"/>
    <x v="4"/>
    <x v="0"/>
    <x v="0"/>
    <x v="51"/>
    <x v="44"/>
    <n v="2"/>
    <n v="0"/>
    <n v="2"/>
    <x v="0"/>
    <n v="0"/>
    <n v="0"/>
    <n v="0"/>
    <n v="29.214749000000001"/>
  </r>
  <r>
    <x v="1"/>
    <x v="0"/>
    <x v="73"/>
    <x v="0"/>
    <x v="11"/>
    <x v="4"/>
    <x v="0"/>
    <x v="0"/>
    <x v="52"/>
    <x v="45"/>
    <n v="0"/>
    <n v="12978.688869"/>
    <n v="12978.688869"/>
    <x v="0"/>
    <n v="0"/>
    <n v="0"/>
    <n v="0"/>
    <n v="12978.688869"/>
  </r>
  <r>
    <x v="1"/>
    <x v="0"/>
    <x v="73"/>
    <x v="0"/>
    <x v="11"/>
    <x v="4"/>
    <x v="0"/>
    <x v="0"/>
    <x v="47"/>
    <x v="40"/>
    <n v="150"/>
    <n v="0"/>
    <n v="150"/>
    <x v="0"/>
    <n v="0"/>
    <n v="0"/>
    <n v="0"/>
    <n v="851.58840799999996"/>
  </r>
  <r>
    <x v="1"/>
    <x v="0"/>
    <x v="73"/>
    <x v="0"/>
    <x v="11"/>
    <x v="4"/>
    <x v="0"/>
    <x v="0"/>
    <x v="48"/>
    <x v="41"/>
    <n v="93420.565000000002"/>
    <n v="0"/>
    <n v="93420.565000000002"/>
    <x v="0"/>
    <n v="0"/>
    <n v="0"/>
    <n v="0"/>
    <n v="93420.565000000002"/>
  </r>
  <r>
    <x v="1"/>
    <x v="0"/>
    <x v="73"/>
    <x v="0"/>
    <x v="11"/>
    <x v="4"/>
    <x v="0"/>
    <x v="0"/>
    <x v="49"/>
    <x v="42"/>
    <n v="87953.154999999999"/>
    <n v="-3797.5276370000001"/>
    <n v="84155.627363000007"/>
    <x v="0"/>
    <n v="0"/>
    <n v="0"/>
    <n v="0"/>
    <n v="84155.627363000007"/>
  </r>
  <r>
    <x v="1"/>
    <x v="0"/>
    <x v="73"/>
    <x v="0"/>
    <x v="11"/>
    <x v="4"/>
    <x v="0"/>
    <x v="0"/>
    <x v="50"/>
    <x v="43"/>
    <n v="181742.98"/>
    <n v="9181.1612320000004"/>
    <n v="190924.14123199999"/>
    <x v="0"/>
    <n v="0"/>
    <n v="0"/>
    <n v="0"/>
    <n v="191699.95778999999"/>
  </r>
  <r>
    <x v="1"/>
    <x v="0"/>
    <x v="74"/>
    <x v="0"/>
    <x v="11"/>
    <x v="4"/>
    <x v="0"/>
    <x v="0"/>
    <x v="43"/>
    <x v="36"/>
    <n v="65"/>
    <n v="0"/>
    <n v="65"/>
    <x v="0"/>
    <n v="0"/>
    <n v="0"/>
    <n v="0"/>
    <n v="114.476641"/>
  </r>
  <r>
    <x v="1"/>
    <x v="0"/>
    <x v="74"/>
    <x v="0"/>
    <x v="11"/>
    <x v="4"/>
    <x v="0"/>
    <x v="0"/>
    <x v="44"/>
    <x v="37"/>
    <n v="65"/>
    <n v="0"/>
    <n v="65"/>
    <x v="0"/>
    <n v="0"/>
    <n v="0"/>
    <n v="0"/>
    <n v="114.461146"/>
  </r>
  <r>
    <x v="1"/>
    <x v="0"/>
    <x v="74"/>
    <x v="0"/>
    <x v="11"/>
    <x v="4"/>
    <x v="0"/>
    <x v="0"/>
    <x v="45"/>
    <x v="38"/>
    <n v="0"/>
    <n v="0"/>
    <n v="0"/>
    <x v="0"/>
    <n v="0"/>
    <n v="0"/>
    <n v="0"/>
    <n v="1.5495E-2"/>
  </r>
  <r>
    <x v="1"/>
    <x v="0"/>
    <x v="74"/>
    <x v="0"/>
    <x v="11"/>
    <x v="4"/>
    <x v="0"/>
    <x v="0"/>
    <x v="46"/>
    <x v="39"/>
    <n v="7"/>
    <n v="0"/>
    <n v="7"/>
    <x v="0"/>
    <n v="0"/>
    <n v="0"/>
    <n v="0"/>
    <n v="55.398527999999999"/>
  </r>
  <r>
    <x v="1"/>
    <x v="0"/>
    <x v="74"/>
    <x v="0"/>
    <x v="11"/>
    <x v="4"/>
    <x v="0"/>
    <x v="0"/>
    <x v="51"/>
    <x v="44"/>
    <n v="0"/>
    <n v="0"/>
    <n v="0"/>
    <x v="0"/>
    <n v="0"/>
    <n v="0"/>
    <n v="0"/>
    <n v="23.479451999999998"/>
  </r>
  <r>
    <x v="1"/>
    <x v="0"/>
    <x v="74"/>
    <x v="0"/>
    <x v="11"/>
    <x v="4"/>
    <x v="0"/>
    <x v="0"/>
    <x v="47"/>
    <x v="40"/>
    <n v="7"/>
    <n v="0"/>
    <n v="7"/>
    <x v="0"/>
    <n v="0"/>
    <n v="0"/>
    <n v="0"/>
    <n v="31.919076"/>
  </r>
  <r>
    <x v="1"/>
    <x v="0"/>
    <x v="74"/>
    <x v="0"/>
    <x v="11"/>
    <x v="4"/>
    <x v="0"/>
    <x v="0"/>
    <x v="48"/>
    <x v="41"/>
    <n v="30604.021000000001"/>
    <n v="0"/>
    <n v="30604.021000000001"/>
    <x v="0"/>
    <n v="0"/>
    <n v="0"/>
    <n v="0"/>
    <n v="30604.021000000001"/>
  </r>
  <r>
    <x v="1"/>
    <x v="0"/>
    <x v="74"/>
    <x v="0"/>
    <x v="11"/>
    <x v="4"/>
    <x v="0"/>
    <x v="0"/>
    <x v="49"/>
    <x v="42"/>
    <n v="53943.963000000003"/>
    <n v="-6826.1822750000001"/>
    <n v="47117.780724999997"/>
    <x v="0"/>
    <n v="0"/>
    <n v="0"/>
    <n v="0"/>
    <n v="47117.780724999997"/>
  </r>
  <r>
    <x v="1"/>
    <x v="0"/>
    <x v="74"/>
    <x v="0"/>
    <x v="11"/>
    <x v="4"/>
    <x v="0"/>
    <x v="0"/>
    <x v="50"/>
    <x v="43"/>
    <n v="84619.983999999997"/>
    <n v="-6826.1822750000001"/>
    <n v="77793.801724999998"/>
    <x v="0"/>
    <n v="0"/>
    <n v="0"/>
    <n v="0"/>
    <n v="77891.676894000004"/>
  </r>
  <r>
    <x v="1"/>
    <x v="0"/>
    <x v="77"/>
    <x v="0"/>
    <x v="11"/>
    <x v="4"/>
    <x v="2"/>
    <x v="4"/>
    <x v="46"/>
    <x v="39"/>
    <n v="0"/>
    <n v="62754.030769999998"/>
    <n v="62754.030769999998"/>
    <x v="0"/>
    <n v="0"/>
    <n v="0"/>
    <n v="0"/>
    <n v="62754.030769999998"/>
  </r>
  <r>
    <x v="1"/>
    <x v="0"/>
    <x v="77"/>
    <x v="0"/>
    <x v="11"/>
    <x v="4"/>
    <x v="2"/>
    <x v="4"/>
    <x v="72"/>
    <x v="51"/>
    <n v="0"/>
    <n v="62754.030769999998"/>
    <n v="62754.030769999998"/>
    <x v="0"/>
    <n v="0"/>
    <n v="0"/>
    <n v="0"/>
    <n v="62754.030769999998"/>
  </r>
  <r>
    <x v="1"/>
    <x v="0"/>
    <x v="77"/>
    <x v="0"/>
    <x v="11"/>
    <x v="4"/>
    <x v="2"/>
    <x v="4"/>
    <x v="48"/>
    <x v="59"/>
    <n v="0"/>
    <n v="3000"/>
    <n v="3000"/>
    <x v="0"/>
    <n v="0"/>
    <n v="0"/>
    <n v="0"/>
    <n v="0"/>
  </r>
  <r>
    <x v="1"/>
    <x v="0"/>
    <x v="77"/>
    <x v="0"/>
    <x v="11"/>
    <x v="4"/>
    <x v="2"/>
    <x v="4"/>
    <x v="50"/>
    <x v="43"/>
    <n v="0"/>
    <n v="62754.030769999998"/>
    <n v="62754.030769999998"/>
    <x v="0"/>
    <n v="0"/>
    <n v="0"/>
    <n v="0"/>
    <n v="62754.030769999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ECF6DE3-F8C9-4DEC-A014-66416085677A}" name="GraficoIngresos" cacheId="3" applyNumberFormats="0" applyBorderFormats="0" applyFontFormats="0" applyPatternFormats="0" applyAlignmentFormats="0" applyWidthHeightFormats="1" dataCaption="Valores" updatedVersion="7" minRefreshableVersion="3" useAutoFormatting="1" pageWrap="4" itemPrintTitles="1" createdVersion="6" indent="0" outline="1" outlineData="1" multipleFieldFilters="0" chartFormat="5">
  <location ref="B85:E92" firstHeaderRow="0" firstDataRow="1" firstDataCol="1" rowPageCount="4" colPageCount="2"/>
  <pivotFields count="25">
    <pivotField axis="axisPage" showAll="0">
      <items count="3">
        <item x="0"/>
        <item x="1"/>
        <item t="default"/>
      </items>
    </pivotField>
    <pivotField showAll="0"/>
    <pivotField axis="axisPage"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Page" showAll="0">
      <items count="2">
        <item x="0"/>
        <item t="default"/>
      </items>
    </pivotField>
    <pivotField axis="axisPage" showAll="0">
      <items count="13">
        <item x="0"/>
        <item x="1"/>
        <item x="2"/>
        <item x="3"/>
        <item x="4"/>
        <item x="5"/>
        <item x="6"/>
        <item x="7"/>
        <item x="8"/>
        <item x="9"/>
        <item x="10"/>
        <item x="11"/>
        <item t="default"/>
      </items>
    </pivotField>
    <pivotField showAll="0"/>
    <pivotField axis="axisRow" showAll="0">
      <items count="8">
        <item x="1"/>
        <item x="2"/>
        <item x="3"/>
        <item x="4"/>
        <item x="5"/>
        <item x="6"/>
        <item h="1" x="0"/>
        <item t="default"/>
      </items>
    </pivotField>
    <pivotField axis="axisPage" multipleItemSelectionAllowed="1" showAll="0">
      <items count="18">
        <item x="6"/>
        <item x="9"/>
        <item x="10"/>
        <item x="11"/>
        <item x="12"/>
        <item x="13"/>
        <item x="14"/>
        <item x="15"/>
        <item x="0"/>
        <item x="1"/>
        <item x="2"/>
        <item x="3"/>
        <item x="4"/>
        <item x="5"/>
        <item x="7"/>
        <item x="8"/>
        <item x="16"/>
        <item t="default"/>
      </items>
    </pivotField>
    <pivotField axis="axisPage" showAll="0">
      <items count="74">
        <item x="50"/>
        <item x="49"/>
        <item x="43"/>
        <item x="67"/>
        <item x="45"/>
        <item x="46"/>
        <item x="61"/>
        <item x="51"/>
        <item x="52"/>
        <item x="64"/>
        <item x="0"/>
        <item x="1"/>
        <item x="2"/>
        <item x="16"/>
        <item x="15"/>
        <item x="3"/>
        <item x="28"/>
        <item x="29"/>
        <item x="30"/>
        <item x="31"/>
        <item x="32"/>
        <item x="33"/>
        <item x="34"/>
        <item x="17"/>
        <item x="18"/>
        <item x="19"/>
        <item x="20"/>
        <item x="21"/>
        <item x="22"/>
        <item x="23"/>
        <item x="24"/>
        <item x="25"/>
        <item x="27"/>
        <item x="36"/>
        <item x="37"/>
        <item x="38"/>
        <item x="40"/>
        <item x="41"/>
        <item x="39"/>
        <item x="42"/>
        <item x="4"/>
        <item x="5"/>
        <item x="6"/>
        <item x="7"/>
        <item x="8"/>
        <item x="9"/>
        <item x="10"/>
        <item x="11"/>
        <item x="26"/>
        <item x="35"/>
        <item x="12"/>
        <item x="13"/>
        <item x="14"/>
        <item x="44"/>
        <item x="47"/>
        <item x="53"/>
        <item x="54"/>
        <item x="55"/>
        <item x="56"/>
        <item x="57"/>
        <item x="58"/>
        <item x="59"/>
        <item x="60"/>
        <item x="62"/>
        <item x="63"/>
        <item x="65"/>
        <item x="66"/>
        <item x="68"/>
        <item x="69"/>
        <item x="70"/>
        <item x="71"/>
        <item x="48"/>
        <item x="72"/>
        <item t="default"/>
      </items>
    </pivotField>
    <pivotField axis="axisPage" multipleItemSelectionAllowed="1" showAll="0">
      <items count="68">
        <item h="1" x="28"/>
        <item h="1" x="32"/>
        <item h="1" x="2"/>
        <item h="1" x="26"/>
        <item h="1" x="8"/>
        <item h="1" x="20"/>
        <item h="1" x="24"/>
        <item h="1" x="11"/>
        <item h="1" x="31"/>
        <item h="1" x="5"/>
        <item h="1" x="29"/>
        <item h="1" x="33"/>
        <item h="1" x="12"/>
        <item h="1" x="42"/>
        <item h="1" x="56"/>
        <item h="1" x="27"/>
        <item h="1" x="0"/>
        <item h="1" x="1"/>
        <item h="1" x="15"/>
        <item h="1" x="30"/>
        <item h="1" x="10"/>
        <item h="1" x="7"/>
        <item h="1" x="36"/>
        <item h="1" x="9"/>
        <item h="1" x="19"/>
        <item h="1" x="23"/>
        <item h="1" x="4"/>
        <item h="1" x="37"/>
        <item h="1" x="3"/>
        <item h="1" x="18"/>
        <item h="1" x="22"/>
        <item h="1" x="39"/>
        <item h="1" x="52"/>
        <item h="1" x="44"/>
        <item h="1" x="16"/>
        <item h="1" x="34"/>
        <item h="1" x="17"/>
        <item h="1" x="35"/>
        <item h="1" x="21"/>
        <item x="43"/>
        <item h="1" x="14"/>
        <item h="1" x="51"/>
        <item h="1" x="25"/>
        <item h="1" x="6"/>
        <item h="1" x="38"/>
        <item x="13"/>
        <item h="1" x="40"/>
        <item h="1" x="45"/>
        <item h="1" x="46"/>
        <item h="1" x="47"/>
        <item h="1" x="41"/>
        <item h="1" x="48"/>
        <item h="1" x="49"/>
        <item h="1" x="50"/>
        <item h="1" x="53"/>
        <item h="1" x="54"/>
        <item h="1" x="55"/>
        <item h="1" x="57"/>
        <item h="1" x="58"/>
        <item h="1" x="60"/>
        <item h="1" x="61"/>
        <item h="1" x="62"/>
        <item h="1" x="63"/>
        <item h="1" x="64"/>
        <item h="1" x="65"/>
        <item h="1" x="59"/>
        <item h="1" x="66"/>
        <item t="default"/>
      </items>
    </pivotField>
    <pivotField numFmtId="41" showAll="0"/>
    <pivotField numFmtId="41" showAll="0"/>
    <pivotField dataField="1" numFmtId="41" showAll="0"/>
    <pivotField numFmtId="41" showAll="0"/>
    <pivotField numFmtId="41" showAll="0"/>
    <pivotField numFmtId="41" showAll="0"/>
    <pivotField numFmtId="41" showAll="0"/>
    <pivotField dataField="1" numFmtId="41"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7">
    <i>
      <x/>
    </i>
    <i>
      <x v="1"/>
    </i>
    <i>
      <x v="2"/>
    </i>
    <i>
      <x v="3"/>
    </i>
    <i>
      <x v="4"/>
    </i>
    <i>
      <x v="5"/>
    </i>
    <i t="grand">
      <x/>
    </i>
  </rowItems>
  <colFields count="1">
    <field x="-2"/>
  </colFields>
  <colItems count="3">
    <i>
      <x/>
    </i>
    <i i="1">
      <x v="1"/>
    </i>
    <i i="2">
      <x v="2"/>
    </i>
  </colItems>
  <pageFields count="7">
    <pageField fld="0" item="1" hier="-1"/>
    <pageField fld="3" item="0" hier="-1"/>
    <pageField fld="4" item="11" hier="-1"/>
    <pageField fld="2" hier="-1"/>
    <pageField fld="8" hier="-1"/>
    <pageField fld="9" hier="-1"/>
    <pageField fld="7" hier="-1"/>
  </pageFields>
  <dataFields count="3">
    <dataField name=" Apropiación Vigente" fld="12" baseField="0" baseItem="0"/>
    <dataField name=" Recaudos Acumulados" fld="17" baseField="0" baseItem="0"/>
    <dataField name=" % Recaudo" fld="18" baseField="0" baseItem="0" numFmtId="41"/>
  </dataFields>
  <formats count="3">
    <format dxfId="383">
      <pivotArea dataOnly="0" outline="0" fieldPosition="0">
        <references count="1">
          <reference field="4294967294" count="2">
            <x v="0"/>
            <x v="1"/>
          </reference>
        </references>
      </pivotArea>
    </format>
    <format dxfId="382">
      <pivotArea dataOnly="0" outline="0" fieldPosition="0">
        <references count="1">
          <reference field="4294967294" count="1">
            <x v="2"/>
          </reference>
        </references>
      </pivotArea>
    </format>
    <format dxfId="381">
      <pivotArea dataOnly="0" outline="0" fieldPosition="0">
        <references count="1">
          <reference field="4294967294" count="1">
            <x v="2"/>
          </reference>
        </references>
      </pivotArea>
    </format>
  </formats>
  <chartFormats count="6">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6" count="1" selected="0">
            <x v="2"/>
          </reference>
        </references>
      </pivotArea>
    </chartFormat>
    <chartFormat chart="4" format="18">
      <pivotArea type="data" outline="0" fieldPosition="0">
        <references count="2">
          <reference field="4294967294" count="1" selected="0">
            <x v="0"/>
          </reference>
          <reference field="6" count="1" selected="0">
            <x v="3"/>
          </reference>
        </references>
      </pivotArea>
    </chartFormat>
    <chartFormat chart="4" format="19">
      <pivotArea type="data" outline="0" fieldPosition="0">
        <references count="2">
          <reference field="4294967294" count="1" selected="0">
            <x v="0"/>
          </reference>
          <reference field="6" count="1" selected="0">
            <x v="6"/>
          </reference>
        </references>
      </pivotArea>
    </chartFormat>
    <chartFormat chart="4" format="20" series="1">
      <pivotArea type="data" outline="0" fieldPosition="0">
        <references count="1">
          <reference field="4294967294" count="1" selected="0">
            <x v="1"/>
          </reference>
        </references>
      </pivotArea>
    </chartFormat>
    <chartFormat chart="4" format="2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A92A157-96AD-4156-882A-3AF3E91C5A92}" name="Mensual" cacheId="3" applyNumberFormats="0" applyBorderFormats="0" applyFontFormats="0" applyPatternFormats="0" applyAlignmentFormats="0" applyWidthHeightFormats="1" dataCaption="Valores" updatedVersion="7" minRefreshableVersion="3" pageWrap="4" rowGrandTotals="0" itemPrintTitles="1" createdVersion="6" indent="0" compact="0" compactData="0" gridDropZones="1" multipleFieldFilters="0" chartFormat="13">
  <location ref="B8:I21" firstHeaderRow="1" firstDataRow="2" firstDataCol="1" rowPageCount="4" colPageCount="2"/>
  <pivotFields count="25">
    <pivotField axis="axisPage" compact="0" outline="0" showAll="0">
      <items count="3">
        <item x="0"/>
        <item x="1"/>
        <item t="default"/>
      </items>
    </pivotField>
    <pivotField compact="0" outline="0" showAll="0"/>
    <pivotField axis="axisPage" compact="0" outline="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Page" compact="0" outline="0" showAll="0">
      <items count="2">
        <item x="0"/>
        <item t="default"/>
      </items>
    </pivotField>
    <pivotField axis="axisRow" compact="0" outline="0" showAll="0">
      <items count="13">
        <item x="0"/>
        <item x="1"/>
        <item x="2"/>
        <item x="3"/>
        <item x="4"/>
        <item x="5"/>
        <item x="6"/>
        <item x="7"/>
        <item x="8"/>
        <item x="9"/>
        <item x="10"/>
        <item x="11"/>
        <item t="default"/>
      </items>
    </pivotField>
    <pivotField compact="0" outline="0" showAll="0"/>
    <pivotField axis="axisPage" compact="0" outline="0" multipleItemSelectionAllowed="1" showAll="0">
      <items count="8">
        <item x="1"/>
        <item x="2"/>
        <item x="3"/>
        <item x="4"/>
        <item x="5"/>
        <item x="6"/>
        <item h="1" x="0"/>
        <item t="default"/>
      </items>
    </pivotField>
    <pivotField axis="axisPage" compact="0" outline="0" multipleItemSelectionAllowed="1" showAll="0">
      <items count="18">
        <item x="6"/>
        <item x="9"/>
        <item x="10"/>
        <item x="11"/>
        <item x="12"/>
        <item x="13"/>
        <item x="14"/>
        <item x="15"/>
        <item x="0"/>
        <item x="1"/>
        <item x="2"/>
        <item x="3"/>
        <item x="4"/>
        <item x="5"/>
        <item x="7"/>
        <item x="8"/>
        <item x="16"/>
        <item t="default"/>
      </items>
    </pivotField>
    <pivotField axis="axisPage" compact="0" outline="0" showAll="0">
      <items count="74">
        <item x="50"/>
        <item x="49"/>
        <item x="43"/>
        <item x="67"/>
        <item x="45"/>
        <item x="46"/>
        <item x="61"/>
        <item x="51"/>
        <item x="52"/>
        <item x="64"/>
        <item x="0"/>
        <item x="1"/>
        <item x="2"/>
        <item x="16"/>
        <item x="15"/>
        <item x="3"/>
        <item x="28"/>
        <item x="29"/>
        <item x="30"/>
        <item x="31"/>
        <item x="32"/>
        <item x="33"/>
        <item x="34"/>
        <item x="17"/>
        <item x="18"/>
        <item x="19"/>
        <item x="20"/>
        <item x="21"/>
        <item x="22"/>
        <item x="23"/>
        <item x="24"/>
        <item x="25"/>
        <item x="27"/>
        <item x="36"/>
        <item x="37"/>
        <item x="38"/>
        <item x="40"/>
        <item x="41"/>
        <item x="39"/>
        <item x="42"/>
        <item x="4"/>
        <item x="5"/>
        <item x="6"/>
        <item x="7"/>
        <item x="8"/>
        <item x="9"/>
        <item x="10"/>
        <item x="11"/>
        <item x="26"/>
        <item x="35"/>
        <item x="12"/>
        <item x="13"/>
        <item x="14"/>
        <item x="44"/>
        <item x="47"/>
        <item x="53"/>
        <item x="54"/>
        <item x="55"/>
        <item x="56"/>
        <item x="57"/>
        <item x="58"/>
        <item x="59"/>
        <item x="60"/>
        <item x="62"/>
        <item x="63"/>
        <item x="65"/>
        <item x="66"/>
        <item x="68"/>
        <item x="69"/>
        <item x="70"/>
        <item x="71"/>
        <item x="48"/>
        <item x="72"/>
        <item t="default"/>
      </items>
    </pivotField>
    <pivotField axis="axisPage" compact="0" outline="0" multipleItemSelectionAllowed="1" showAll="0">
      <items count="68">
        <item h="1" x="28"/>
        <item h="1" x="32"/>
        <item h="1" x="2"/>
        <item h="1" x="26"/>
        <item h="1" x="8"/>
        <item h="1" x="20"/>
        <item h="1" x="24"/>
        <item h="1" x="11"/>
        <item h="1" x="31"/>
        <item h="1" x="5"/>
        <item h="1" x="29"/>
        <item h="1" x="33"/>
        <item h="1" x="12"/>
        <item h="1" x="42"/>
        <item h="1" x="56"/>
        <item h="1" x="27"/>
        <item h="1" x="0"/>
        <item h="1" x="1"/>
        <item h="1" x="15"/>
        <item h="1" x="30"/>
        <item h="1" x="10"/>
        <item h="1" x="7"/>
        <item h="1" x="36"/>
        <item h="1" x="9"/>
        <item h="1" x="19"/>
        <item h="1" x="23"/>
        <item h="1" x="4"/>
        <item h="1" x="37"/>
        <item h="1" x="3"/>
        <item h="1" x="18"/>
        <item h="1" x="22"/>
        <item h="1" x="39"/>
        <item h="1" x="52"/>
        <item h="1" x="44"/>
        <item h="1" x="16"/>
        <item h="1" x="34"/>
        <item h="1" x="17"/>
        <item h="1" x="35"/>
        <item h="1" x="21"/>
        <item x="43"/>
        <item h="1" x="14"/>
        <item h="1" x="51"/>
        <item h="1" x="25"/>
        <item h="1" x="6"/>
        <item h="1" x="38"/>
        <item x="13"/>
        <item h="1" x="40"/>
        <item h="1" x="45"/>
        <item h="1" x="46"/>
        <item h="1" x="47"/>
        <item h="1" x="41"/>
        <item h="1" x="48"/>
        <item h="1" x="49"/>
        <item h="1" x="50"/>
        <item h="1" x="53"/>
        <item h="1" x="54"/>
        <item h="1" x="55"/>
        <item h="1" x="57"/>
        <item h="1" x="58"/>
        <item h="1" x="60"/>
        <item h="1" x="61"/>
        <item h="1" x="62"/>
        <item h="1" x="63"/>
        <item h="1" x="64"/>
        <item h="1" x="65"/>
        <item h="1" x="59"/>
        <item h="1" x="66"/>
        <item t="default"/>
      </items>
    </pivotField>
    <pivotField compact="0" numFmtId="41" outline="0" showAll="0"/>
    <pivotField compact="0" numFmtId="41" outline="0" showAll="0"/>
    <pivotField compact="0" numFmtId="41" outline="0" showAll="0"/>
    <pivotField compact="0" numFmtId="41" outline="0" showAll="0"/>
    <pivotField compact="0" numFmtId="41" outline="0" showAll="0"/>
    <pivotField dataField="1" compact="0" numFmtId="41" outline="0" showAll="0"/>
    <pivotField dataField="1" compact="0" numFmtId="41" outline="0" showAll="0"/>
    <pivotField dataField="1" compact="0" numFmtId="41"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4"/>
  </rowFields>
  <rowItems count="12">
    <i>
      <x/>
    </i>
    <i>
      <x v="1"/>
    </i>
    <i>
      <x v="2"/>
    </i>
    <i>
      <x v="3"/>
    </i>
    <i>
      <x v="4"/>
    </i>
    <i>
      <x v="5"/>
    </i>
    <i>
      <x v="6"/>
    </i>
    <i>
      <x v="7"/>
    </i>
    <i>
      <x v="8"/>
    </i>
    <i>
      <x v="9"/>
    </i>
    <i>
      <x v="10"/>
    </i>
    <i>
      <x v="11"/>
    </i>
  </rowItems>
  <colFields count="1">
    <field x="-2"/>
  </colFields>
  <colItems count="7">
    <i>
      <x/>
    </i>
    <i i="1">
      <x v="1"/>
    </i>
    <i i="2">
      <x v="2"/>
    </i>
    <i i="3">
      <x v="3"/>
    </i>
    <i i="4">
      <x v="4"/>
    </i>
    <i i="5">
      <x v="5"/>
    </i>
    <i i="6">
      <x v="6"/>
    </i>
  </colItems>
  <pageFields count="7">
    <pageField fld="0" hier="-1"/>
    <pageField fld="3" item="0" hier="-1"/>
    <pageField fld="2" hier="-1"/>
    <pageField fld="6" hier="-1"/>
    <pageField fld="8" hier="-1"/>
    <pageField fld="9" hier="-1"/>
    <pageField fld="7" hier="-1"/>
  </pageFields>
  <dataFields count="7">
    <dataField name="Apropiación Vigente " fld="21" baseField="0" baseItem="0" numFmtId="41"/>
    <dataField name=" Recaudos Acumulados" fld="17" baseField="0" baseItem="0"/>
    <dataField name="% Recaudo " fld="23" baseField="0" baseItem="0" numFmtId="164"/>
    <dataField name=" Compromisos Acumulados" fld="16" baseField="0" baseItem="0"/>
    <dataField name="% Ejecución  " fld="22" baseField="0" baseItem="0" numFmtId="41"/>
    <dataField name=" Giros Acumulados" fld="15" baseField="0" baseItem="0"/>
    <dataField name="% Giros " fld="24" baseField="0" baseItem="0" numFmtId="164"/>
  </dataFields>
  <formats count="45">
    <format dxfId="215">
      <pivotArea dataOnly="0" outline="0" fieldPosition="0">
        <references count="1">
          <reference field="4294967294" count="3">
            <x v="1"/>
            <x v="3"/>
            <x v="5"/>
          </reference>
        </references>
      </pivotArea>
    </format>
    <format dxfId="214">
      <pivotArea field="4" type="button" dataOnly="0" labelOnly="1" outline="0" axis="axisRow" fieldPosition="0"/>
    </format>
    <format dxfId="213">
      <pivotArea dataOnly="0" labelOnly="1" outline="0" fieldPosition="0">
        <references count="1">
          <reference field="4294967294" count="4">
            <x v="0"/>
            <x v="1"/>
            <x v="3"/>
            <x v="5"/>
          </reference>
        </references>
      </pivotArea>
    </format>
    <format dxfId="212">
      <pivotArea field="4" type="button" dataOnly="0" labelOnly="1" outline="0" axis="axisRow" fieldPosition="0"/>
    </format>
    <format dxfId="211">
      <pivotArea dataOnly="0" labelOnly="1" outline="0" fieldPosition="0">
        <references count="1">
          <reference field="4294967294" count="4">
            <x v="0"/>
            <x v="1"/>
            <x v="3"/>
            <x v="5"/>
          </reference>
        </references>
      </pivotArea>
    </format>
    <format dxfId="210">
      <pivotArea field="4" type="button" dataOnly="0" labelOnly="1" outline="0" axis="axisRow" fieldPosition="0"/>
    </format>
    <format dxfId="209">
      <pivotArea dataOnly="0" labelOnly="1" outline="0" fieldPosition="0">
        <references count="1">
          <reference field="4294967294" count="4">
            <x v="0"/>
            <x v="1"/>
            <x v="3"/>
            <x v="5"/>
          </reference>
        </references>
      </pivotArea>
    </format>
    <format dxfId="208">
      <pivotArea outline="0" collapsedLevelsAreSubtotals="1" fieldPosition="0"/>
    </format>
    <format dxfId="207">
      <pivotArea field="4" type="button" dataOnly="0" labelOnly="1" outline="0" axis="axisRow" fieldPosition="0"/>
    </format>
    <format dxfId="206">
      <pivotArea dataOnly="0" labelOnly="1" outline="0" fieldPosition="0">
        <references count="1">
          <reference field="4" count="0"/>
        </references>
      </pivotArea>
    </format>
    <format dxfId="205">
      <pivotArea dataOnly="0" labelOnly="1" outline="0" fieldPosition="0">
        <references count="1">
          <reference field="4294967294" count="4">
            <x v="0"/>
            <x v="1"/>
            <x v="3"/>
            <x v="5"/>
          </reference>
        </references>
      </pivotArea>
    </format>
    <format dxfId="204">
      <pivotArea outline="0" fieldPosition="0">
        <references count="1">
          <reference field="4294967294" count="1" selected="0">
            <x v="0"/>
          </reference>
        </references>
      </pivotArea>
    </format>
    <format dxfId="203">
      <pivotArea field="4" type="button" dataOnly="0" labelOnly="1" outline="0" axis="axisRow" fieldPosition="0"/>
    </format>
    <format dxfId="202">
      <pivotArea dataOnly="0" labelOnly="1" outline="0" fieldPosition="0">
        <references count="1">
          <reference field="4" count="0"/>
        </references>
      </pivotArea>
    </format>
    <format dxfId="201">
      <pivotArea dataOnly="0" labelOnly="1" outline="0" fieldPosition="0">
        <references count="1">
          <reference field="4294967294" count="1">
            <x v="0"/>
          </reference>
        </references>
      </pivotArea>
    </format>
    <format dxfId="200">
      <pivotArea outline="0" fieldPosition="0">
        <references count="1">
          <reference field="4294967294" count="1" selected="0">
            <x v="1"/>
          </reference>
        </references>
      </pivotArea>
    </format>
    <format dxfId="199">
      <pivotArea dataOnly="0" labelOnly="1" outline="0" fieldPosition="0">
        <references count="1">
          <reference field="4294967294" count="1">
            <x v="1"/>
          </reference>
        </references>
      </pivotArea>
    </format>
    <format dxfId="198">
      <pivotArea outline="0" fieldPosition="0">
        <references count="1">
          <reference field="4294967294" count="1" selected="0">
            <x v="3"/>
          </reference>
        </references>
      </pivotArea>
    </format>
    <format dxfId="197">
      <pivotArea outline="0" fieldPosition="0">
        <references count="1">
          <reference field="4294967294" count="1" selected="0">
            <x v="5"/>
          </reference>
        </references>
      </pivotArea>
    </format>
    <format dxfId="196">
      <pivotArea field="4" type="button" dataOnly="0" labelOnly="1" outline="0" axis="axisRow" fieldPosition="0"/>
    </format>
    <format dxfId="195">
      <pivotArea dataOnly="0" labelOnly="1" outline="0" fieldPosition="0">
        <references count="1">
          <reference field="4294967294" count="1">
            <x v="0"/>
          </reference>
        </references>
      </pivotArea>
    </format>
    <format dxfId="194">
      <pivotArea dataOnly="0" labelOnly="1" outline="0" fieldPosition="0">
        <references count="1">
          <reference field="4294967294" count="1">
            <x v="1"/>
          </reference>
        </references>
      </pivotArea>
    </format>
    <format dxfId="193">
      <pivotArea dataOnly="0" labelOnly="1" outline="0" fieldPosition="0">
        <references count="1">
          <reference field="4294967294" count="1">
            <x v="3"/>
          </reference>
        </references>
      </pivotArea>
    </format>
    <format dxfId="192">
      <pivotArea dataOnly="0" labelOnly="1" outline="0" fieldPosition="0">
        <references count="1">
          <reference field="4294967294" count="1">
            <x v="5"/>
          </reference>
        </references>
      </pivotArea>
    </format>
    <format dxfId="191">
      <pivotArea dataOnly="0" labelOnly="1" outline="0" fieldPosition="0">
        <references count="1">
          <reference field="4294967294" count="1">
            <x v="4"/>
          </reference>
        </references>
      </pivotArea>
    </format>
    <format dxfId="190">
      <pivotArea dataOnly="0" outline="0" fieldPosition="0">
        <references count="2">
          <reference field="4294967294" count="1">
            <x v="4"/>
          </reference>
          <reference field="3" count="0" selected="0"/>
        </references>
      </pivotArea>
    </format>
    <format dxfId="189">
      <pivotArea outline="0" fieldPosition="0">
        <references count="1">
          <reference field="4294967294" count="1" selected="0">
            <x v="4"/>
          </reference>
        </references>
      </pivotArea>
    </format>
    <format dxfId="188">
      <pivotArea dataOnly="0" outline="0" fieldPosition="0">
        <references count="2">
          <reference field="4294967294" count="1">
            <x v="2"/>
          </reference>
          <reference field="3" count="0" selected="0"/>
        </references>
      </pivotArea>
    </format>
    <format dxfId="187">
      <pivotArea dataOnly="0" outline="0" fieldPosition="0">
        <references count="2">
          <reference field="4294967294" count="1">
            <x v="2"/>
          </reference>
          <reference field="3" count="0" selected="0"/>
        </references>
      </pivotArea>
    </format>
    <format dxfId="186">
      <pivotArea dataOnly="0" labelOnly="1" outline="0" fieldPosition="0">
        <references count="1">
          <reference field="4294967294" count="1">
            <x v="2"/>
          </reference>
        </references>
      </pivotArea>
    </format>
    <format dxfId="185">
      <pivotArea outline="0" fieldPosition="0">
        <references count="1">
          <reference field="4294967294" count="1" selected="0">
            <x v="2"/>
          </reference>
        </references>
      </pivotArea>
    </format>
    <format dxfId="184">
      <pivotArea outline="0" fieldPosition="0">
        <references count="1">
          <reference field="4294967294" count="1" selected="0">
            <x v="2"/>
          </reference>
        </references>
      </pivotArea>
    </format>
    <format dxfId="183">
      <pivotArea outline="0" fieldPosition="0">
        <references count="1">
          <reference field="4294967294" count="1" selected="0">
            <x v="2"/>
          </reference>
        </references>
      </pivotArea>
    </format>
    <format dxfId="182">
      <pivotArea outline="0" fieldPosition="0">
        <references count="1">
          <reference field="4294967294" count="1" selected="0">
            <x v="6"/>
          </reference>
        </references>
      </pivotArea>
    </format>
    <format dxfId="181">
      <pivotArea dataOnly="0" labelOnly="1" outline="0" fieldPosition="0">
        <references count="1">
          <reference field="4294967294" count="1">
            <x v="6"/>
          </reference>
        </references>
      </pivotArea>
    </format>
    <format dxfId="180">
      <pivotArea dataOnly="0" outline="0" fieldPosition="0">
        <references count="2">
          <reference field="4294967294" count="1">
            <x v="6"/>
          </reference>
          <reference field="3" count="0" selected="0"/>
        </references>
      </pivotArea>
    </format>
    <format dxfId="179">
      <pivotArea dataOnly="0" outline="0" fieldPosition="0">
        <references count="2">
          <reference field="4294967294" count="1">
            <x v="6"/>
          </reference>
          <reference field="3" count="0" selected="0"/>
        </references>
      </pivotArea>
    </format>
    <format dxfId="178">
      <pivotArea dataOnly="0" outline="0" fieldPosition="0">
        <references count="2">
          <reference field="4294967294" count="1">
            <x v="2"/>
          </reference>
          <reference field="3" count="0" selected="0"/>
        </references>
      </pivotArea>
    </format>
    <format dxfId="177">
      <pivotArea dataOnly="0" outline="0" fieldPosition="0">
        <references count="2">
          <reference field="4294967294" count="1">
            <x v="4"/>
          </reference>
          <reference field="3" count="0" selected="0"/>
        </references>
      </pivotArea>
    </format>
    <format dxfId="176">
      <pivotArea dataOnly="0" outline="0" fieldPosition="0">
        <references count="2">
          <reference field="4294967294" count="1">
            <x v="2"/>
          </reference>
          <reference field="3" count="0" selected="0"/>
        </references>
      </pivotArea>
    </format>
    <format dxfId="175">
      <pivotArea outline="0" fieldPosition="0">
        <references count="1">
          <reference field="4294967294" count="1" selected="0">
            <x v="2"/>
          </reference>
        </references>
      </pivotArea>
    </format>
    <format dxfId="174">
      <pivotArea outline="0" fieldPosition="0">
        <references count="1">
          <reference field="4294967294" count="1" selected="0">
            <x v="6"/>
          </reference>
        </references>
      </pivotArea>
    </format>
    <format dxfId="173">
      <pivotArea outline="0" fieldPosition="0">
        <references count="1">
          <reference field="4294967294" count="1" selected="0">
            <x v="2"/>
          </reference>
        </references>
      </pivotArea>
    </format>
    <format dxfId="172">
      <pivotArea dataOnly="0" outline="0" fieldPosition="0">
        <references count="2">
          <reference field="4294967294" count="1">
            <x v="2"/>
          </reference>
          <reference field="3" count="0" selected="0"/>
        </references>
      </pivotArea>
    </format>
    <format dxfId="171">
      <pivotArea dataOnly="0" labelOnly="1" outline="0" fieldPosition="0">
        <references count="1">
          <reference field="4294967294" count="1">
            <x v="2"/>
          </reference>
        </references>
      </pivotArea>
    </format>
  </formats>
  <chartFormats count="9">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5"/>
          </reference>
        </references>
      </pivotArea>
    </chartFormat>
    <chartFormat chart="1" format="7">
      <pivotArea type="data" outline="0" fieldPosition="0">
        <references count="2">
          <reference field="4294967294" count="1" selected="0">
            <x v="0"/>
          </reference>
          <reference field="4" count="1" selected="0">
            <x v="0"/>
          </reference>
        </references>
      </pivotArea>
    </chartFormat>
    <chartFormat chart="1" format="8" series="1">
      <pivotArea type="data" outline="0" fieldPosition="0">
        <references count="1">
          <reference field="4294967294" count="1" selected="0">
            <x v="4"/>
          </reference>
        </references>
      </pivotArea>
    </chartFormat>
    <chartFormat chart="1" format="9" series="1">
      <pivotArea type="data" outline="0" fieldPosition="0">
        <references count="1">
          <reference field="4294967294" count="1" selected="0">
            <x v="2"/>
          </reference>
        </references>
      </pivotArea>
    </chartFormat>
    <chartFormat chart="1" format="10" series="1">
      <pivotArea type="data" outline="0" fieldPosition="0">
        <references count="1">
          <reference field="4294967294" count="1" selected="0">
            <x v="6"/>
          </reference>
        </references>
      </pivotArea>
    </chartFormat>
    <chartFormat chart="1" format="11">
      <pivotArea type="data" outline="0" fieldPosition="0">
        <references count="2">
          <reference field="4294967294" count="1" selected="0">
            <x v="4"/>
          </reference>
          <reference field="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9245986-DD2F-4BD9-8CE6-833B45D6BFBC}" name="TablaDinámica3" cacheId="2" applyNumberFormats="0" applyBorderFormats="0" applyFontFormats="0" applyPatternFormats="0" applyAlignmentFormats="0" applyWidthHeightFormats="1" dataCaption="Valores" updatedVersion="7" minRefreshableVersion="3" showDrill="0" itemPrintTitles="1" mergeItem="1" createdVersion="7" indent="0" compact="0" compactData="0" gridDropZones="1" multipleFieldFilters="0" chartFormat="11" rowHeaderCaption="Tipo">
  <location ref="C16:G24" firstHeaderRow="1" firstDataRow="2" firstDataCol="2"/>
  <pivotFields count="15">
    <pivotField compact="0" outline="0" showAll="0">
      <items count="7">
        <item x="0"/>
        <item x="1"/>
        <item x="2"/>
        <item x="5"/>
        <item x="3"/>
        <item x="4"/>
        <item t="default"/>
      </items>
    </pivotField>
    <pivotField axis="axisRow" compact="0" outline="0" showAll="0">
      <items count="3">
        <item x="0"/>
        <item x="1"/>
        <item t="default"/>
      </items>
    </pivotField>
    <pivotField axis="axisRow" compact="0" outline="0" showAll="0">
      <items count="3">
        <item x="0"/>
        <item x="1"/>
        <item t="default"/>
      </items>
    </pivotField>
    <pivotField compact="0" outline="0" showAll="0">
      <items count="18">
        <item h="1" x="0"/>
        <item h="1" x="1"/>
        <item h="1" x="2"/>
        <item h="1" x="4"/>
        <item h="1" x="5"/>
        <item h="1" x="6"/>
        <item h="1" x="8"/>
        <item h="1" x="9"/>
        <item h="1" x="10"/>
        <item h="1" x="12"/>
        <item h="1" x="13"/>
        <item h="1" x="14"/>
        <item h="1" x="3"/>
        <item h="1" x="7"/>
        <item h="1" x="11"/>
        <item h="1" x="15"/>
        <item x="16"/>
        <item t="default"/>
      </items>
    </pivotField>
    <pivotField compact="0" outline="0" showAll="0">
      <items count="5">
        <item h="1" x="0"/>
        <item h="1" x="1"/>
        <item x="2"/>
        <item h="1" x="3"/>
        <item t="default"/>
      </items>
    </pivotField>
    <pivotField dataField="1" compact="0" numFmtId="166" outline="0" showAll="0"/>
    <pivotField compact="0" numFmtId="166" outline="0" showAll="0"/>
    <pivotField compact="0" numFmtId="166" outline="0" showAll="0"/>
    <pivotField compact="0" numFmtId="166" outline="0" showAll="0"/>
    <pivotField compact="0" numFmtId="166" outline="0" showAll="0"/>
    <pivotField compact="0" numFmtId="166" outline="0" showAll="0"/>
    <pivotField compact="0" numFmtId="166" outline="0" showAll="0"/>
    <pivotField compact="0" numFmtId="166" outline="0" showAll="0"/>
    <pivotField dataField="1" compact="0" numFmtId="166" outline="0" showAll="0"/>
    <pivotField dataField="1" compact="0" numFmtId="166" outline="0" showAll="0"/>
  </pivotFields>
  <rowFields count="2">
    <field x="1"/>
    <field x="2"/>
  </rowFields>
  <rowItems count="7">
    <i>
      <x/>
      <x/>
    </i>
    <i r="1">
      <x v="1"/>
    </i>
    <i t="default">
      <x/>
    </i>
    <i>
      <x v="1"/>
      <x/>
    </i>
    <i r="1">
      <x v="1"/>
    </i>
    <i t="default">
      <x v="1"/>
    </i>
    <i t="grand">
      <x/>
    </i>
  </rowItems>
  <colFields count="1">
    <field x="-2"/>
  </colFields>
  <colItems count="3">
    <i>
      <x/>
    </i>
    <i i="1">
      <x v="1"/>
    </i>
    <i i="2">
      <x v="2"/>
    </i>
  </colItems>
  <dataFields count="3">
    <dataField name=" Saldo Inicial" fld="5" baseField="0" baseItem="0"/>
    <dataField name=" Saldo Final" fld="13" baseField="0" baseItem="0"/>
    <dataField name="% Participación" fld="14" showDataAs="percentOfTotal" baseField="2" baseItem="0" numFmtId="10"/>
  </dataFields>
  <formats count="35">
    <format dxfId="109">
      <pivotArea dataOnly="0" outline="0" fieldPosition="0">
        <references count="1">
          <reference field="4294967294" count="2">
            <x v="0"/>
            <x v="1"/>
          </reference>
        </references>
      </pivotArea>
    </format>
    <format dxfId="108">
      <pivotArea field="2" type="button" dataOnly="0" labelOnly="1" outline="0" axis="axisRow" fieldPosition="1"/>
    </format>
    <format dxfId="107">
      <pivotArea dataOnly="0" labelOnly="1" outline="0" fieldPosition="0">
        <references count="1">
          <reference field="4294967294" count="2">
            <x v="0"/>
            <x v="1"/>
          </reference>
        </references>
      </pivotArea>
    </format>
    <format dxfId="106">
      <pivotArea field="2" type="button" dataOnly="0" labelOnly="1" outline="0" axis="axisRow" fieldPosition="1"/>
    </format>
    <format dxfId="105">
      <pivotArea dataOnly="0" labelOnly="1" outline="0" fieldPosition="0">
        <references count="1">
          <reference field="4294967294" count="2">
            <x v="0"/>
            <x v="1"/>
          </reference>
        </references>
      </pivotArea>
    </format>
    <format dxfId="104">
      <pivotArea field="2" type="button" dataOnly="0" labelOnly="1" outline="0" axis="axisRow" fieldPosition="1"/>
    </format>
    <format dxfId="103">
      <pivotArea dataOnly="0" labelOnly="1" outline="0" fieldPosition="0">
        <references count="1">
          <reference field="4294967294" count="2">
            <x v="0"/>
            <x v="1"/>
          </reference>
        </references>
      </pivotArea>
    </format>
    <format dxfId="102">
      <pivotArea type="all" dataOnly="0" outline="0" fieldPosition="0"/>
    </format>
    <format dxfId="101">
      <pivotArea outline="0" collapsedLevelsAreSubtotals="1" fieldPosition="0"/>
    </format>
    <format dxfId="100">
      <pivotArea type="origin" dataOnly="0" labelOnly="1" outline="0" fieldPosition="0"/>
    </format>
    <format dxfId="99">
      <pivotArea field="-2" type="button" dataOnly="0" labelOnly="1" outline="0" axis="axisCol" fieldPosition="0"/>
    </format>
    <format dxfId="98">
      <pivotArea type="topRight" dataOnly="0" labelOnly="1" outline="0" fieldPosition="0"/>
    </format>
    <format dxfId="97">
      <pivotArea field="1" type="button" dataOnly="0" labelOnly="1" outline="0" axis="axisRow" fieldPosition="0"/>
    </format>
    <format dxfId="96">
      <pivotArea field="2" type="button" dataOnly="0" labelOnly="1" outline="0" axis="axisRow" fieldPosition="1"/>
    </format>
    <format dxfId="95">
      <pivotArea dataOnly="0" labelOnly="1" outline="0" fieldPosition="0">
        <references count="1">
          <reference field="1" count="0"/>
        </references>
      </pivotArea>
    </format>
    <format dxfId="94">
      <pivotArea dataOnly="0" labelOnly="1" outline="0" fieldPosition="0">
        <references count="1">
          <reference field="1" count="0" defaultSubtotal="1"/>
        </references>
      </pivotArea>
    </format>
    <format dxfId="93">
      <pivotArea dataOnly="0" labelOnly="1" grandRow="1" outline="0" fieldPosition="0"/>
    </format>
    <format dxfId="92">
      <pivotArea dataOnly="0" labelOnly="1" outline="0" fieldPosition="0">
        <references count="2">
          <reference field="1" count="1" selected="0">
            <x v="0"/>
          </reference>
          <reference field="2" count="0"/>
        </references>
      </pivotArea>
    </format>
    <format dxfId="91">
      <pivotArea dataOnly="0" labelOnly="1" outline="0" fieldPosition="0">
        <references count="2">
          <reference field="1" count="1" selected="0">
            <x v="1"/>
          </reference>
          <reference field="2" count="0"/>
        </references>
      </pivotArea>
    </format>
    <format dxfId="90">
      <pivotArea dataOnly="0" labelOnly="1" outline="0" fieldPosition="0">
        <references count="1">
          <reference field="4294967294" count="2">
            <x v="0"/>
            <x v="1"/>
          </reference>
        </references>
      </pivotArea>
    </format>
    <format dxfId="89">
      <pivotArea type="all" dataOnly="0" outline="0" fieldPosition="0"/>
    </format>
    <format dxfId="88">
      <pivotArea outline="0" collapsedLevelsAreSubtotals="1" fieldPosition="0"/>
    </format>
    <format dxfId="87">
      <pivotArea type="origin" dataOnly="0" labelOnly="1" outline="0" fieldPosition="0"/>
    </format>
    <format dxfId="86">
      <pivotArea field="-2" type="button" dataOnly="0" labelOnly="1" outline="0" axis="axisCol" fieldPosition="0"/>
    </format>
    <format dxfId="85">
      <pivotArea type="topRight" dataOnly="0" labelOnly="1" outline="0" fieldPosition="0"/>
    </format>
    <format dxfId="84">
      <pivotArea field="1" type="button" dataOnly="0" labelOnly="1" outline="0" axis="axisRow" fieldPosition="0"/>
    </format>
    <format dxfId="83">
      <pivotArea field="2" type="button" dataOnly="0" labelOnly="1" outline="0" axis="axisRow" fieldPosition="1"/>
    </format>
    <format dxfId="82">
      <pivotArea dataOnly="0" labelOnly="1" outline="0" fieldPosition="0">
        <references count="1">
          <reference field="1" count="0"/>
        </references>
      </pivotArea>
    </format>
    <format dxfId="81">
      <pivotArea dataOnly="0" labelOnly="1" outline="0" fieldPosition="0">
        <references count="1">
          <reference field="1" count="0" defaultSubtotal="1"/>
        </references>
      </pivotArea>
    </format>
    <format dxfId="80">
      <pivotArea dataOnly="0" labelOnly="1" grandRow="1" outline="0" fieldPosition="0"/>
    </format>
    <format dxfId="79">
      <pivotArea dataOnly="0" labelOnly="1" outline="0" fieldPosition="0">
        <references count="2">
          <reference field="1" count="1" selected="0">
            <x v="0"/>
          </reference>
          <reference field="2" count="0"/>
        </references>
      </pivotArea>
    </format>
    <format dxfId="78">
      <pivotArea dataOnly="0" labelOnly="1" outline="0" fieldPosition="0">
        <references count="2">
          <reference field="1" count="1" selected="0">
            <x v="1"/>
          </reference>
          <reference field="2" count="0"/>
        </references>
      </pivotArea>
    </format>
    <format dxfId="77">
      <pivotArea dataOnly="0" labelOnly="1" outline="0" fieldPosition="0">
        <references count="1">
          <reference field="4294967294" count="2">
            <x v="0"/>
            <x v="1"/>
          </reference>
        </references>
      </pivotArea>
    </format>
    <format dxfId="76">
      <pivotArea dataOnly="0" labelOnly="1" outline="0" fieldPosition="0">
        <references count="1">
          <reference field="1" count="1" defaultSubtotal="1">
            <x v="1"/>
          </reference>
        </references>
      </pivotArea>
    </format>
    <format dxfId="75">
      <pivotArea outline="0" fieldPosition="0">
        <references count="1">
          <reference field="4294967294" count="1">
            <x v="2"/>
          </reference>
        </references>
      </pivotArea>
    </format>
  </formats>
  <chartFormats count="3">
    <chartFormat chart="4" format="15" series="1">
      <pivotArea type="data" outline="0" fieldPosition="0">
        <references count="1">
          <reference field="4294967294" count="1" selected="0">
            <x v="0"/>
          </reference>
        </references>
      </pivotArea>
    </chartFormat>
    <chartFormat chart="4" format="16" series="1">
      <pivotArea type="data" outline="0" fieldPosition="0">
        <references count="1">
          <reference field="4294967294" count="1" selected="0">
            <x v="1"/>
          </reference>
        </references>
      </pivotArea>
    </chartFormat>
    <chartFormat chart="4" format="17"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A8E2E38-525D-41F4-A2BE-7E73BD4AFA2E}" name="TablaDinámica2" cacheId="2" applyNumberFormats="0" applyBorderFormats="0" applyFontFormats="0" applyPatternFormats="0" applyAlignmentFormats="0" applyWidthHeightFormats="1" dataCaption="Valores" updatedVersion="7" minRefreshableVersion="3" showDrill="0" itemPrintTitles="1" mergeItem="1" createdVersion="7" indent="0" compact="0" compactData="0" gridDropZones="1" multipleFieldFilters="0" rowHeaderCaption="Tipo">
  <location ref="C4:L12" firstHeaderRow="1" firstDataRow="2" firstDataCol="2"/>
  <pivotFields count="15">
    <pivotField compact="0" outline="0" showAll="0">
      <items count="7">
        <item x="0"/>
        <item x="1"/>
        <item x="2"/>
        <item x="5"/>
        <item x="3"/>
        <item x="4"/>
        <item t="default"/>
      </items>
    </pivotField>
    <pivotField axis="axisRow" compact="0" outline="0" showAll="0">
      <items count="3">
        <item x="0"/>
        <item x="1"/>
        <item t="default"/>
      </items>
    </pivotField>
    <pivotField axis="axisRow" compact="0" outline="0" showAll="0">
      <items count="3">
        <item x="0"/>
        <item x="1"/>
        <item t="default"/>
      </items>
    </pivotField>
    <pivotField compact="0" outline="0" showAll="0">
      <items count="18">
        <item h="1" x="0"/>
        <item h="1" x="1"/>
        <item h="1" x="2"/>
        <item h="1" x="4"/>
        <item h="1" x="5"/>
        <item h="1" x="6"/>
        <item h="1" x="8"/>
        <item h="1" x="9"/>
        <item h="1" x="10"/>
        <item h="1" x="12"/>
        <item h="1" x="13"/>
        <item h="1" x="14"/>
        <item h="1" x="3"/>
        <item h="1" x="7"/>
        <item h="1" x="11"/>
        <item h="1" x="15"/>
        <item x="16"/>
        <item t="default"/>
      </items>
    </pivotField>
    <pivotField compact="0" outline="0" showAll="0">
      <items count="5">
        <item h="1" x="0"/>
        <item h="1" x="1"/>
        <item x="2"/>
        <item h="1" x="3"/>
        <item t="default"/>
      </items>
    </pivotField>
    <pivotField dataField="1" compact="0" numFmtId="166" outline="0" showAll="0"/>
    <pivotField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compact="0" numFmtId="166" outline="0" showAll="0"/>
  </pivotFields>
  <rowFields count="2">
    <field x="1"/>
    <field x="2"/>
  </rowFields>
  <rowItems count="7">
    <i>
      <x/>
      <x/>
    </i>
    <i r="1">
      <x v="1"/>
    </i>
    <i t="default">
      <x/>
    </i>
    <i>
      <x v="1"/>
      <x/>
    </i>
    <i r="1">
      <x v="1"/>
    </i>
    <i t="default">
      <x v="1"/>
    </i>
    <i t="grand">
      <x/>
    </i>
  </rowItems>
  <colFields count="1">
    <field x="-2"/>
  </colFields>
  <colItems count="8">
    <i>
      <x/>
    </i>
    <i i="1">
      <x v="1"/>
    </i>
    <i i="2">
      <x v="2"/>
    </i>
    <i i="3">
      <x v="3"/>
    </i>
    <i i="4">
      <x v="4"/>
    </i>
    <i i="5">
      <x v="5"/>
    </i>
    <i i="6">
      <x v="6"/>
    </i>
    <i i="7">
      <x v="7"/>
    </i>
  </colItems>
  <dataFields count="8">
    <dataField name=" Saldo Inicial" fld="5" baseField="0" baseItem="0"/>
    <dataField name=" Recursos Del Credito" fld="7" baseField="0" baseItem="0"/>
    <dataField name=" Ajustes" fld="8" baseField="0" baseItem="0"/>
    <dataField name=" Amortizacion" fld="9" baseField="0" baseItem="0"/>
    <dataField name=" Intereses" fld="10" baseField="0" baseItem="0"/>
    <dataField name=" Comisiones Y Otros" fld="11" baseField="0" baseItem="0"/>
    <dataField name=" Total Servicio Deuda Publica" fld="12" baseField="0" baseItem="0"/>
    <dataField name=" Saldo Final" fld="13" baseField="0" baseItem="0"/>
  </dataFields>
  <formats count="35">
    <format dxfId="144">
      <pivotArea dataOnly="0" outline="0" fieldPosition="0">
        <references count="1">
          <reference field="4294967294" count="8">
            <x v="0"/>
            <x v="1"/>
            <x v="2"/>
            <x v="3"/>
            <x v="4"/>
            <x v="5"/>
            <x v="6"/>
            <x v="7"/>
          </reference>
        </references>
      </pivotArea>
    </format>
    <format dxfId="143">
      <pivotArea field="2" type="button" dataOnly="0" labelOnly="1" outline="0" axis="axisRow" fieldPosition="1"/>
    </format>
    <format dxfId="142">
      <pivotArea dataOnly="0" labelOnly="1" outline="0" fieldPosition="0">
        <references count="1">
          <reference field="4294967294" count="8">
            <x v="0"/>
            <x v="1"/>
            <x v="2"/>
            <x v="3"/>
            <x v="4"/>
            <x v="5"/>
            <x v="6"/>
            <x v="7"/>
          </reference>
        </references>
      </pivotArea>
    </format>
    <format dxfId="141">
      <pivotArea field="2" type="button" dataOnly="0" labelOnly="1" outline="0" axis="axisRow" fieldPosition="1"/>
    </format>
    <format dxfId="140">
      <pivotArea dataOnly="0" labelOnly="1" outline="0" fieldPosition="0">
        <references count="1">
          <reference field="4294967294" count="8">
            <x v="0"/>
            <x v="1"/>
            <x v="2"/>
            <x v="3"/>
            <x v="4"/>
            <x v="5"/>
            <x v="6"/>
            <x v="7"/>
          </reference>
        </references>
      </pivotArea>
    </format>
    <format dxfId="139">
      <pivotArea dataOnly="0" outline="0" fieldPosition="0">
        <references count="1">
          <reference field="4294967294" count="1">
            <x v="1"/>
          </reference>
        </references>
      </pivotArea>
    </format>
    <format dxfId="138">
      <pivotArea field="2" type="button" dataOnly="0" labelOnly="1" outline="0" axis="axisRow" fieldPosition="1"/>
    </format>
    <format dxfId="137">
      <pivotArea dataOnly="0" labelOnly="1" outline="0" fieldPosition="0">
        <references count="1">
          <reference field="4294967294" count="8">
            <x v="0"/>
            <x v="1"/>
            <x v="2"/>
            <x v="3"/>
            <x v="4"/>
            <x v="5"/>
            <x v="6"/>
            <x v="7"/>
          </reference>
        </references>
      </pivotArea>
    </format>
    <format dxfId="136">
      <pivotArea type="all" dataOnly="0" outline="0" fieldPosition="0"/>
    </format>
    <format dxfId="135">
      <pivotArea outline="0" collapsedLevelsAreSubtotals="1" fieldPosition="0"/>
    </format>
    <format dxfId="134">
      <pivotArea type="origin" dataOnly="0" labelOnly="1" outline="0" fieldPosition="0"/>
    </format>
    <format dxfId="133">
      <pivotArea field="-2" type="button" dataOnly="0" labelOnly="1" outline="0" axis="axisCol" fieldPosition="0"/>
    </format>
    <format dxfId="132">
      <pivotArea type="topRight" dataOnly="0" labelOnly="1" outline="0" fieldPosition="0"/>
    </format>
    <format dxfId="131">
      <pivotArea field="1" type="button" dataOnly="0" labelOnly="1" outline="0" axis="axisRow" fieldPosition="0"/>
    </format>
    <format dxfId="130">
      <pivotArea field="2" type="button" dataOnly="0" labelOnly="1" outline="0" axis="axisRow" fieldPosition="1"/>
    </format>
    <format dxfId="129">
      <pivotArea dataOnly="0" labelOnly="1" outline="0" fieldPosition="0">
        <references count="1">
          <reference field="1" count="0"/>
        </references>
      </pivotArea>
    </format>
    <format dxfId="128">
      <pivotArea dataOnly="0" labelOnly="1" outline="0" fieldPosition="0">
        <references count="1">
          <reference field="1" count="0" defaultSubtotal="1"/>
        </references>
      </pivotArea>
    </format>
    <format dxfId="127">
      <pivotArea dataOnly="0" labelOnly="1" grandRow="1" outline="0" fieldPosition="0"/>
    </format>
    <format dxfId="126">
      <pivotArea dataOnly="0" labelOnly="1" outline="0" fieldPosition="0">
        <references count="2">
          <reference field="1" count="1" selected="0">
            <x v="0"/>
          </reference>
          <reference field="2" count="0"/>
        </references>
      </pivotArea>
    </format>
    <format dxfId="125">
      <pivotArea dataOnly="0" labelOnly="1" outline="0" fieldPosition="0">
        <references count="2">
          <reference field="1" count="1" selected="0">
            <x v="1"/>
          </reference>
          <reference field="2" count="0"/>
        </references>
      </pivotArea>
    </format>
    <format dxfId="124">
      <pivotArea dataOnly="0" labelOnly="1" outline="0" fieldPosition="0">
        <references count="1">
          <reference field="4294967294" count="8">
            <x v="0"/>
            <x v="1"/>
            <x v="2"/>
            <x v="3"/>
            <x v="4"/>
            <x v="5"/>
            <x v="6"/>
            <x v="7"/>
          </reference>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2" type="button" dataOnly="0" labelOnly="1" outline="0" axis="axisCol" fieldPosition="0"/>
    </format>
    <format dxfId="119">
      <pivotArea type="topRight" dataOnly="0" labelOnly="1" outline="0" fieldPosition="0"/>
    </format>
    <format dxfId="118">
      <pivotArea field="1" type="button" dataOnly="0" labelOnly="1" outline="0" axis="axisRow" fieldPosition="0"/>
    </format>
    <format dxfId="117">
      <pivotArea field="2" type="button" dataOnly="0" labelOnly="1" outline="0" axis="axisRow" fieldPosition="1"/>
    </format>
    <format dxfId="116">
      <pivotArea dataOnly="0" labelOnly="1" outline="0" fieldPosition="0">
        <references count="1">
          <reference field="1" count="0"/>
        </references>
      </pivotArea>
    </format>
    <format dxfId="115">
      <pivotArea dataOnly="0" labelOnly="1" outline="0" fieldPosition="0">
        <references count="1">
          <reference field="1" count="0" defaultSubtotal="1"/>
        </references>
      </pivotArea>
    </format>
    <format dxfId="114">
      <pivotArea dataOnly="0" labelOnly="1" grandRow="1" outline="0" fieldPosition="0"/>
    </format>
    <format dxfId="113">
      <pivotArea dataOnly="0" labelOnly="1" outline="0" fieldPosition="0">
        <references count="2">
          <reference field="1" count="1" selected="0">
            <x v="0"/>
          </reference>
          <reference field="2" count="0"/>
        </references>
      </pivotArea>
    </format>
    <format dxfId="112">
      <pivotArea dataOnly="0" labelOnly="1" outline="0" fieldPosition="0">
        <references count="2">
          <reference field="1" count="1" selected="0">
            <x v="1"/>
          </reference>
          <reference field="2" count="0"/>
        </references>
      </pivotArea>
    </format>
    <format dxfId="111">
      <pivotArea dataOnly="0" labelOnly="1" outline="0" fieldPosition="0">
        <references count="1">
          <reference field="4294967294" count="8">
            <x v="0"/>
            <x v="1"/>
            <x v="2"/>
            <x v="3"/>
            <x v="4"/>
            <x v="5"/>
            <x v="6"/>
            <x v="7"/>
          </reference>
        </references>
      </pivotArea>
    </format>
    <format dxfId="110">
      <pivotArea dataOnly="0" labelOnly="1" outline="0" fieldPosition="0">
        <references count="1">
          <reference field="1" count="1" defaultSubtotal="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5BCFBA3-FC78-4CD0-AF58-7650AC95FCD2}" name="TablaDinámica4" cacheId="2" applyNumberFormats="0" applyBorderFormats="0" applyFontFormats="0" applyPatternFormats="0" applyAlignmentFormats="0" applyWidthHeightFormats="1" dataCaption="Valores" updatedVersion="7" minRefreshableVersion="3" showDrill="0" itemPrintTitles="1" mergeItem="1" createdVersion="7" indent="0" compact="0" compactData="0" gridDropZones="1" multipleFieldFilters="0" chartFormat="14" rowHeaderCaption="Tipo">
  <location ref="C28:D32" firstHeaderRow="2" firstDataRow="2" firstDataCol="1"/>
  <pivotFields count="15">
    <pivotField compact="0" outline="0" showAll="0">
      <items count="7">
        <item x="0"/>
        <item x="1"/>
        <item x="2"/>
        <item x="5"/>
        <item x="3"/>
        <item x="4"/>
        <item t="default"/>
      </items>
    </pivotField>
    <pivotField compact="0" outline="0" showAll="0">
      <items count="3">
        <item x="0"/>
        <item x="1"/>
        <item t="default"/>
      </items>
    </pivotField>
    <pivotField axis="axisRow" compact="0" outline="0" showAll="0">
      <items count="3">
        <item n="Total Deuda Interna" x="0"/>
        <item n="Total Deuda Externa" x="1"/>
        <item t="default"/>
      </items>
    </pivotField>
    <pivotField compact="0" outline="0" showAll="0">
      <items count="18">
        <item h="1" x="0"/>
        <item h="1" x="1"/>
        <item h="1" x="2"/>
        <item h="1" x="4"/>
        <item h="1" x="5"/>
        <item h="1" x="6"/>
        <item h="1" x="8"/>
        <item h="1" x="9"/>
        <item h="1" x="10"/>
        <item h="1" x="12"/>
        <item h="1" x="13"/>
        <item h="1" x="14"/>
        <item h="1" x="3"/>
        <item h="1" x="7"/>
        <item h="1" x="11"/>
        <item h="1" x="15"/>
        <item x="16"/>
        <item t="default"/>
      </items>
    </pivotField>
    <pivotField compact="0" outline="0" showAll="0">
      <items count="5">
        <item h="1" x="0"/>
        <item h="1" x="1"/>
        <item x="2"/>
        <item h="1" x="3"/>
        <item t="default"/>
      </items>
    </pivotField>
    <pivotField compact="0" numFmtId="166" outline="0" showAll="0"/>
    <pivotField compact="0" numFmtId="166" outline="0" showAll="0"/>
    <pivotField compact="0" numFmtId="166" outline="0" showAll="0"/>
    <pivotField compact="0" numFmtId="166" outline="0" showAll="0"/>
    <pivotField compact="0" numFmtId="166" outline="0" showAll="0"/>
    <pivotField compact="0" numFmtId="166" outline="0" showAll="0"/>
    <pivotField compact="0" numFmtId="166" outline="0" showAll="0"/>
    <pivotField compact="0" numFmtId="166" outline="0" showAll="0"/>
    <pivotField dataField="1" compact="0" numFmtId="166" outline="0" showAll="0"/>
    <pivotField compact="0" numFmtId="166" outline="0" showAll="0"/>
  </pivotFields>
  <rowFields count="1">
    <field x="2"/>
  </rowFields>
  <rowItems count="3">
    <i>
      <x/>
    </i>
    <i>
      <x v="1"/>
    </i>
    <i t="grand">
      <x/>
    </i>
  </rowItems>
  <colItems count="1">
    <i/>
  </colItems>
  <dataFields count="1">
    <dataField name=" Saldo Final" fld="13" baseField="0" baseItem="0" numFmtId="166"/>
  </dataFields>
  <formats count="26">
    <format dxfId="170">
      <pivotArea dataOnly="0" outline="0" fieldPosition="0">
        <references count="1">
          <reference field="4294967294" count="1">
            <x v="0"/>
          </reference>
        </references>
      </pivotArea>
    </format>
    <format dxfId="169">
      <pivotArea field="2" type="button" dataOnly="0" labelOnly="1" outline="0" axis="axisRow" fieldPosition="0"/>
    </format>
    <format dxfId="168">
      <pivotArea dataOnly="0" labelOnly="1" outline="0" fieldPosition="0">
        <references count="1">
          <reference field="4294967294" count="1">
            <x v="0"/>
          </reference>
        </references>
      </pivotArea>
    </format>
    <format dxfId="167">
      <pivotArea field="2" type="button" dataOnly="0" labelOnly="1" outline="0" axis="axisRow" fieldPosition="0"/>
    </format>
    <format dxfId="166">
      <pivotArea dataOnly="0" labelOnly="1" outline="0" fieldPosition="0">
        <references count="1">
          <reference field="4294967294" count="1">
            <x v="0"/>
          </reference>
        </references>
      </pivotArea>
    </format>
    <format dxfId="165">
      <pivotArea field="2" type="button" dataOnly="0" labelOnly="1" outline="0" axis="axisRow" fieldPosition="0"/>
    </format>
    <format dxfId="164">
      <pivotArea dataOnly="0" labelOnly="1" outline="0" fieldPosition="0">
        <references count="1">
          <reference field="4294967294" count="1">
            <x v="0"/>
          </reference>
        </references>
      </pivotArea>
    </format>
    <format dxfId="163">
      <pivotArea type="all" dataOnly="0" outline="0" fieldPosition="0"/>
    </format>
    <format dxfId="162">
      <pivotArea outline="0" collapsedLevelsAreSubtotals="1" fieldPosition="0"/>
    </format>
    <format dxfId="161">
      <pivotArea type="origin" dataOnly="0" labelOnly="1" outline="0" fieldPosition="0"/>
    </format>
    <format dxfId="160">
      <pivotArea field="-2" type="button" dataOnly="0" labelOnly="1" outline="0" axis="axisValues" fieldPosition="0"/>
    </format>
    <format dxfId="159">
      <pivotArea type="topRight" dataOnly="0" labelOnly="1" outline="0" fieldPosition="0"/>
    </format>
    <format dxfId="158">
      <pivotArea field="1" type="button" dataOnly="0" labelOnly="1" outline="0"/>
    </format>
    <format dxfId="157">
      <pivotArea field="2" type="button" dataOnly="0" labelOnly="1" outline="0" axis="axisRow" fieldPosition="0"/>
    </format>
    <format dxfId="156">
      <pivotArea dataOnly="0" labelOnly="1" grandRow="1" outline="0" fieldPosition="0"/>
    </format>
    <format dxfId="155">
      <pivotArea dataOnly="0" labelOnly="1" outline="0" fieldPosition="0">
        <references count="1">
          <reference field="4294967294" count="1">
            <x v="0"/>
          </reference>
        </references>
      </pivotArea>
    </format>
    <format dxfId="154">
      <pivotArea type="all" dataOnly="0" outline="0" fieldPosition="0"/>
    </format>
    <format dxfId="153">
      <pivotArea outline="0" collapsedLevelsAreSubtotals="1" fieldPosition="0"/>
    </format>
    <format dxfId="152">
      <pivotArea type="origin" dataOnly="0" labelOnly="1" outline="0" fieldPosition="0"/>
    </format>
    <format dxfId="151">
      <pivotArea field="-2" type="button" dataOnly="0" labelOnly="1" outline="0" axis="axisValues" fieldPosition="0"/>
    </format>
    <format dxfId="150">
      <pivotArea type="topRight" dataOnly="0" labelOnly="1" outline="0" fieldPosition="0"/>
    </format>
    <format dxfId="149">
      <pivotArea field="1" type="button" dataOnly="0" labelOnly="1" outline="0"/>
    </format>
    <format dxfId="148">
      <pivotArea field="2" type="button" dataOnly="0" labelOnly="1" outline="0" axis="axisRow" fieldPosition="0"/>
    </format>
    <format dxfId="147">
      <pivotArea dataOnly="0" labelOnly="1" grandRow="1" outline="0" fieldPosition="0"/>
    </format>
    <format dxfId="146">
      <pivotArea dataOnly="0" labelOnly="1" outline="0" fieldPosition="0">
        <references count="1">
          <reference field="4294967294" count="1">
            <x v="0"/>
          </reference>
        </references>
      </pivotArea>
    </format>
    <format dxfId="145">
      <pivotArea outline="0" collapsedLevelsAreSubtotals="1" fieldPosition="0"/>
    </format>
  </formats>
  <chartFormats count="5">
    <chartFormat chart="0" format="7" series="1">
      <pivotArea type="data" outline="0" fieldPosition="0">
        <references count="1">
          <reference field="4294967294" count="1" selected="0">
            <x v="0"/>
          </reference>
        </references>
      </pivotArea>
    </chartFormat>
    <chartFormat chart="4" format="16" series="1">
      <pivotArea type="data" outline="0" fieldPosition="0">
        <references count="1">
          <reference field="4294967294" count="1" selected="0">
            <x v="0"/>
          </reference>
        </references>
      </pivotArea>
    </chartFormat>
    <chartFormat chart="7" format="8" series="1">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2" count="1" selected="0">
            <x v="1"/>
          </reference>
        </references>
      </pivotArea>
    </chartFormat>
    <chartFormat chart="7" format="10">
      <pivotArea type="data" outline="0" fieldPosition="0">
        <references count="2">
          <reference field="4294967294" count="1" selected="0">
            <x v="0"/>
          </reference>
          <reference field="2"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D4AD8D6-244A-47CD-A06F-3C9ADF3A2A2A}" name="Resumen" cacheId="2" applyNumberFormats="0" applyBorderFormats="0" applyFontFormats="0" applyPatternFormats="0" applyAlignmentFormats="0" applyWidthHeightFormats="1" dataCaption="Valores" updatedVersion="7" minRefreshableVersion="3" showDrill="0" itemPrintTitles="1" mergeItem="1" createdVersion="7" indent="0" compact="0" compactData="0" gridDropZones="1" multipleFieldFilters="0" rowHeaderCaption="Tipo">
  <location ref="C6:L14" firstHeaderRow="1" firstDataRow="2" firstDataCol="2"/>
  <pivotFields count="15">
    <pivotField compact="0" outline="0" showAll="0">
      <items count="7">
        <item x="0"/>
        <item x="1"/>
        <item x="2"/>
        <item x="5"/>
        <item x="3"/>
        <item x="4"/>
        <item t="default"/>
      </items>
    </pivotField>
    <pivotField axis="axisRow" compact="0" outline="0" showAll="0">
      <items count="3">
        <item x="0"/>
        <item x="1"/>
        <item t="default"/>
      </items>
    </pivotField>
    <pivotField axis="axisRow" compact="0" outline="0" showAll="0">
      <items count="3">
        <item x="0"/>
        <item x="1"/>
        <item t="default"/>
      </items>
    </pivotField>
    <pivotField compact="0" outline="0" showAll="0">
      <items count="18">
        <item h="1" x="0"/>
        <item h="1" x="1"/>
        <item h="1" x="2"/>
        <item h="1" x="4"/>
        <item h="1" x="5"/>
        <item h="1" x="6"/>
        <item h="1" x="8"/>
        <item h="1" x="9"/>
        <item h="1" x="10"/>
        <item h="1" x="12"/>
        <item h="1" x="13"/>
        <item h="1" x="14"/>
        <item h="1" x="3"/>
        <item h="1" x="7"/>
        <item h="1" x="11"/>
        <item h="1" x="15"/>
        <item x="16"/>
        <item t="default"/>
      </items>
    </pivotField>
    <pivotField compact="0" outline="0" showAll="0">
      <items count="5">
        <item h="1" x="0"/>
        <item h="1" x="1"/>
        <item x="2"/>
        <item h="1" x="3"/>
        <item t="default"/>
      </items>
    </pivotField>
    <pivotField dataField="1" compact="0" numFmtId="166" outline="0" showAll="0"/>
    <pivotField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dataField="1" compact="0" numFmtId="166" outline="0" showAll="0"/>
    <pivotField compact="0" numFmtId="166" outline="0" showAll="0"/>
  </pivotFields>
  <rowFields count="2">
    <field x="1"/>
    <field x="2"/>
  </rowFields>
  <rowItems count="7">
    <i>
      <x/>
      <x/>
    </i>
    <i r="1">
      <x v="1"/>
    </i>
    <i t="default">
      <x/>
    </i>
    <i>
      <x v="1"/>
      <x/>
    </i>
    <i r="1">
      <x v="1"/>
    </i>
    <i t="default">
      <x v="1"/>
    </i>
    <i t="grand">
      <x/>
    </i>
  </rowItems>
  <colFields count="1">
    <field x="-2"/>
  </colFields>
  <colItems count="8">
    <i>
      <x/>
    </i>
    <i i="1">
      <x v="1"/>
    </i>
    <i i="2">
      <x v="2"/>
    </i>
    <i i="3">
      <x v="3"/>
    </i>
    <i i="4">
      <x v="4"/>
    </i>
    <i i="5">
      <x v="5"/>
    </i>
    <i i="6">
      <x v="6"/>
    </i>
    <i i="7">
      <x v="7"/>
    </i>
  </colItems>
  <dataFields count="8">
    <dataField name=" Saldo Inicial" fld="5" baseField="0" baseItem="0"/>
    <dataField name=" Recursos Del Credito" fld="7" baseField="0" baseItem="0"/>
    <dataField name=" Ajustes" fld="8" baseField="0" baseItem="0"/>
    <dataField name=" Intereses" fld="10" baseField="0" baseItem="0"/>
    <dataField name=" Comisiones Y Otros" fld="11" baseField="0" baseItem="0"/>
    <dataField name=" Amortizacion" fld="9" baseField="0" baseItem="0"/>
    <dataField name=" Total Servicio Deuda Publica" fld="12" baseField="0" baseItem="0"/>
    <dataField name=" Saldo Final" fld="13" baseField="0" baseItem="0"/>
  </dataFields>
  <formats count="36">
    <format dxfId="74">
      <pivotArea dataOnly="0" outline="0" fieldPosition="0">
        <references count="1">
          <reference field="4294967294" count="8">
            <x v="0"/>
            <x v="1"/>
            <x v="2"/>
            <x v="3"/>
            <x v="4"/>
            <x v="5"/>
            <x v="6"/>
            <x v="7"/>
          </reference>
        </references>
      </pivotArea>
    </format>
    <format dxfId="73">
      <pivotArea field="2" type="button" dataOnly="0" labelOnly="1" outline="0" axis="axisRow" fieldPosition="1"/>
    </format>
    <format dxfId="72">
      <pivotArea dataOnly="0" labelOnly="1" outline="0" fieldPosition="0">
        <references count="1">
          <reference field="4294967294" count="8">
            <x v="0"/>
            <x v="1"/>
            <x v="2"/>
            <x v="3"/>
            <x v="4"/>
            <x v="5"/>
            <x v="6"/>
            <x v="7"/>
          </reference>
        </references>
      </pivotArea>
    </format>
    <format dxfId="71">
      <pivotArea field="2" type="button" dataOnly="0" labelOnly="1" outline="0" axis="axisRow" fieldPosition="1"/>
    </format>
    <format dxfId="70">
      <pivotArea dataOnly="0" labelOnly="1" outline="0" fieldPosition="0">
        <references count="1">
          <reference field="4294967294" count="8">
            <x v="0"/>
            <x v="1"/>
            <x v="2"/>
            <x v="3"/>
            <x v="4"/>
            <x v="5"/>
            <x v="6"/>
            <x v="7"/>
          </reference>
        </references>
      </pivotArea>
    </format>
    <format dxfId="69">
      <pivotArea dataOnly="0" outline="0" fieldPosition="0">
        <references count="1">
          <reference field="4294967294" count="1">
            <x v="1"/>
          </reference>
        </references>
      </pivotArea>
    </format>
    <format dxfId="68">
      <pivotArea field="2" type="button" dataOnly="0" labelOnly="1" outline="0" axis="axisRow" fieldPosition="1"/>
    </format>
    <format dxfId="67">
      <pivotArea dataOnly="0" labelOnly="1" outline="0" fieldPosition="0">
        <references count="1">
          <reference field="4294967294" count="8">
            <x v="0"/>
            <x v="1"/>
            <x v="2"/>
            <x v="3"/>
            <x v="4"/>
            <x v="5"/>
            <x v="6"/>
            <x v="7"/>
          </reference>
        </references>
      </pivotArea>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2" type="button" dataOnly="0" labelOnly="1" outline="0" axis="axisCol" fieldPosition="0"/>
    </format>
    <format dxfId="62">
      <pivotArea type="topRight" dataOnly="0" labelOnly="1" outline="0" fieldPosition="0"/>
    </format>
    <format dxfId="61">
      <pivotArea field="1" type="button" dataOnly="0" labelOnly="1" outline="0" axis="axisRow" fieldPosition="0"/>
    </format>
    <format dxfId="60">
      <pivotArea field="2" type="button" dataOnly="0" labelOnly="1" outline="0" axis="axisRow" fieldPosition="1"/>
    </format>
    <format dxfId="59">
      <pivotArea dataOnly="0" labelOnly="1" outline="0" fieldPosition="0">
        <references count="1">
          <reference field="1" count="0"/>
        </references>
      </pivotArea>
    </format>
    <format dxfId="58">
      <pivotArea dataOnly="0" labelOnly="1" outline="0" fieldPosition="0">
        <references count="1">
          <reference field="1" count="0" defaultSubtotal="1"/>
        </references>
      </pivotArea>
    </format>
    <format dxfId="57">
      <pivotArea dataOnly="0" labelOnly="1" grandRow="1" outline="0" fieldPosition="0"/>
    </format>
    <format dxfId="56">
      <pivotArea dataOnly="0" labelOnly="1" outline="0" fieldPosition="0">
        <references count="2">
          <reference field="1" count="1" selected="0">
            <x v="0"/>
          </reference>
          <reference field="2" count="0"/>
        </references>
      </pivotArea>
    </format>
    <format dxfId="55">
      <pivotArea dataOnly="0" labelOnly="1" outline="0" fieldPosition="0">
        <references count="2">
          <reference field="1" count="1" selected="0">
            <x v="1"/>
          </reference>
          <reference field="2" count="0"/>
        </references>
      </pivotArea>
    </format>
    <format dxfId="54">
      <pivotArea dataOnly="0" labelOnly="1" outline="0" fieldPosition="0">
        <references count="1">
          <reference field="4294967294" count="8">
            <x v="0"/>
            <x v="1"/>
            <x v="2"/>
            <x v="3"/>
            <x v="4"/>
            <x v="5"/>
            <x v="6"/>
            <x v="7"/>
          </reference>
        </references>
      </pivotArea>
    </format>
    <format dxfId="53">
      <pivotArea type="all" dataOnly="0" outline="0" fieldPosition="0"/>
    </format>
    <format dxfId="52">
      <pivotArea outline="0" collapsedLevelsAreSubtotals="1" fieldPosition="0"/>
    </format>
    <format dxfId="51">
      <pivotArea type="origin" dataOnly="0" labelOnly="1" outline="0" fieldPosition="0"/>
    </format>
    <format dxfId="50">
      <pivotArea field="-2" type="button" dataOnly="0" labelOnly="1" outline="0" axis="axisCol" fieldPosition="0"/>
    </format>
    <format dxfId="49">
      <pivotArea type="topRight" dataOnly="0" labelOnly="1" outline="0" fieldPosition="0"/>
    </format>
    <format dxfId="48">
      <pivotArea field="1" type="button" dataOnly="0" labelOnly="1" outline="0" axis="axisRow" fieldPosition="0"/>
    </format>
    <format dxfId="47">
      <pivotArea field="2" type="button" dataOnly="0" labelOnly="1" outline="0" axis="axisRow" fieldPosition="1"/>
    </format>
    <format dxfId="46">
      <pivotArea dataOnly="0" labelOnly="1" outline="0" fieldPosition="0">
        <references count="1">
          <reference field="1" count="0"/>
        </references>
      </pivotArea>
    </format>
    <format dxfId="45">
      <pivotArea dataOnly="0" labelOnly="1" outline="0" fieldPosition="0">
        <references count="1">
          <reference field="1" count="0" defaultSubtotal="1"/>
        </references>
      </pivotArea>
    </format>
    <format dxfId="44">
      <pivotArea dataOnly="0" labelOnly="1" grandRow="1" outline="0" fieldPosition="0"/>
    </format>
    <format dxfId="43">
      <pivotArea dataOnly="0" labelOnly="1" outline="0" fieldPosition="0">
        <references count="2">
          <reference field="1" count="1" selected="0">
            <x v="0"/>
          </reference>
          <reference field="2" count="0"/>
        </references>
      </pivotArea>
    </format>
    <format dxfId="42">
      <pivotArea dataOnly="0" labelOnly="1" outline="0" fieldPosition="0">
        <references count="2">
          <reference field="1" count="1" selected="0">
            <x v="1"/>
          </reference>
          <reference field="2" count="0"/>
        </references>
      </pivotArea>
    </format>
    <format dxfId="41">
      <pivotArea dataOnly="0" labelOnly="1" outline="0" fieldPosition="0">
        <references count="1">
          <reference field="4294967294" count="8">
            <x v="0"/>
            <x v="1"/>
            <x v="2"/>
            <x v="3"/>
            <x v="4"/>
            <x v="5"/>
            <x v="6"/>
            <x v="7"/>
          </reference>
        </references>
      </pivotArea>
    </format>
    <format dxfId="40">
      <pivotArea dataOnly="0" labelOnly="1" outline="0" fieldPosition="0">
        <references count="1">
          <reference field="1" count="1" defaultSubtotal="1">
            <x v="1"/>
          </reference>
        </references>
      </pivotArea>
    </format>
    <format dxfId="39">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D40D03C-E224-48BE-8029-4BFB9227B911}" name="Comp Ingresos" cacheId="3" applyNumberFormats="0" applyBorderFormats="0" applyFontFormats="0" applyPatternFormats="0" applyAlignmentFormats="0" applyWidthHeightFormats="1" dataCaption="Valores" updatedVersion="7" minRefreshableVersion="3" showDrill="0" pageWrap="3" rowGrandTotals="0" colGrandTotals="0" itemPrintTitles="1" createdVersion="6" indent="0" compact="0" compactData="0" gridDropZones="1" multipleFieldFilters="0" chartFormat="17">
  <location ref="B6:D40" firstHeaderRow="1" firstDataRow="2" firstDataCol="2" rowPageCount="3" colPageCount="2"/>
  <pivotFields count="25">
    <pivotField axis="axisPage" compact="0" outline="0" showAll="0">
      <items count="3">
        <item x="0"/>
        <item x="1"/>
        <item t="default"/>
      </items>
    </pivotField>
    <pivotField axis="axisPage" compact="0" outline="0" showAll="0">
      <items count="2">
        <item x="0"/>
        <item t="default"/>
      </items>
    </pivotField>
    <pivotField compact="0" outline="0" showAll="0"/>
    <pivotField axis="axisCol" compact="0" outline="0" multipleItemSelectionAllowed="1" showAll="0">
      <items count="2">
        <item x="0"/>
        <item t="default"/>
      </items>
    </pivotField>
    <pivotField axis="axisPage" compact="0" outline="0" multipleItemSelectionAllowed="1" showAll="0">
      <items count="13">
        <item h="1" x="0"/>
        <item h="1" x="1"/>
        <item h="1" x="2"/>
        <item h="1" x="3"/>
        <item h="1" x="4"/>
        <item x="5"/>
        <item h="1" x="6"/>
        <item h="1" x="7"/>
        <item h="1" x="8"/>
        <item h="1" x="9"/>
        <item h="1" x="10"/>
        <item h="1" x="11"/>
        <item t="default"/>
      </items>
    </pivotField>
    <pivotField axis="axisPage" compact="0" outline="0" multipleItemSelectionAllowed="1" showAll="0">
      <items count="6">
        <item x="1"/>
        <item x="2"/>
        <item x="0"/>
        <item x="3"/>
        <item x="4"/>
        <item t="default"/>
      </items>
    </pivotField>
    <pivotField axis="axisPage" compact="0" outline="0" multipleItemSelectionAllowed="1" showAll="0">
      <items count="8">
        <item x="1"/>
        <item x="2"/>
        <item x="3"/>
        <item x="4"/>
        <item x="5"/>
        <item x="6"/>
        <item h="1" x="0"/>
        <item t="default"/>
      </items>
    </pivotField>
    <pivotField axis="axisPage" compact="0" outline="0" multipleItemSelectionAllowed="1" showAll="0">
      <items count="18">
        <item x="6"/>
        <item x="9"/>
        <item x="10"/>
        <item x="11"/>
        <item x="12"/>
        <item x="13"/>
        <item x="14"/>
        <item x="15"/>
        <item x="0"/>
        <item x="1"/>
        <item x="2"/>
        <item x="3"/>
        <item x="4"/>
        <item x="5"/>
        <item x="7"/>
        <item x="8"/>
        <item x="16"/>
        <item t="default"/>
      </items>
    </pivotField>
    <pivotField axis="axisRow" compact="0" outline="0" showAll="0" defaultSubtotal="0">
      <items count="73">
        <item x="49"/>
        <item x="43"/>
        <item x="46"/>
        <item x="0"/>
        <item x="28"/>
        <item x="29"/>
        <item x="30"/>
        <item x="31"/>
        <item x="33"/>
        <item x="34"/>
        <item x="17"/>
        <item x="36"/>
        <item x="38"/>
        <item x="4"/>
        <item x="13"/>
        <item x="50"/>
        <item x="1"/>
        <item x="2"/>
        <item x="3"/>
        <item x="5"/>
        <item x="6"/>
        <item x="7"/>
        <item x="8"/>
        <item x="9"/>
        <item x="10"/>
        <item x="11"/>
        <item x="12"/>
        <item x="15"/>
        <item x="16"/>
        <item x="18"/>
        <item x="19"/>
        <item x="20"/>
        <item x="21"/>
        <item x="22"/>
        <item x="23"/>
        <item x="24"/>
        <item x="25"/>
        <item x="26"/>
        <item x="27"/>
        <item x="32"/>
        <item x="35"/>
        <item x="37"/>
        <item x="39"/>
        <item x="40"/>
        <item x="41"/>
        <item x="42"/>
        <item x="67"/>
        <item x="45"/>
        <item x="61"/>
        <item x="51"/>
        <item x="52"/>
        <item x="64"/>
        <item x="14"/>
        <item x="44"/>
        <item x="47"/>
        <item x="53"/>
        <item x="54"/>
        <item x="55"/>
        <item x="56"/>
        <item x="57"/>
        <item x="58"/>
        <item x="59"/>
        <item x="60"/>
        <item x="62"/>
        <item x="63"/>
        <item x="65"/>
        <item x="66"/>
        <item x="68"/>
        <item x="69"/>
        <item x="70"/>
        <item x="71"/>
        <item x="48"/>
        <item x="72"/>
      </items>
    </pivotField>
    <pivotField axis="axisRow" compact="0" outline="0" multipleItemSelectionAllowed="1" showAll="0" sortType="ascending" defaultSubtotal="0">
      <items count="67">
        <item x="2"/>
        <item x="26"/>
        <item x="31"/>
        <item x="5"/>
        <item x="33"/>
        <item x="12"/>
        <item x="36"/>
        <item x="56"/>
        <item x="0"/>
        <item x="1"/>
        <item x="15"/>
        <item x="4"/>
        <item x="37"/>
        <item x="3"/>
        <item x="39"/>
        <item x="52"/>
        <item x="44"/>
        <item x="16"/>
        <item x="17"/>
        <item x="21"/>
        <item x="43"/>
        <item x="14"/>
        <item x="51"/>
        <item x="38"/>
        <item x="42"/>
        <item x="6"/>
        <item x="11"/>
        <item x="9"/>
        <item x="7"/>
        <item x="10"/>
        <item x="8"/>
        <item x="18"/>
        <item x="19"/>
        <item x="20"/>
        <item x="22"/>
        <item x="23"/>
        <item x="24"/>
        <item x="25"/>
        <item x="27"/>
        <item x="28"/>
        <item x="29"/>
        <item x="30"/>
        <item x="32"/>
        <item x="34"/>
        <item x="35"/>
        <item x="13"/>
        <item x="40"/>
        <item x="45"/>
        <item x="46"/>
        <item x="47"/>
        <item x="41"/>
        <item x="48"/>
        <item x="49"/>
        <item x="50"/>
        <item x="53"/>
        <item x="54"/>
        <item x="55"/>
        <item x="57"/>
        <item x="58"/>
        <item x="60"/>
        <item x="61"/>
        <item x="62"/>
        <item x="63"/>
        <item x="64"/>
        <item x="65"/>
        <item x="59"/>
        <item x="66"/>
      </items>
      <autoSortScope>
        <pivotArea dataOnly="0" outline="0" fieldPosition="0">
          <references count="1">
            <reference field="4294967294" count="1" selected="0">
              <x v="0"/>
            </reference>
          </references>
        </pivotArea>
      </autoSortScope>
    </pivotField>
    <pivotField compact="0" numFmtId="41" outline="0" showAll="0"/>
    <pivotField compact="0" numFmtId="41" outline="0" showAll="0"/>
    <pivotField dataField="1" compact="0" numFmtId="41" outline="0" showAll="0"/>
    <pivotField compact="0" numFmtId="41" outline="0" showAll="0"/>
    <pivotField compact="0" numFmtId="41" outline="0" showAll="0"/>
    <pivotField compact="0" numFmtId="41" outline="0" showAll="0"/>
    <pivotField compact="0" numFmtId="41"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8"/>
    <field x="9"/>
  </rowFields>
  <rowItems count="33">
    <i>
      <x/>
      <x v="24"/>
    </i>
    <i>
      <x v="1"/>
      <x v="6"/>
    </i>
    <i>
      <x v="2"/>
      <x v="14"/>
    </i>
    <i>
      <x v="15"/>
      <x v="20"/>
    </i>
    <i>
      <x v="46"/>
      <x v="12"/>
    </i>
    <i r="1">
      <x v="59"/>
    </i>
    <i>
      <x v="47"/>
      <x v="23"/>
    </i>
    <i>
      <x v="48"/>
      <x v="7"/>
    </i>
    <i r="1">
      <x v="54"/>
    </i>
    <i>
      <x v="49"/>
      <x v="16"/>
    </i>
    <i>
      <x v="50"/>
      <x v="47"/>
    </i>
    <i r="1">
      <x v="15"/>
    </i>
    <i>
      <x v="51"/>
      <x v="7"/>
    </i>
    <i r="1">
      <x v="22"/>
    </i>
    <i>
      <x v="53"/>
      <x v="12"/>
    </i>
    <i>
      <x v="54"/>
      <x v="61"/>
    </i>
    <i r="1">
      <x v="46"/>
    </i>
    <i>
      <x v="55"/>
      <x v="48"/>
    </i>
    <i>
      <x v="56"/>
      <x v="49"/>
    </i>
    <i>
      <x v="57"/>
      <x v="50"/>
    </i>
    <i>
      <x v="58"/>
      <x v="51"/>
    </i>
    <i>
      <x v="59"/>
      <x v="52"/>
    </i>
    <i>
      <x v="60"/>
      <x v="53"/>
    </i>
    <i>
      <x v="61"/>
      <x v="22"/>
    </i>
    <i>
      <x v="62"/>
      <x v="15"/>
    </i>
    <i>
      <x v="63"/>
      <x v="55"/>
    </i>
    <i>
      <x v="64"/>
      <x v="56"/>
    </i>
    <i>
      <x v="65"/>
      <x v="57"/>
    </i>
    <i>
      <x v="66"/>
      <x v="58"/>
    </i>
    <i>
      <x v="67"/>
      <x v="60"/>
    </i>
    <i>
      <x v="68"/>
      <x v="62"/>
    </i>
    <i>
      <x v="69"/>
      <x v="63"/>
    </i>
    <i>
      <x v="71"/>
      <x v="65"/>
    </i>
  </rowItems>
  <colFields count="1">
    <field x="3"/>
  </colFields>
  <colItems count="1">
    <i>
      <x/>
    </i>
  </colItems>
  <pageFields count="6">
    <pageField fld="0" item="1" hier="-1"/>
    <pageField fld="7" hier="-1"/>
    <pageField fld="5" hier="-1"/>
    <pageField fld="1" hier="-1"/>
    <pageField fld="4" hier="-1"/>
    <pageField fld="6" hier="-1"/>
  </pageFields>
  <dataFields count="1">
    <dataField name=" Apropiación Vigente" fld="12" baseField="0" baseItem="0"/>
  </dataFields>
  <formats count="25">
    <format dxfId="38">
      <pivotArea dataOnly="0" outline="0" fieldPosition="0">
        <references count="1">
          <reference field="4294967294" count="1">
            <x v="0"/>
          </reference>
        </references>
      </pivotArea>
    </format>
    <format dxfId="37">
      <pivotArea type="all" dataOnly="0" outline="0" fieldPosition="0"/>
    </format>
    <format dxfId="36">
      <pivotArea outline="0" collapsedLevelsAreSubtotals="1" fieldPosition="0"/>
    </format>
    <format dxfId="35">
      <pivotArea field="6" type="button" dataOnly="0" labelOnly="1" outline="0" axis="axisPage" fieldPosition="5"/>
    </format>
    <format dxfId="34">
      <pivotArea dataOnly="0" labelOnly="1" fieldPosition="0">
        <references count="1">
          <reference field="6" count="0"/>
        </references>
      </pivotArea>
    </format>
    <format dxfId="33">
      <pivotArea dataOnly="0" labelOnly="1" grandRow="1" outline="0" fieldPosition="0"/>
    </format>
    <format dxfId="32">
      <pivotArea dataOnly="0" labelOnly="1" outline="0" fieldPosition="0">
        <references count="1">
          <reference field="4294967294" count="1">
            <x v="0"/>
          </reference>
        </references>
      </pivotArea>
    </format>
    <format dxfId="31">
      <pivotArea field="6" type="button" dataOnly="0" labelOnly="1" outline="0" axis="axisPage" fieldPosition="5"/>
    </format>
    <format dxfId="30">
      <pivotArea dataOnly="0" labelOnly="1" outline="0" fieldPosition="0">
        <references count="1">
          <reference field="4294967294" count="1">
            <x v="0"/>
          </reference>
        </references>
      </pivotArea>
    </format>
    <format dxfId="29">
      <pivotArea field="6" type="button" dataOnly="0" labelOnly="1" outline="0" axis="axisPage" fieldPosition="5"/>
    </format>
    <format dxfId="28">
      <pivotArea dataOnly="0" labelOnly="1" outline="0" fieldPosition="0">
        <references count="1">
          <reference field="4294967294" count="1">
            <x v="0"/>
          </reference>
        </references>
      </pivotArea>
    </format>
    <format dxfId="27">
      <pivotArea field="6" type="button" dataOnly="0" labelOnly="1" outline="0" axis="axisPage" fieldPosition="5"/>
    </format>
    <format dxfId="26">
      <pivotArea dataOnly="0" labelOnly="1" outline="0" fieldPosition="0">
        <references count="1">
          <reference field="4294967294" count="1">
            <x v="0"/>
          </reference>
        </references>
      </pivotArea>
    </format>
    <format dxfId="25">
      <pivotArea collapsedLevelsAreSubtotals="1" fieldPosition="0">
        <references count="1">
          <reference field="9" count="2">
            <x v="6"/>
            <x v="14"/>
          </reference>
        </references>
      </pivotArea>
    </format>
    <format dxfId="24">
      <pivotArea collapsedLevelsAreSubtotals="1" fieldPosition="0">
        <references count="1">
          <reference field="9" count="1">
            <x v="24"/>
          </reference>
        </references>
      </pivotArea>
    </format>
    <format dxfId="23">
      <pivotArea field="9" type="button" dataOnly="0" labelOnly="1" outline="0" axis="axisRow" fieldPosition="1"/>
    </format>
    <format dxfId="22">
      <pivotArea field="9" type="button" dataOnly="0" labelOnly="1" outline="0" axis="axisRow" fieldPosition="1"/>
    </format>
    <format dxfId="21">
      <pivotArea type="origin" dataOnly="0" labelOnly="1" outline="0" fieldPosition="0"/>
    </format>
    <format dxfId="20">
      <pivotArea field="8" type="button" dataOnly="0" labelOnly="1" outline="0" axis="axisRow" fieldPosition="0"/>
    </format>
    <format dxfId="19">
      <pivotArea dataOnly="0" labelOnly="1" outline="0" fieldPosition="0">
        <references count="1">
          <reference field="8" count="2">
            <x v="0"/>
            <x v="1"/>
          </reference>
        </references>
      </pivotArea>
    </format>
    <format dxfId="18">
      <pivotArea dataOnly="0" labelOnly="1" outline="0" fieldPosition="0">
        <references count="1">
          <reference field="8" count="2">
            <x v="2"/>
            <x v="15"/>
          </reference>
        </references>
      </pivotArea>
    </format>
    <format dxfId="17">
      <pivotArea dataOnly="0" outline="0" fieldPosition="0">
        <references count="2">
          <reference field="0" count="1" selected="0">
            <x v="1"/>
          </reference>
          <reference field="9" count="1">
            <x v="6"/>
          </reference>
        </references>
      </pivotArea>
    </format>
    <format dxfId="16">
      <pivotArea dataOnly="0" outline="0" fieldPosition="0">
        <references count="2">
          <reference field="0" count="1" selected="0">
            <x v="1"/>
          </reference>
          <reference field="9" count="1">
            <x v="24"/>
          </reference>
        </references>
      </pivotArea>
    </format>
    <format dxfId="15">
      <pivotArea dataOnly="0" outline="0" fieldPosition="0">
        <references count="2">
          <reference field="0" count="1" selected="0">
            <x v="1"/>
          </reference>
          <reference field="9" count="1">
            <x v="14"/>
          </reference>
        </references>
      </pivotArea>
    </format>
    <format dxfId="14">
      <pivotArea dataOnly="0" outline="0" fieldPosition="0">
        <references count="2">
          <reference field="0" count="1" selected="0">
            <x v="1"/>
          </reference>
          <reference field="9" count="1">
            <x v="20"/>
          </reference>
        </references>
      </pivotArea>
    </format>
  </formats>
  <chartFormats count="4">
    <chartFormat chart="5" format="2" series="1">
      <pivotArea type="data" outline="0" fieldPosition="0">
        <references count="1">
          <reference field="4294967294" count="1" selected="0">
            <x v="0"/>
          </reference>
        </references>
      </pivotArea>
    </chartFormat>
    <chartFormat chart="5" format="3">
      <pivotArea type="data" outline="0" fieldPosition="0">
        <references count="2">
          <reference field="4294967294" count="1" selected="0">
            <x v="0"/>
          </reference>
          <reference field="9" count="1" selected="0">
            <x v="24"/>
          </reference>
        </references>
      </pivotArea>
    </chartFormat>
    <chartFormat chart="5" format="5">
      <pivotArea type="data" outline="0" fieldPosition="0">
        <references count="2">
          <reference field="4294967294" count="1" selected="0">
            <x v="0"/>
          </reference>
          <reference field="9" count="1" selected="0">
            <x v="14"/>
          </reference>
        </references>
      </pivotArea>
    </chartFormat>
    <chartFormat chart="5" format="6">
      <pivotArea type="data" outline="0" fieldPosition="0">
        <references count="2">
          <reference field="4294967294" count="1" selected="0">
            <x v="0"/>
          </reference>
          <reference field="9"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BAE8C5D-E308-4ADA-B225-84CFD05CA564}" name="Comp Gastos" cacheId="3" applyNumberFormats="0" applyBorderFormats="0" applyFontFormats="0" applyPatternFormats="0" applyAlignmentFormats="0" applyWidthHeightFormats="1" dataCaption="Valores" updatedVersion="7" minRefreshableVersion="3" pageWrap="3" itemPrintTitles="1" createdVersion="6" indent="0" outline="1" outlineData="1" multipleFieldFilters="0" chartFormat="22">
  <location ref="B7:C12" firstHeaderRow="1" firstDataRow="1" firstDataCol="1" rowPageCount="3" colPageCount="3"/>
  <pivotFields count="25">
    <pivotField axis="axisPage" showAll="0">
      <items count="3">
        <item x="0"/>
        <item x="1"/>
        <item t="default"/>
      </items>
    </pivotField>
    <pivotField axis="axisPage" showAll="0">
      <items count="2">
        <item x="0"/>
        <item t="default"/>
      </items>
    </pivotField>
    <pivotField showAll="0"/>
    <pivotField axis="axisPage" multipleItemSelectionAllowed="1" showAll="0">
      <items count="2">
        <item x="0"/>
        <item t="default"/>
      </items>
    </pivotField>
    <pivotField axis="axisPage" multipleItemSelectionAllowed="1" showAll="0">
      <items count="13">
        <item h="1" x="0"/>
        <item h="1" x="1"/>
        <item h="1" x="2"/>
        <item h="1" x="3"/>
        <item h="1" x="4"/>
        <item x="5"/>
        <item h="1" x="6"/>
        <item h="1" x="7"/>
        <item h="1" x="8"/>
        <item h="1" x="9"/>
        <item h="1" x="10"/>
        <item h="1" x="11"/>
        <item t="default"/>
      </items>
    </pivotField>
    <pivotField axis="axisPage" multipleItemSelectionAllowed="1" showAll="0">
      <items count="6">
        <item x="1"/>
        <item x="2"/>
        <item x="0"/>
        <item x="3"/>
        <item x="4"/>
        <item t="default"/>
      </items>
    </pivotField>
    <pivotField axis="axisPage" multipleItemSelectionAllowed="1" showAll="0">
      <items count="8">
        <item x="1"/>
        <item x="2"/>
        <item x="3"/>
        <item x="4"/>
        <item x="5"/>
        <item x="6"/>
        <item h="1" x="0"/>
        <item t="default"/>
      </items>
    </pivotField>
    <pivotField axis="axisPage" multipleItemSelectionAllowed="1" showAll="0">
      <items count="18">
        <item x="6"/>
        <item x="9"/>
        <item x="10"/>
        <item x="11"/>
        <item x="12"/>
        <item x="13"/>
        <item x="14"/>
        <item x="15"/>
        <item x="0"/>
        <item x="1"/>
        <item x="2"/>
        <item x="3"/>
        <item x="4"/>
        <item x="5"/>
        <item x="7"/>
        <item x="8"/>
        <item x="16"/>
        <item t="default"/>
      </items>
    </pivotField>
    <pivotField showAll="0"/>
    <pivotField axis="axisRow" multipleItemSelectionAllowed="1" showAll="0" sortType="descending">
      <items count="68">
        <item h="1" x="2"/>
        <item h="1" x="26"/>
        <item h="1" x="31"/>
        <item h="1" x="5"/>
        <item h="1" x="33"/>
        <item h="1" x="42"/>
        <item h="1" x="56"/>
        <item x="0"/>
        <item h="1" x="1"/>
        <item h="1" x="15"/>
        <item h="1" x="36"/>
        <item x="16"/>
        <item x="4"/>
        <item h="1" x="37"/>
        <item h="1" x="3"/>
        <item h="1" x="39"/>
        <item h="1" x="52"/>
        <item h="1" x="44"/>
        <item h="1" x="17"/>
        <item h="1" x="21"/>
        <item x="43"/>
        <item h="1" x="14"/>
        <item h="1" x="51"/>
        <item h="1" x="38"/>
        <item x="12"/>
        <item h="1" x="6"/>
        <item h="1" x="11"/>
        <item h="1" x="9"/>
        <item h="1" x="7"/>
        <item h="1" x="10"/>
        <item h="1" x="8"/>
        <item h="1" x="18"/>
        <item h="1" x="19"/>
        <item h="1" x="20"/>
        <item h="1" x="22"/>
        <item h="1" x="23"/>
        <item h="1" x="24"/>
        <item h="1" x="25"/>
        <item h="1" x="27"/>
        <item h="1" x="28"/>
        <item h="1" x="29"/>
        <item h="1" x="30"/>
        <item h="1" x="32"/>
        <item h="1" x="34"/>
        <item h="1" x="35"/>
        <item h="1" x="13"/>
        <item h="1" x="40"/>
        <item h="1" x="45"/>
        <item h="1" x="46"/>
        <item h="1" x="47"/>
        <item h="1" x="41"/>
        <item h="1" x="48"/>
        <item h="1" x="49"/>
        <item h="1" x="50"/>
        <item h="1" x="53"/>
        <item h="1" x="54"/>
        <item h="1" x="55"/>
        <item h="1" x="57"/>
        <item h="1" x="58"/>
        <item h="1" x="60"/>
        <item h="1" x="61"/>
        <item h="1" x="62"/>
        <item h="1" x="63"/>
        <item h="1" x="64"/>
        <item h="1" x="65"/>
        <item h="1" x="59"/>
        <item h="1" x="66"/>
        <item t="default"/>
      </items>
      <autoSortScope>
        <pivotArea dataOnly="0" outline="0" fieldPosition="0">
          <references count="1">
            <reference field="4294967294" count="1" selected="0">
              <x v="0"/>
            </reference>
          </references>
        </pivotArea>
      </autoSortScope>
    </pivotField>
    <pivotField numFmtId="41" showAll="0"/>
    <pivotField numFmtId="41" showAll="0"/>
    <pivotField dataField="1" numFmtId="41" showAll="0"/>
    <pivotField numFmtId="41" showAll="0"/>
    <pivotField numFmtId="41" showAll="0"/>
    <pivotField numFmtId="41" showAll="0"/>
    <pivotField numFmtId="4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v="12"/>
    </i>
    <i>
      <x v="7"/>
    </i>
    <i>
      <x v="24"/>
    </i>
    <i>
      <x v="11"/>
    </i>
    <i t="grand">
      <x/>
    </i>
  </rowItems>
  <colItems count="1">
    <i/>
  </colItems>
  <pageFields count="7">
    <pageField fld="0" item="0" hier="-1"/>
    <pageField fld="7" hier="-1"/>
    <pageField fld="3" hier="-1"/>
    <pageField fld="5" hier="-1"/>
    <pageField fld="1" hier="-1"/>
    <pageField fld="4" hier="-1"/>
    <pageField fld="6" hier="-1"/>
  </pageFields>
  <dataFields count="1">
    <dataField name=" Apropiación Vigente" fld="12" baseField="0" baseItem="0"/>
  </dataFields>
  <formats count="14">
    <format dxfId="13">
      <pivotArea dataOnly="0" outline="0" fieldPosition="0">
        <references count="1">
          <reference field="4294967294" count="1">
            <x v="0"/>
          </reference>
        </references>
      </pivotArea>
    </format>
    <format dxfId="12">
      <pivotArea type="all" dataOnly="0" outline="0" fieldPosition="0"/>
    </format>
    <format dxfId="11">
      <pivotArea outline="0" collapsedLevelsAreSubtotals="1" fieldPosition="0"/>
    </format>
    <format dxfId="10">
      <pivotArea field="6" type="button" dataOnly="0" labelOnly="1" outline="0" axis="axisPage" fieldPosition="6"/>
    </format>
    <format dxfId="9">
      <pivotArea dataOnly="0" labelOnly="1" fieldPosition="0">
        <references count="1">
          <reference field="6" count="0"/>
        </references>
      </pivotArea>
    </format>
    <format dxfId="8">
      <pivotArea dataOnly="0" labelOnly="1" grandRow="1" outline="0" fieldPosition="0"/>
    </format>
    <format dxfId="7">
      <pivotArea dataOnly="0" labelOnly="1" outline="0" fieldPosition="0">
        <references count="1">
          <reference field="4294967294" count="1">
            <x v="0"/>
          </reference>
        </references>
      </pivotArea>
    </format>
    <format dxfId="6">
      <pivotArea field="6" type="button" dataOnly="0" labelOnly="1" outline="0" axis="axisPage" fieldPosition="6"/>
    </format>
    <format dxfId="5">
      <pivotArea dataOnly="0" labelOnly="1" outline="0" fieldPosition="0">
        <references count="1">
          <reference field="4294967294" count="1">
            <x v="0"/>
          </reference>
        </references>
      </pivotArea>
    </format>
    <format dxfId="4">
      <pivotArea field="6" type="button" dataOnly="0" labelOnly="1" outline="0" axis="axisPage" fieldPosition="6"/>
    </format>
    <format dxfId="3">
      <pivotArea dataOnly="0" labelOnly="1" outline="0" fieldPosition="0">
        <references count="1">
          <reference field="4294967294" count="1">
            <x v="0"/>
          </reference>
        </references>
      </pivotArea>
    </format>
    <format dxfId="2">
      <pivotArea field="6" type="button" dataOnly="0" labelOnly="1" outline="0" axis="axisPage" fieldPosition="6"/>
    </format>
    <format dxfId="1">
      <pivotArea dataOnly="0" labelOnly="1" outline="0" fieldPosition="0">
        <references count="1">
          <reference field="4294967294" count="1">
            <x v="0"/>
          </reference>
        </references>
      </pivotArea>
    </format>
    <format dxfId="0">
      <pivotArea collapsedLevelsAreSubtotals="1" fieldPosition="0">
        <references count="1">
          <reference field="9" count="4">
            <x v="7"/>
            <x v="11"/>
            <x v="12"/>
            <x v="24"/>
          </reference>
        </references>
      </pivotArea>
    </format>
  </formats>
  <chartFormats count="5">
    <chartFormat chart="10" format="24" series="1">
      <pivotArea type="data" outline="0" fieldPosition="0">
        <references count="1">
          <reference field="4294967294" count="1" selected="0">
            <x v="0"/>
          </reference>
        </references>
      </pivotArea>
    </chartFormat>
    <chartFormat chart="10" format="25">
      <pivotArea type="data" outline="0" fieldPosition="0">
        <references count="2">
          <reference field="4294967294" count="1" selected="0">
            <x v="0"/>
          </reference>
          <reference field="9" count="1" selected="0">
            <x v="12"/>
          </reference>
        </references>
      </pivotArea>
    </chartFormat>
    <chartFormat chart="10" format="26">
      <pivotArea type="data" outline="0" fieldPosition="0">
        <references count="2">
          <reference field="4294967294" count="1" selected="0">
            <x v="0"/>
          </reference>
          <reference field="9" count="1" selected="0">
            <x v="7"/>
          </reference>
        </references>
      </pivotArea>
    </chartFormat>
    <chartFormat chart="10" format="27">
      <pivotArea type="data" outline="0" fieldPosition="0">
        <references count="2">
          <reference field="4294967294" count="1" selected="0">
            <x v="0"/>
          </reference>
          <reference field="9" count="1" selected="0">
            <x v="24"/>
          </reference>
        </references>
      </pivotArea>
    </chartFormat>
    <chartFormat chart="10" format="29">
      <pivotArea type="data" outline="0" fieldPosition="0">
        <references count="2">
          <reference field="4294967294" count="1" selected="0">
            <x v="0"/>
          </reference>
          <reference field="9"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AB7E44-C780-4D2D-B4A9-57E8B02887BA}" name="GraficoGastos" cacheId="3" applyNumberFormats="0" applyBorderFormats="0" applyFontFormats="0" applyPatternFormats="0" applyAlignmentFormats="0" applyWidthHeightFormats="1" dataCaption="Valores" updatedVersion="7" minRefreshableVersion="3" pageWrap="4" itemPrintTitles="1" createdVersion="6" indent="0" compact="0" compactData="0" gridDropZones="1" multipleFieldFilters="0" chartFormat="1">
  <location ref="B44:G52" firstHeaderRow="1" firstDataRow="2" firstDataCol="1" rowPageCount="4" colPageCount="2"/>
  <pivotFields count="25">
    <pivotField axis="axisPage" compact="0" outline="0" showAll="0">
      <items count="3">
        <item x="0"/>
        <item x="1"/>
        <item t="default"/>
      </items>
    </pivotField>
    <pivotField compact="0" outline="0" showAll="0"/>
    <pivotField axis="axisPage" compact="0" outline="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Page" compact="0" outline="0" showAll="0">
      <items count="2">
        <item x="0"/>
        <item t="default"/>
      </items>
    </pivotField>
    <pivotField axis="axisPage" compact="0" outline="0" showAll="0">
      <items count="13">
        <item x="0"/>
        <item x="1"/>
        <item x="2"/>
        <item x="3"/>
        <item x="4"/>
        <item x="5"/>
        <item x="6"/>
        <item x="7"/>
        <item x="8"/>
        <item x="9"/>
        <item x="10"/>
        <item x="11"/>
        <item t="default"/>
      </items>
    </pivotField>
    <pivotField compact="0" outline="0" showAll="0"/>
    <pivotField axis="axisRow" compact="0" outline="0" showAll="0">
      <items count="8">
        <item x="1"/>
        <item x="2"/>
        <item x="3"/>
        <item x="4"/>
        <item x="5"/>
        <item x="6"/>
        <item h="1" x="0"/>
        <item t="default"/>
      </items>
    </pivotField>
    <pivotField axis="axisPage" compact="0" outline="0" multipleItemSelectionAllowed="1" showAll="0">
      <items count="18">
        <item x="6"/>
        <item x="9"/>
        <item x="10"/>
        <item x="11"/>
        <item x="12"/>
        <item x="13"/>
        <item x="14"/>
        <item x="15"/>
        <item x="0"/>
        <item x="1"/>
        <item x="2"/>
        <item x="3"/>
        <item x="4"/>
        <item x="5"/>
        <item x="7"/>
        <item x="8"/>
        <item x="16"/>
        <item t="default"/>
      </items>
    </pivotField>
    <pivotField axis="axisPage" compact="0" outline="0" showAll="0">
      <items count="74">
        <item x="50"/>
        <item x="49"/>
        <item x="43"/>
        <item x="67"/>
        <item x="45"/>
        <item x="46"/>
        <item x="61"/>
        <item x="51"/>
        <item x="52"/>
        <item x="64"/>
        <item x="0"/>
        <item x="1"/>
        <item x="2"/>
        <item x="16"/>
        <item x="15"/>
        <item x="3"/>
        <item x="28"/>
        <item x="29"/>
        <item x="30"/>
        <item x="31"/>
        <item x="32"/>
        <item x="33"/>
        <item x="34"/>
        <item x="17"/>
        <item x="18"/>
        <item x="19"/>
        <item x="20"/>
        <item x="21"/>
        <item x="22"/>
        <item x="23"/>
        <item x="24"/>
        <item x="25"/>
        <item x="27"/>
        <item x="36"/>
        <item x="37"/>
        <item x="38"/>
        <item x="40"/>
        <item x="41"/>
        <item x="39"/>
        <item x="42"/>
        <item x="4"/>
        <item x="5"/>
        <item x="6"/>
        <item x="7"/>
        <item x="8"/>
        <item x="9"/>
        <item x="10"/>
        <item x="11"/>
        <item x="26"/>
        <item x="35"/>
        <item x="12"/>
        <item x="13"/>
        <item x="14"/>
        <item x="44"/>
        <item x="47"/>
        <item x="53"/>
        <item x="54"/>
        <item x="55"/>
        <item x="56"/>
        <item x="57"/>
        <item x="58"/>
        <item x="59"/>
        <item x="60"/>
        <item x="62"/>
        <item x="63"/>
        <item x="65"/>
        <item x="66"/>
        <item x="68"/>
        <item x="69"/>
        <item x="70"/>
        <item x="71"/>
        <item x="48"/>
        <item x="72"/>
        <item t="default"/>
      </items>
    </pivotField>
    <pivotField axis="axisPage" compact="0" outline="0" multipleItemSelectionAllowed="1" showAll="0">
      <items count="68">
        <item h="1" x="28"/>
        <item h="1" x="32"/>
        <item h="1" x="2"/>
        <item h="1" x="26"/>
        <item h="1" x="8"/>
        <item h="1" x="20"/>
        <item h="1" x="24"/>
        <item h="1" x="11"/>
        <item h="1" x="31"/>
        <item h="1" x="5"/>
        <item h="1" x="29"/>
        <item h="1" x="33"/>
        <item h="1" x="12"/>
        <item h="1" x="42"/>
        <item h="1" x="56"/>
        <item h="1" x="27"/>
        <item h="1" x="0"/>
        <item h="1" x="1"/>
        <item h="1" x="15"/>
        <item h="1" x="30"/>
        <item h="1" x="10"/>
        <item h="1" x="7"/>
        <item h="1" x="36"/>
        <item h="1" x="9"/>
        <item h="1" x="19"/>
        <item h="1" x="23"/>
        <item h="1" x="4"/>
        <item h="1" x="37"/>
        <item h="1" x="3"/>
        <item h="1" x="18"/>
        <item h="1" x="22"/>
        <item h="1" x="39"/>
        <item h="1" x="52"/>
        <item h="1" x="44"/>
        <item h="1" x="16"/>
        <item h="1" x="34"/>
        <item h="1" x="17"/>
        <item h="1" x="35"/>
        <item h="1" x="21"/>
        <item x="43"/>
        <item h="1" x="14"/>
        <item h="1" x="51"/>
        <item h="1" x="25"/>
        <item h="1" x="6"/>
        <item h="1" x="38"/>
        <item x="13"/>
        <item h="1" x="40"/>
        <item h="1" x="45"/>
        <item h="1" x="46"/>
        <item h="1" x="47"/>
        <item h="1" x="41"/>
        <item h="1" x="48"/>
        <item h="1" x="49"/>
        <item h="1" x="50"/>
        <item h="1" x="53"/>
        <item h="1" x="54"/>
        <item h="1" x="55"/>
        <item h="1" x="57"/>
        <item h="1" x="58"/>
        <item h="1" x="60"/>
        <item h="1" x="61"/>
        <item h="1" x="62"/>
        <item h="1" x="63"/>
        <item h="1" x="64"/>
        <item h="1" x="65"/>
        <item h="1" x="59"/>
        <item h="1" x="66"/>
        <item t="default"/>
      </items>
    </pivotField>
    <pivotField compact="0" numFmtId="41" outline="0" showAll="0"/>
    <pivotField compact="0" numFmtId="41" outline="0" showAll="0"/>
    <pivotField dataField="1" compact="0" numFmtId="41" outline="0" showAll="0"/>
    <pivotField compact="0" numFmtId="41" outline="0" showAll="0"/>
    <pivotField compact="0" numFmtId="41" outline="0" showAll="0"/>
    <pivotField dataField="1" compact="0" numFmtId="41" outline="0" showAll="0"/>
    <pivotField dataField="1" compact="0" numFmtId="41" outline="0" showAll="0"/>
    <pivotField compact="0" numFmtId="41" outline="0" showAl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6"/>
  </rowFields>
  <rowItems count="7">
    <i>
      <x/>
    </i>
    <i>
      <x v="1"/>
    </i>
    <i>
      <x v="2"/>
    </i>
    <i>
      <x v="3"/>
    </i>
    <i>
      <x v="4"/>
    </i>
    <i>
      <x v="5"/>
    </i>
    <i t="grand">
      <x/>
    </i>
  </rowItems>
  <colFields count="1">
    <field x="-2"/>
  </colFields>
  <colItems count="5">
    <i>
      <x/>
    </i>
    <i i="1">
      <x v="1"/>
    </i>
    <i i="2">
      <x v="2"/>
    </i>
    <i i="3">
      <x v="3"/>
    </i>
    <i i="4">
      <x v="4"/>
    </i>
  </colItems>
  <pageFields count="7">
    <pageField fld="0" item="0" hier="-1"/>
    <pageField fld="3" item="0" hier="-1"/>
    <pageField fld="4" item="11" hier="-1"/>
    <pageField fld="2" hier="-1"/>
    <pageField fld="8" hier="-1"/>
    <pageField fld="7" hier="-1"/>
    <pageField fld="9" hier="-1"/>
  </pageFields>
  <dataFields count="5">
    <dataField name=" Apropiación Vigente" fld="12" baseField="0" baseItem="0"/>
    <dataField name=" Compromisos Acumulados" fld="16" baseField="0" baseItem="0"/>
    <dataField name=" % Ejecución" fld="19" baseField="0" baseItem="0" numFmtId="41"/>
    <dataField name=" Giros Acumulados" fld="15" baseField="0" baseItem="0" numFmtId="41"/>
    <dataField name=" % Giros" fld="20" baseField="0" baseItem="0" numFmtId="164"/>
  </dataFields>
  <formats count="9">
    <format dxfId="392">
      <pivotArea dataOnly="0" outline="0" fieldPosition="0">
        <references count="1">
          <reference field="4294967294" count="2">
            <x v="0"/>
            <x v="1"/>
          </reference>
        </references>
      </pivotArea>
    </format>
    <format dxfId="391">
      <pivotArea dataOnly="0" outline="0" fieldPosition="0">
        <references count="1">
          <reference field="4294967294" count="1">
            <x v="2"/>
          </reference>
        </references>
      </pivotArea>
    </format>
    <format dxfId="390">
      <pivotArea dataOnly="0" outline="0" fieldPosition="0">
        <references count="1">
          <reference field="4294967294" count="1">
            <x v="2"/>
          </reference>
        </references>
      </pivotArea>
    </format>
    <format dxfId="389">
      <pivotArea outline="0" collapsedLevelsAreSubtotals="1" fieldPosition="0">
        <references count="1">
          <reference field="4294967294" count="1" selected="0">
            <x v="3"/>
          </reference>
        </references>
      </pivotArea>
    </format>
    <format dxfId="388">
      <pivotArea dataOnly="0" labelOnly="1" outline="0" fieldPosition="0">
        <references count="1">
          <reference field="4294967294" count="1">
            <x v="3"/>
          </reference>
        </references>
      </pivotArea>
    </format>
    <format dxfId="387">
      <pivotArea outline="0" collapsedLevelsAreSubtotals="1" fieldPosition="0">
        <references count="1">
          <reference field="4294967294" count="1" selected="0">
            <x v="4"/>
          </reference>
        </references>
      </pivotArea>
    </format>
    <format dxfId="386">
      <pivotArea dataOnly="0" labelOnly="1" outline="0" fieldPosition="0">
        <references count="1">
          <reference field="4294967294" count="1">
            <x v="4"/>
          </reference>
        </references>
      </pivotArea>
    </format>
    <format dxfId="385">
      <pivotArea outline="0" collapsedLevelsAreSubtotals="1" fieldPosition="0">
        <references count="1">
          <reference field="4294967294" count="1" selected="0">
            <x v="4"/>
          </reference>
        </references>
      </pivotArea>
    </format>
    <format dxfId="384">
      <pivotArea dataOnly="0" labelOnly="1" outline="0" fieldPosition="0">
        <references count="1">
          <reference field="4294967294" count="1">
            <x v="4"/>
          </reference>
        </references>
      </pivotArea>
    </format>
  </formats>
  <chartFormats count="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7">
      <pivotArea type="data" outline="0" fieldPosition="0">
        <references count="2">
          <reference field="4294967294" count="1" selected="0">
            <x v="0"/>
          </reference>
          <reference field="6" count="1" selected="0">
            <x v="4"/>
          </reference>
        </references>
      </pivotArea>
    </chartFormat>
    <chartFormat chart="0" format="8">
      <pivotArea type="data" outline="0" fieldPosition="0">
        <references count="2">
          <reference field="4294967294" count="1" selected="0">
            <x v="0"/>
          </reference>
          <reference field="6" count="1" selected="0">
            <x v="2"/>
          </reference>
        </references>
      </pivotArea>
    </chartFormat>
    <chartFormat chart="0" format="9">
      <pivotArea type="data" outline="0" fieldPosition="0">
        <references count="2">
          <reference field="4294967294" count="1" selected="0">
            <x v="0"/>
          </reference>
          <reference field="6" count="1" selected="0">
            <x v="3"/>
          </reference>
        </references>
      </pivotArea>
    </chartFormat>
    <chartFormat chart="0" format="10" series="1">
      <pivotArea type="data" outline="0" fieldPosition="0">
        <references count="1">
          <reference field="4294967294" count="1" selected="0">
            <x v="3"/>
          </reference>
        </references>
      </pivotArea>
    </chartFormat>
    <chartFormat chart="0"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EEE22C-23E4-43F2-8ED0-24ECA6D814A8}" name="BaseIngresos" cacheId="3" applyNumberFormats="0" applyBorderFormats="0" applyFontFormats="0" applyPatternFormats="0" applyAlignmentFormats="0" applyWidthHeightFormats="1" dataCaption="Valores" updatedVersion="7" minRefreshableVersion="3" useAutoFormatting="1" pageWrap="4" itemPrintTitles="1" createdVersion="6" indent="0" outline="1" outlineData="1" multipleFieldFilters="0">
  <location ref="B28:I35" firstHeaderRow="0" firstDataRow="1" firstDataCol="1" rowPageCount="4" colPageCount="2"/>
  <pivotFields count="25">
    <pivotField axis="axisPage" showAll="0">
      <items count="3">
        <item x="0"/>
        <item x="1"/>
        <item t="default"/>
      </items>
    </pivotField>
    <pivotField showAll="0"/>
    <pivotField axis="axisPage"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Page" showAll="0">
      <items count="2">
        <item x="0"/>
        <item t="default"/>
      </items>
    </pivotField>
    <pivotField axis="axisPage" showAll="0">
      <items count="13">
        <item x="0"/>
        <item x="1"/>
        <item x="2"/>
        <item x="3"/>
        <item x="4"/>
        <item x="5"/>
        <item x="6"/>
        <item x="7"/>
        <item x="8"/>
        <item x="9"/>
        <item x="10"/>
        <item x="11"/>
        <item t="default"/>
      </items>
    </pivotField>
    <pivotField showAll="0"/>
    <pivotField axis="axisRow" showAll="0">
      <items count="8">
        <item x="1"/>
        <item x="2"/>
        <item x="3"/>
        <item x="4"/>
        <item x="5"/>
        <item x="6"/>
        <item h="1" x="0"/>
        <item t="default"/>
      </items>
    </pivotField>
    <pivotField axis="axisPage" multipleItemSelectionAllowed="1" showAll="0">
      <items count="18">
        <item x="6"/>
        <item x="9"/>
        <item x="10"/>
        <item x="11"/>
        <item x="12"/>
        <item x="13"/>
        <item x="14"/>
        <item x="15"/>
        <item x="0"/>
        <item x="1"/>
        <item x="2"/>
        <item x="3"/>
        <item x="4"/>
        <item x="5"/>
        <item x="7"/>
        <item x="8"/>
        <item x="16"/>
        <item t="default"/>
      </items>
    </pivotField>
    <pivotField axis="axisPage" showAll="0">
      <items count="74">
        <item x="50"/>
        <item x="49"/>
        <item x="43"/>
        <item x="67"/>
        <item x="45"/>
        <item x="46"/>
        <item x="61"/>
        <item x="51"/>
        <item x="52"/>
        <item x="64"/>
        <item x="0"/>
        <item x="1"/>
        <item x="2"/>
        <item x="16"/>
        <item x="15"/>
        <item x="3"/>
        <item x="28"/>
        <item x="29"/>
        <item x="30"/>
        <item x="31"/>
        <item x="32"/>
        <item x="33"/>
        <item x="34"/>
        <item x="17"/>
        <item x="18"/>
        <item x="19"/>
        <item x="20"/>
        <item x="21"/>
        <item x="22"/>
        <item x="23"/>
        <item x="24"/>
        <item x="25"/>
        <item x="27"/>
        <item x="36"/>
        <item x="37"/>
        <item x="38"/>
        <item x="40"/>
        <item x="41"/>
        <item x="39"/>
        <item x="42"/>
        <item x="4"/>
        <item x="5"/>
        <item x="6"/>
        <item x="7"/>
        <item x="8"/>
        <item x="9"/>
        <item x="10"/>
        <item x="11"/>
        <item x="26"/>
        <item x="35"/>
        <item x="12"/>
        <item x="13"/>
        <item x="14"/>
        <item x="44"/>
        <item x="47"/>
        <item x="53"/>
        <item x="54"/>
        <item x="55"/>
        <item x="56"/>
        <item x="57"/>
        <item x="58"/>
        <item x="59"/>
        <item x="60"/>
        <item x="62"/>
        <item x="63"/>
        <item x="65"/>
        <item x="66"/>
        <item x="68"/>
        <item x="69"/>
        <item x="70"/>
        <item x="71"/>
        <item x="48"/>
        <item x="72"/>
        <item t="default"/>
      </items>
    </pivotField>
    <pivotField axis="axisPage" multipleItemSelectionAllowed="1" showAll="0">
      <items count="68">
        <item h="1" x="28"/>
        <item h="1" x="32"/>
        <item h="1" x="2"/>
        <item h="1" x="26"/>
        <item h="1" x="8"/>
        <item h="1" x="20"/>
        <item h="1" x="24"/>
        <item h="1" x="11"/>
        <item h="1" x="31"/>
        <item h="1" x="5"/>
        <item h="1" x="29"/>
        <item h="1" x="33"/>
        <item x="12"/>
        <item x="42"/>
        <item h="1" x="56"/>
        <item h="1" x="27"/>
        <item x="0"/>
        <item h="1" x="1"/>
        <item h="1" x="15"/>
        <item h="1" x="30"/>
        <item h="1" x="10"/>
        <item h="1" x="7"/>
        <item x="36"/>
        <item h="1" x="9"/>
        <item h="1" x="19"/>
        <item h="1" x="23"/>
        <item x="4"/>
        <item h="1" x="37"/>
        <item h="1" x="3"/>
        <item h="1" x="18"/>
        <item h="1" x="22"/>
        <item x="39"/>
        <item h="1" x="52"/>
        <item h="1" x="44"/>
        <item x="16"/>
        <item h="1" x="34"/>
        <item h="1" x="17"/>
        <item h="1" x="35"/>
        <item h="1" x="21"/>
        <item h="1" x="43"/>
        <item h="1" x="14"/>
        <item h="1" x="51"/>
        <item h="1" x="25"/>
        <item h="1" x="6"/>
        <item h="1" x="38"/>
        <item h="1" x="13"/>
        <item h="1" x="40"/>
        <item h="1" x="45"/>
        <item h="1" x="46"/>
        <item h="1" x="47"/>
        <item x="41"/>
        <item h="1" x="48"/>
        <item h="1" x="49"/>
        <item h="1" x="50"/>
        <item h="1" x="53"/>
        <item h="1" x="54"/>
        <item h="1" x="55"/>
        <item h="1" x="57"/>
        <item h="1" x="58"/>
        <item h="1" x="60"/>
        <item h="1" x="61"/>
        <item h="1" x="62"/>
        <item h="1" x="63"/>
        <item h="1" x="64"/>
        <item h="1" x="65"/>
        <item h="1" x="59"/>
        <item h="1" x="66"/>
        <item t="default"/>
      </items>
    </pivotField>
    <pivotField numFmtId="41" showAll="0"/>
    <pivotField numFmtId="41" showAll="0"/>
    <pivotField dataField="1" numFmtId="41" showAll="0"/>
    <pivotField numFmtId="41" showAll="0"/>
    <pivotField numFmtId="41" showAll="0"/>
    <pivotField dataField="1" numFmtId="41" showAll="0"/>
    <pivotField dataField="1" numFmtId="41" showAll="0"/>
    <pivotField dataField="1" numFmtId="41"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7">
    <i>
      <x/>
    </i>
    <i>
      <x v="1"/>
    </i>
    <i>
      <x v="2"/>
    </i>
    <i>
      <x v="3"/>
    </i>
    <i>
      <x v="4"/>
    </i>
    <i>
      <x v="5"/>
    </i>
    <i t="grand">
      <x/>
    </i>
  </rowItems>
  <colFields count="1">
    <field x="-2"/>
  </colFields>
  <colItems count="7">
    <i>
      <x/>
    </i>
    <i i="1">
      <x v="1"/>
    </i>
    <i i="2">
      <x v="2"/>
    </i>
    <i i="3">
      <x v="3"/>
    </i>
    <i i="4">
      <x v="4"/>
    </i>
    <i i="5">
      <x v="5"/>
    </i>
    <i i="6">
      <x v="6"/>
    </i>
  </colItems>
  <pageFields count="7">
    <pageField fld="0" item="1" hier="-1"/>
    <pageField fld="3" item="0" hier="-1"/>
    <pageField fld="4" item="11" hier="-1"/>
    <pageField fld="2" hier="-1"/>
    <pageField fld="8" hier="-1"/>
    <pageField fld="7" hier="-1"/>
    <pageField fld="9" hier="-1"/>
  </pageFields>
  <dataFields count="7">
    <dataField name=" Apropiación Vigente" fld="12" baseField="0" baseItem="0"/>
    <dataField name=" Giros Acumulados" fld="15" baseField="0" baseItem="0"/>
    <dataField name=" Compromisos Acumulados" fld="16" baseField="0" baseItem="0"/>
    <dataField name=" Recaudos Acumulados" fld="17" baseField="0" baseItem="0"/>
    <dataField name=" % Recaudo" fld="18" baseField="0" baseItem="0" numFmtId="41"/>
    <dataField name=" % Ejecución" fld="19" baseField="0" baseItem="0" numFmtId="41"/>
    <dataField name=" % Giros" fld="20" baseField="0" baseItem="0" numFmtId="41"/>
  </dataFields>
  <formats count="3">
    <format dxfId="395">
      <pivotArea dataOnly="0" outline="0" fieldPosition="0">
        <references count="1">
          <reference field="4294967294" count="4">
            <x v="0"/>
            <x v="1"/>
            <x v="2"/>
            <x v="3"/>
          </reference>
        </references>
      </pivotArea>
    </format>
    <format dxfId="394">
      <pivotArea dataOnly="0" outline="0" fieldPosition="0">
        <references count="1">
          <reference field="4294967294" count="3">
            <x v="4"/>
            <x v="5"/>
            <x v="6"/>
          </reference>
        </references>
      </pivotArea>
    </format>
    <format dxfId="393">
      <pivotArea dataOnly="0" outline="0" fieldPosition="0">
        <references count="1">
          <reference field="4294967294" count="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7371AE-DAC3-4B8A-97B6-FD8892E96EB5}" name="BaseGastos" cacheId="3" applyNumberFormats="0" applyBorderFormats="0" applyFontFormats="0" applyPatternFormats="0" applyAlignmentFormats="0" applyWidthHeightFormats="1" dataCaption="Valores" updatedVersion="7" minRefreshableVersion="3" useAutoFormatting="1" pageWrap="4" itemPrintTitles="1" createdVersion="6" indent="0" outline="1" outlineData="1" multipleFieldFilters="0">
  <location ref="B12:I19" firstHeaderRow="0" firstDataRow="1" firstDataCol="1" rowPageCount="4" colPageCount="2"/>
  <pivotFields count="25">
    <pivotField axis="axisPage" showAll="0">
      <items count="3">
        <item x="0"/>
        <item x="1"/>
        <item t="default"/>
      </items>
    </pivotField>
    <pivotField showAll="0"/>
    <pivotField axis="axisPage"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Page" showAll="0">
      <items count="2">
        <item x="0"/>
        <item t="default"/>
      </items>
    </pivotField>
    <pivotField axis="axisPage" showAll="0">
      <items count="13">
        <item x="0"/>
        <item x="1"/>
        <item x="2"/>
        <item x="3"/>
        <item x="4"/>
        <item x="5"/>
        <item x="6"/>
        <item x="7"/>
        <item x="8"/>
        <item x="9"/>
        <item x="10"/>
        <item x="11"/>
        <item t="default"/>
      </items>
    </pivotField>
    <pivotField showAll="0"/>
    <pivotField axis="axisRow" showAll="0">
      <items count="8">
        <item x="1"/>
        <item x="2"/>
        <item x="3"/>
        <item x="4"/>
        <item x="5"/>
        <item x="6"/>
        <item h="1" x="0"/>
        <item t="default"/>
      </items>
    </pivotField>
    <pivotField axis="axisPage" multipleItemSelectionAllowed="1" showAll="0">
      <items count="18">
        <item x="6"/>
        <item x="9"/>
        <item x="10"/>
        <item x="11"/>
        <item x="12"/>
        <item x="13"/>
        <item x="14"/>
        <item x="15"/>
        <item x="0"/>
        <item x="1"/>
        <item x="2"/>
        <item x="3"/>
        <item x="4"/>
        <item x="5"/>
        <item x="7"/>
        <item x="8"/>
        <item x="16"/>
        <item t="default"/>
      </items>
    </pivotField>
    <pivotField axis="axisPage" showAll="0">
      <items count="74">
        <item x="50"/>
        <item x="49"/>
        <item x="43"/>
        <item x="67"/>
        <item x="45"/>
        <item x="46"/>
        <item x="61"/>
        <item x="51"/>
        <item x="52"/>
        <item x="64"/>
        <item x="0"/>
        <item x="1"/>
        <item x="2"/>
        <item x="16"/>
        <item x="15"/>
        <item x="3"/>
        <item x="28"/>
        <item x="29"/>
        <item x="30"/>
        <item x="31"/>
        <item x="32"/>
        <item x="33"/>
        <item x="34"/>
        <item x="17"/>
        <item x="18"/>
        <item x="19"/>
        <item x="20"/>
        <item x="21"/>
        <item x="22"/>
        <item x="23"/>
        <item x="24"/>
        <item x="25"/>
        <item x="27"/>
        <item x="36"/>
        <item x="37"/>
        <item x="38"/>
        <item x="40"/>
        <item x="41"/>
        <item x="39"/>
        <item x="42"/>
        <item x="4"/>
        <item x="5"/>
        <item x="6"/>
        <item x="7"/>
        <item x="8"/>
        <item x="9"/>
        <item x="10"/>
        <item x="11"/>
        <item x="26"/>
        <item x="35"/>
        <item x="12"/>
        <item x="13"/>
        <item x="14"/>
        <item x="44"/>
        <item x="47"/>
        <item x="53"/>
        <item x="54"/>
        <item x="55"/>
        <item x="56"/>
        <item x="57"/>
        <item x="58"/>
        <item x="59"/>
        <item x="60"/>
        <item x="62"/>
        <item x="63"/>
        <item x="65"/>
        <item x="66"/>
        <item x="68"/>
        <item x="69"/>
        <item x="70"/>
        <item x="71"/>
        <item x="48"/>
        <item x="72"/>
        <item t="default"/>
      </items>
    </pivotField>
    <pivotField axis="axisPage" multipleItemSelectionAllowed="1" showAll="0">
      <items count="68">
        <item h="1" x="28"/>
        <item h="1" x="32"/>
        <item h="1" x="2"/>
        <item h="1" x="26"/>
        <item h="1" x="8"/>
        <item h="1" x="20"/>
        <item h="1" x="24"/>
        <item h="1" x="11"/>
        <item h="1" x="31"/>
        <item h="1" x="5"/>
        <item h="1" x="29"/>
        <item h="1" x="33"/>
        <item h="1" x="12"/>
        <item h="1" x="42"/>
        <item h="1" x="56"/>
        <item h="1" x="27"/>
        <item h="1" x="0"/>
        <item h="1" x="1"/>
        <item h="1" x="15"/>
        <item h="1" x="30"/>
        <item h="1" x="10"/>
        <item h="1" x="7"/>
        <item h="1" x="36"/>
        <item h="1" x="9"/>
        <item h="1" x="19"/>
        <item h="1" x="23"/>
        <item h="1" x="4"/>
        <item h="1" x="37"/>
        <item h="1" x="3"/>
        <item h="1" x="18"/>
        <item h="1" x="22"/>
        <item h="1" x="39"/>
        <item h="1" x="52"/>
        <item h="1" x="44"/>
        <item h="1" x="16"/>
        <item h="1" x="34"/>
        <item h="1" x="17"/>
        <item h="1" x="35"/>
        <item h="1" x="21"/>
        <item x="43"/>
        <item h="1" x="14"/>
        <item h="1" x="51"/>
        <item h="1" x="25"/>
        <item h="1" x="6"/>
        <item h="1" x="38"/>
        <item x="13"/>
        <item h="1" x="40"/>
        <item h="1" x="45"/>
        <item h="1" x="46"/>
        <item h="1" x="47"/>
        <item h="1" x="41"/>
        <item h="1" x="48"/>
        <item h="1" x="49"/>
        <item h="1" x="50"/>
        <item h="1" x="53"/>
        <item h="1" x="54"/>
        <item h="1" x="55"/>
        <item h="1" x="57"/>
        <item h="1" x="58"/>
        <item h="1" x="60"/>
        <item h="1" x="61"/>
        <item h="1" x="62"/>
        <item h="1" x="63"/>
        <item h="1" x="64"/>
        <item h="1" x="65"/>
        <item h="1" x="59"/>
        <item h="1" x="66"/>
        <item t="default"/>
      </items>
    </pivotField>
    <pivotField numFmtId="41" showAll="0"/>
    <pivotField numFmtId="41" showAll="0"/>
    <pivotField dataField="1" numFmtId="41" showAll="0"/>
    <pivotField numFmtId="41" showAll="0"/>
    <pivotField numFmtId="41" showAll="0"/>
    <pivotField dataField="1" numFmtId="41" showAll="0"/>
    <pivotField dataField="1" numFmtId="41" showAll="0"/>
    <pivotField dataField="1" numFmtId="41"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7">
    <i>
      <x/>
    </i>
    <i>
      <x v="1"/>
    </i>
    <i>
      <x v="2"/>
    </i>
    <i>
      <x v="3"/>
    </i>
    <i>
      <x v="4"/>
    </i>
    <i>
      <x v="5"/>
    </i>
    <i t="grand">
      <x/>
    </i>
  </rowItems>
  <colFields count="1">
    <field x="-2"/>
  </colFields>
  <colItems count="7">
    <i>
      <x/>
    </i>
    <i i="1">
      <x v="1"/>
    </i>
    <i i="2">
      <x v="2"/>
    </i>
    <i i="3">
      <x v="3"/>
    </i>
    <i i="4">
      <x v="4"/>
    </i>
    <i i="5">
      <x v="5"/>
    </i>
    <i i="6">
      <x v="6"/>
    </i>
  </colItems>
  <pageFields count="7">
    <pageField fld="0" item="0" hier="-1"/>
    <pageField fld="3" item="0" hier="-1"/>
    <pageField fld="4" item="11" hier="-1"/>
    <pageField fld="2" hier="-1"/>
    <pageField fld="8" hier="-1"/>
    <pageField fld="9" hier="-1"/>
    <pageField fld="7" hier="-1"/>
  </pageFields>
  <dataFields count="7">
    <dataField name=" Apropiación Vigente" fld="12" baseField="0" baseItem="0"/>
    <dataField name=" Giros Acumulados" fld="15" baseField="0" baseItem="0"/>
    <dataField name=" Compromisos Acumulados" fld="16" baseField="0" baseItem="0"/>
    <dataField name=" Recaudos Acumulados" fld="17" baseField="0" baseItem="0"/>
    <dataField name=" % Recaudo" fld="18" baseField="0" baseItem="0" numFmtId="41"/>
    <dataField name=" % Ejecución" fld="19" baseField="0" baseItem="0" numFmtId="41"/>
    <dataField name=" % Giros" fld="20" baseField="0" baseItem="0" numFmtId="41"/>
  </dataFields>
  <formats count="3">
    <format dxfId="398">
      <pivotArea dataOnly="0" outline="0" fieldPosition="0">
        <references count="1">
          <reference field="4294967294" count="4">
            <x v="0"/>
            <x v="1"/>
            <x v="2"/>
            <x v="3"/>
          </reference>
        </references>
      </pivotArea>
    </format>
    <format dxfId="397">
      <pivotArea dataOnly="0" outline="0" fieldPosition="0">
        <references count="1">
          <reference field="4294967294" count="3">
            <x v="4"/>
            <x v="5"/>
            <x v="6"/>
          </reference>
        </references>
      </pivotArea>
    </format>
    <format dxfId="396">
      <pivotArea dataOnly="0" outline="0" fieldPosition="0">
        <references count="1">
          <reference field="4294967294" count="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BB6C6EC-3E94-4C86-9E73-D6C28684F6F3}" name="PDD" cacheId="3" applyNumberFormats="0" applyBorderFormats="0" applyFontFormats="0" applyPatternFormats="0" applyAlignmentFormats="0" applyWidthHeightFormats="1" dataCaption="Valores" updatedVersion="7" minRefreshableVersion="3" pageWrap="4" itemPrintTitles="1" mergeItem="1" createdVersion="6" indent="0" compact="0" compactData="0" gridDropZones="1" multipleFieldFilters="0">
  <location ref="B124:G131" firstHeaderRow="1" firstDataRow="2" firstDataCol="1" rowPageCount="4" colPageCount="2"/>
  <pivotFields count="25">
    <pivotField compact="0" outline="0" showAll="0"/>
    <pivotField compact="0" outline="0" showAll="0"/>
    <pivotField axis="axisPage" compact="0" outline="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Page" compact="0" outline="0" showAll="0">
      <items count="2">
        <item x="0"/>
        <item t="default"/>
      </items>
    </pivotField>
    <pivotField axis="axisPage" compact="0" outline="0" showAll="0">
      <items count="13">
        <item x="0"/>
        <item x="1"/>
        <item x="2"/>
        <item x="3"/>
        <item x="4"/>
        <item x="5"/>
        <item x="6"/>
        <item x="7"/>
        <item x="8"/>
        <item x="9"/>
        <item x="10"/>
        <item x="11"/>
        <item t="default"/>
      </items>
    </pivotField>
    <pivotField compact="0" outline="0" showAll="0"/>
    <pivotField axis="axisPage" compact="0" outline="0" multipleItemSelectionAllowed="1" showAll="0" defaultSubtotal="0">
      <items count="7">
        <item x="1"/>
        <item x="2"/>
        <item x="3"/>
        <item x="4"/>
        <item x="5"/>
        <item x="6"/>
        <item h="1" x="0"/>
      </items>
    </pivotField>
    <pivotField compact="0" outline="0" showAll="0">
      <items count="18">
        <item x="6"/>
        <item x="9"/>
        <item x="10"/>
        <item x="11"/>
        <item x="12"/>
        <item x="13"/>
        <item x="16"/>
        <item x="14"/>
        <item x="15"/>
        <item x="0"/>
        <item x="1"/>
        <item x="2"/>
        <item x="3"/>
        <item x="4"/>
        <item x="5"/>
        <item x="7"/>
        <item x="8"/>
        <item t="default"/>
      </items>
    </pivotField>
    <pivotField axis="axisPage" compact="0" outline="0" multipleItemSelectionAllowed="1" showAll="0">
      <items count="74">
        <item h="1" x="50"/>
        <item h="1" x="49"/>
        <item h="1" x="43"/>
        <item h="1" x="67"/>
        <item h="1" x="45"/>
        <item h="1" x="46"/>
        <item h="1" x="61"/>
        <item h="1" x="51"/>
        <item h="1" x="52"/>
        <item h="1" x="64"/>
        <item h="1" x="0"/>
        <item h="1" x="1"/>
        <item h="1" x="2"/>
        <item h="1" x="16"/>
        <item h="1" x="15"/>
        <item h="1" x="3"/>
        <item h="1" x="28"/>
        <item h="1" x="29"/>
        <item h="1" x="30"/>
        <item h="1" x="31"/>
        <item h="1" x="32"/>
        <item h="1" x="33"/>
        <item h="1" x="34"/>
        <item h="1" x="17"/>
        <item h="1" x="18"/>
        <item h="1" x="19"/>
        <item h="1" x="20"/>
        <item h="1" x="21"/>
        <item h="1" x="22"/>
        <item h="1" x="23"/>
        <item h="1" x="24"/>
        <item h="1" x="25"/>
        <item h="1" x="27"/>
        <item h="1" x="36"/>
        <item h="1" x="37"/>
        <item h="1" x="38"/>
        <item h="1" x="40"/>
        <item h="1" x="41"/>
        <item h="1" x="39"/>
        <item h="1" x="42"/>
        <item h="1" x="4"/>
        <item h="1" x="5"/>
        <item x="6"/>
        <item x="7"/>
        <item x="8"/>
        <item x="9"/>
        <item x="10"/>
        <item x="11"/>
        <item h="1" x="26"/>
        <item h="1" x="35"/>
        <item h="1" x="12"/>
        <item h="1" x="13"/>
        <item h="1" x="14"/>
        <item h="1" x="44"/>
        <item h="1" x="47"/>
        <item h="1" x="53"/>
        <item h="1" x="54"/>
        <item h="1" x="55"/>
        <item h="1" x="56"/>
        <item h="1" x="57"/>
        <item h="1" x="58"/>
        <item h="1" x="59"/>
        <item h="1" x="60"/>
        <item h="1" x="62"/>
        <item h="1" x="63"/>
        <item h="1" x="65"/>
        <item h="1" x="66"/>
        <item h="1" x="68"/>
        <item h="1" x="69"/>
        <item h="1" x="70"/>
        <item h="1" x="71"/>
        <item h="1" x="48"/>
        <item h="1" x="72"/>
        <item t="default"/>
      </items>
    </pivotField>
    <pivotField axis="axisRow" compact="0" outline="0" multipleItemSelectionAllowed="1" showAll="0" defaultSubtotal="0">
      <items count="67">
        <item x="28"/>
        <item x="32"/>
        <item x="2"/>
        <item x="26"/>
        <item x="8"/>
        <item x="20"/>
        <item x="24"/>
        <item x="11"/>
        <item x="31"/>
        <item x="5"/>
        <item x="29"/>
        <item x="33"/>
        <item x="12"/>
        <item x="42"/>
        <item x="56"/>
        <item x="27"/>
        <item x="0"/>
        <item x="1"/>
        <item x="15"/>
        <item x="30"/>
        <item x="10"/>
        <item x="7"/>
        <item x="36"/>
        <item x="9"/>
        <item x="19"/>
        <item x="23"/>
        <item x="4"/>
        <item x="37"/>
        <item x="3"/>
        <item x="18"/>
        <item x="22"/>
        <item x="39"/>
        <item x="52"/>
        <item x="44"/>
        <item x="16"/>
        <item x="34"/>
        <item x="17"/>
        <item x="35"/>
        <item x="21"/>
        <item x="43"/>
        <item x="14"/>
        <item x="51"/>
        <item x="25"/>
        <item h="1" x="6"/>
        <item x="38"/>
        <item x="13"/>
        <item x="40"/>
        <item x="45"/>
        <item x="46"/>
        <item x="47"/>
        <item x="41"/>
        <item x="48"/>
        <item x="49"/>
        <item x="50"/>
        <item x="53"/>
        <item x="54"/>
        <item x="55"/>
        <item x="57"/>
        <item x="58"/>
        <item x="60"/>
        <item x="61"/>
        <item x="62"/>
        <item x="63"/>
        <item x="64"/>
        <item x="65"/>
        <item x="59"/>
        <item h="1" x="66"/>
      </items>
    </pivotField>
    <pivotField compact="0" numFmtId="41" outline="0" showAll="0"/>
    <pivotField compact="0" numFmtId="41" outline="0" showAll="0"/>
    <pivotField dataField="1" compact="0" numFmtId="41" outline="0" showAll="0"/>
    <pivotField compact="0" numFmtId="41" outline="0" showAll="0"/>
    <pivotField compact="0" numFmtId="41" outline="0" showAll="0"/>
    <pivotField dataField="1" compact="0" numFmtId="41" outline="0" showAll="0"/>
    <pivotField dataField="1" compact="0" numFmtId="41" outline="0" showAll="0"/>
    <pivotField compact="0" numFmtId="41" outline="0" showAl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6">
    <i>
      <x v="4"/>
    </i>
    <i>
      <x v="7"/>
    </i>
    <i>
      <x v="20"/>
    </i>
    <i>
      <x v="21"/>
    </i>
    <i>
      <x v="23"/>
    </i>
    <i t="grand">
      <x/>
    </i>
  </rowItems>
  <colFields count="1">
    <field x="-2"/>
  </colFields>
  <colItems count="5">
    <i>
      <x/>
    </i>
    <i i="1">
      <x v="1"/>
    </i>
    <i i="2">
      <x v="2"/>
    </i>
    <i i="3">
      <x v="3"/>
    </i>
    <i i="4">
      <x v="4"/>
    </i>
  </colItems>
  <pageFields count="5">
    <pageField fld="3" item="0" hier="-1"/>
    <pageField fld="4" item="11" hier="-1"/>
    <pageField fld="2" hier="-1"/>
    <pageField fld="6" hier="-1"/>
    <pageField fld="8" hier="-1"/>
  </pageFields>
  <dataFields count="5">
    <dataField name=" Apropiación Vigente" fld="12" baseField="0" baseItem="0"/>
    <dataField name=" Compromisos Acumulados" fld="16" baseField="0" baseItem="0"/>
    <dataField name=" % Ejecución" fld="19" baseField="0" baseItem="0" numFmtId="41"/>
    <dataField name=" Giros Acumulados" fld="15" baseField="0" baseItem="0"/>
    <dataField name=" % Giros" fld="20" baseField="0" baseItem="0" numFmtId="41"/>
  </dataFields>
  <formats count="24">
    <format dxfId="422">
      <pivotArea dataOnly="0" outline="0" fieldPosition="0">
        <references count="1">
          <reference field="4294967294" count="3">
            <x v="0"/>
            <x v="1"/>
            <x v="3"/>
          </reference>
        </references>
      </pivotArea>
    </format>
    <format dxfId="421">
      <pivotArea dataOnly="0" outline="0" fieldPosition="0">
        <references count="1">
          <reference field="4294967294" count="2">
            <x v="2"/>
            <x v="4"/>
          </reference>
        </references>
      </pivotArea>
    </format>
    <format dxfId="420">
      <pivotArea dataOnly="0" outline="0" fieldPosition="0">
        <references count="1">
          <reference field="4294967294" count="2">
            <x v="2"/>
            <x v="4"/>
          </reference>
        </references>
      </pivotArea>
    </format>
    <format dxfId="419">
      <pivotArea type="all" dataOnly="0" outline="0" fieldPosition="0"/>
    </format>
    <format dxfId="418">
      <pivotArea outline="0" collapsedLevelsAreSubtotals="1" fieldPosition="0"/>
    </format>
    <format dxfId="417">
      <pivotArea type="origin" dataOnly="0" labelOnly="1" outline="0" fieldPosition="0"/>
    </format>
    <format dxfId="416">
      <pivotArea field="-2" type="button" dataOnly="0" labelOnly="1" outline="0" axis="axisCol" fieldPosition="0"/>
    </format>
    <format dxfId="415">
      <pivotArea type="topRight" dataOnly="0" labelOnly="1" outline="0" fieldPosition="0"/>
    </format>
    <format dxfId="414">
      <pivotArea field="6" type="button" dataOnly="0" labelOnly="1" outline="0" axis="axisPage" fieldPosition="3"/>
    </format>
    <format dxfId="413">
      <pivotArea field="9" type="button" dataOnly="0" labelOnly="1" outline="0" axis="axisRow" fieldPosition="0"/>
    </format>
    <format dxfId="412">
      <pivotArea dataOnly="0" labelOnly="1" outline="0" fieldPosition="0">
        <references count="1">
          <reference field="6" count="0"/>
        </references>
      </pivotArea>
    </format>
    <format dxfId="411">
      <pivotArea dataOnly="0" labelOnly="1" grandRow="1" outline="0" fieldPosition="0"/>
    </format>
    <format dxfId="410">
      <pivotArea dataOnly="0" labelOnly="1" outline="0" fieldPosition="0">
        <references count="2">
          <reference field="6" count="1" selected="0">
            <x v="0"/>
          </reference>
          <reference field="9" count="6">
            <x v="4"/>
            <x v="7"/>
            <x v="20"/>
            <x v="21"/>
            <x v="23"/>
            <x v="43"/>
          </reference>
        </references>
      </pivotArea>
    </format>
    <format dxfId="409">
      <pivotArea dataOnly="0" labelOnly="1" outline="0" fieldPosition="0">
        <references count="2">
          <reference field="6" count="1" selected="0">
            <x v="1"/>
          </reference>
          <reference field="9" count="6">
            <x v="4"/>
            <x v="7"/>
            <x v="20"/>
            <x v="21"/>
            <x v="23"/>
            <x v="43"/>
          </reference>
        </references>
      </pivotArea>
    </format>
    <format dxfId="408">
      <pivotArea dataOnly="0" labelOnly="1" outline="0" fieldPosition="0">
        <references count="2">
          <reference field="6" count="1" selected="0">
            <x v="3"/>
          </reference>
          <reference field="9" count="2">
            <x v="7"/>
            <x v="43"/>
          </reference>
        </references>
      </pivotArea>
    </format>
    <format dxfId="407">
      <pivotArea dataOnly="0" labelOnly="1" outline="0" fieldPosition="0">
        <references count="2">
          <reference field="6" count="1" selected="0">
            <x v="4"/>
          </reference>
          <reference field="9" count="5">
            <x v="4"/>
            <x v="7"/>
            <x v="20"/>
            <x v="23"/>
            <x v="43"/>
          </reference>
        </references>
      </pivotArea>
    </format>
    <format dxfId="406">
      <pivotArea dataOnly="0" labelOnly="1" outline="0" fieldPosition="0">
        <references count="2">
          <reference field="6" count="1" selected="0">
            <x v="5"/>
          </reference>
          <reference field="9" count="2">
            <x v="21"/>
            <x v="43"/>
          </reference>
        </references>
      </pivotArea>
    </format>
    <format dxfId="405">
      <pivotArea dataOnly="0" labelOnly="1" outline="0" fieldPosition="0">
        <references count="1">
          <reference field="4294967294" count="5">
            <x v="0"/>
            <x v="1"/>
            <x v="2"/>
            <x v="3"/>
            <x v="4"/>
          </reference>
        </references>
      </pivotArea>
    </format>
    <format dxfId="404">
      <pivotArea dataOnly="0" labelOnly="1" outline="0" fieldPosition="0">
        <references count="1">
          <reference field="4294967294" count="5">
            <x v="0"/>
            <x v="1"/>
            <x v="2"/>
            <x v="3"/>
            <x v="4"/>
          </reference>
        </references>
      </pivotArea>
    </format>
    <format dxfId="403">
      <pivotArea dataOnly="0" labelOnly="1" outline="0" fieldPosition="0">
        <references count="1">
          <reference field="4294967294" count="5">
            <x v="0"/>
            <x v="1"/>
            <x v="2"/>
            <x v="3"/>
            <x v="4"/>
          </reference>
        </references>
      </pivotArea>
    </format>
    <format dxfId="402">
      <pivotArea dataOnly="0" labelOnly="1" outline="0" fieldPosition="0">
        <references count="1">
          <reference field="4294967294" count="5">
            <x v="0"/>
            <x v="1"/>
            <x v="2"/>
            <x v="3"/>
            <x v="4"/>
          </reference>
        </references>
      </pivotArea>
    </format>
    <format dxfId="401">
      <pivotArea dataOnly="0" labelOnly="1" outline="0" fieldPosition="0">
        <references count="1">
          <reference field="9" count="0"/>
        </references>
      </pivotArea>
    </format>
    <format dxfId="400">
      <pivotArea dataOnly="0" labelOnly="1" outline="0" fieldPosition="0">
        <references count="1">
          <reference field="9" count="0"/>
        </references>
      </pivotArea>
    </format>
    <format dxfId="399">
      <pivotArea outline="0" fieldPosition="0">
        <references count="1">
          <reference field="9" count="5" selected="0">
            <x v="4"/>
            <x v="7"/>
            <x v="20"/>
            <x v="21"/>
            <x v="2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64DC3E3-42C3-401F-98A9-F468C8E17878}" name="Sectores" cacheId="3" applyNumberFormats="0" applyBorderFormats="0" applyFontFormats="0" applyPatternFormats="0" applyAlignmentFormats="0" applyWidthHeightFormats="1" dataCaption="Valores" showError="1" missingCaption=" " updatedVersion="7" minRefreshableVersion="3" pageWrap="3" itemPrintTitles="1" createdVersion="6" indent="0" compact="0" compactData="0" gridDropZones="1" multipleFieldFilters="0" chartFormat="1">
  <location ref="V5:AA23" firstHeaderRow="1" firstDataRow="2" firstDataCol="1" rowPageCount="3" colPageCount="2"/>
  <pivotFields count="25">
    <pivotField axis="axisPage" compact="0" outline="0" showAll="0">
      <items count="3">
        <item x="0"/>
        <item x="1"/>
        <item t="default"/>
      </items>
    </pivotField>
    <pivotField compact="0" outline="0" showAll="0"/>
    <pivotField name="Sujeto de Control" compact="0" outline="0" showAll="0" sortType="descending">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autoSortScope>
        <pivotArea dataOnly="0" outline="0" fieldPosition="0">
          <references count="1">
            <reference field="4294967294" count="1" selected="0">
              <x v="2"/>
            </reference>
          </references>
        </pivotArea>
      </autoSortScope>
    </pivotField>
    <pivotField axis="axisPage" compact="0" outline="0" showAll="0">
      <items count="2">
        <item x="0"/>
        <item t="default"/>
      </items>
    </pivotField>
    <pivotField axis="axisPage" compact="0" outline="0" showAll="0">
      <items count="13">
        <item x="0"/>
        <item x="1"/>
        <item x="2"/>
        <item x="3"/>
        <item x="4"/>
        <item x="5"/>
        <item x="6"/>
        <item x="7"/>
        <item x="8"/>
        <item x="9"/>
        <item x="10"/>
        <item x="11"/>
        <item t="default"/>
      </items>
    </pivotField>
    <pivotField compact="0" outline="0" showAll="0"/>
    <pivotField axis="axisPage" compact="0" outline="0" multipleItemSelectionAllowed="1" showAll="0">
      <items count="8">
        <item x="1"/>
        <item x="2"/>
        <item x="3"/>
        <item x="4"/>
        <item x="5"/>
        <item x="6"/>
        <item h="1" x="0"/>
        <item t="default"/>
      </items>
    </pivotField>
    <pivotField name="Sector" axis="axisRow" compact="0" outline="0" showAll="0" sortType="descending">
      <items count="18">
        <item x="6"/>
        <item x="9"/>
        <item x="10"/>
        <item x="11"/>
        <item x="12"/>
        <item x="13"/>
        <item x="14"/>
        <item x="15"/>
        <item x="0"/>
        <item x="1"/>
        <item x="2"/>
        <item x="3"/>
        <item x="4"/>
        <item x="5"/>
        <item x="7"/>
        <item x="8"/>
        <item x="16"/>
        <item t="default"/>
      </items>
      <autoSortScope>
        <pivotArea dataOnly="0" outline="0" fieldPosition="0">
          <references count="1">
            <reference field="4294967294" count="1" selected="0">
              <x v="2"/>
            </reference>
          </references>
        </pivotArea>
      </autoSortScope>
    </pivotField>
    <pivotField compact="0" outline="0" showAll="0"/>
    <pivotField name="Rubro" axis="axisPage" compact="0" outline="0" multipleItemSelectionAllowed="1" showAll="0">
      <items count="68">
        <item h="1" x="28"/>
        <item h="1" x="32"/>
        <item h="1" x="2"/>
        <item h="1" x="26"/>
        <item h="1" x="8"/>
        <item h="1" x="20"/>
        <item h="1" x="24"/>
        <item h="1" x="11"/>
        <item h="1" x="31"/>
        <item h="1" x="5"/>
        <item h="1" x="29"/>
        <item h="1" x="33"/>
        <item h="1" x="42"/>
        <item h="1" x="56"/>
        <item h="1" x="27"/>
        <item x="0"/>
        <item h="1" x="1"/>
        <item h="1" x="15"/>
        <item h="1" x="30"/>
        <item h="1" x="10"/>
        <item h="1" x="7"/>
        <item h="1" x="36"/>
        <item h="1" x="9"/>
        <item h="1" x="19"/>
        <item h="1" x="23"/>
        <item x="4"/>
        <item h="1" x="37"/>
        <item h="1" x="3"/>
        <item h="1" x="18"/>
        <item h="1" x="22"/>
        <item h="1" x="39"/>
        <item h="1" x="52"/>
        <item h="1" x="44"/>
        <item x="16"/>
        <item h="1" x="34"/>
        <item h="1" x="17"/>
        <item h="1" x="35"/>
        <item h="1" x="21"/>
        <item h="1" x="43"/>
        <item h="1" x="14"/>
        <item h="1" x="51"/>
        <item h="1" x="25"/>
        <item h="1" x="6"/>
        <item h="1" x="38"/>
        <item h="1" x="13"/>
        <item h="1" x="40"/>
        <item h="1" x="45"/>
        <item h="1" x="46"/>
        <item h="1" x="47"/>
        <item h="1" x="41"/>
        <item h="1" x="48"/>
        <item h="1" x="49"/>
        <item h="1" x="50"/>
        <item h="1" x="53"/>
        <item h="1" x="54"/>
        <item h="1" x="55"/>
        <item h="1" x="57"/>
        <item h="1" x="58"/>
        <item h="1" x="60"/>
        <item h="1" x="61"/>
        <item h="1" x="62"/>
        <item h="1" x="63"/>
        <item h="1" x="64"/>
        <item h="1" x="65"/>
        <item x="12"/>
        <item h="1" x="59"/>
        <item h="1" x="66"/>
        <item t="default"/>
      </items>
    </pivotField>
    <pivotField compact="0" numFmtId="41" outline="0" showAll="0"/>
    <pivotField compact="0" numFmtId="41" outline="0" showAll="0"/>
    <pivotField dataField="1" compact="0" numFmtId="41" outline="0" showAll="0"/>
    <pivotField compact="0" numFmtId="41" outline="0" showAll="0"/>
    <pivotField compact="0" numFmtId="41" outline="0" showAll="0"/>
    <pivotField dataField="1" compact="0" numFmtId="41" outline="0" showAll="0"/>
    <pivotField dataField="1" compact="0" numFmtId="41" outline="0" showAll="0"/>
    <pivotField compact="0" numFmtId="41" outline="0" showAl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7">
    <i>
      <x v="12"/>
    </i>
    <i>
      <x v="9"/>
    </i>
    <i>
      <x v="4"/>
    </i>
    <i>
      <x v="7"/>
    </i>
    <i>
      <x v="10"/>
    </i>
    <i>
      <x v="14"/>
    </i>
    <i>
      <x v="2"/>
    </i>
    <i>
      <x/>
    </i>
    <i>
      <x v="1"/>
    </i>
    <i>
      <x v="8"/>
    </i>
    <i>
      <x v="5"/>
    </i>
    <i>
      <x v="11"/>
    </i>
    <i>
      <x v="6"/>
    </i>
    <i>
      <x v="3"/>
    </i>
    <i>
      <x v="15"/>
    </i>
    <i>
      <x v="13"/>
    </i>
    <i t="grand">
      <x/>
    </i>
  </rowItems>
  <colFields count="1">
    <field x="-2"/>
  </colFields>
  <colItems count="5">
    <i>
      <x/>
    </i>
    <i i="1">
      <x v="1"/>
    </i>
    <i i="2">
      <x v="2"/>
    </i>
    <i i="3">
      <x v="3"/>
    </i>
    <i i="4">
      <x v="4"/>
    </i>
  </colItems>
  <pageFields count="5">
    <pageField fld="0" item="0" hier="-1"/>
    <pageField fld="3" item="0" hier="-1"/>
    <pageField fld="4" item="11" hier="-1"/>
    <pageField fld="6" hier="-1"/>
    <pageField fld="9" hier="-1"/>
  </pageFields>
  <dataFields count="5">
    <dataField name=" Apropiación Vigente" fld="12" baseField="0" baseItem="0"/>
    <dataField name=" Compromisos Acumulados" fld="16" baseField="0" baseItem="0"/>
    <dataField name=" % Ejecución" fld="19" baseField="0" baseItem="0" numFmtId="41"/>
    <dataField name=" Giros Acumulados" fld="15" baseField="0" baseItem="0" numFmtId="41"/>
    <dataField name=" % Giros" fld="20" baseField="0" baseItem="0" numFmtId="164"/>
  </dataFields>
  <formats count="42">
    <format dxfId="257">
      <pivotArea dataOnly="0" outline="0" fieldPosition="0">
        <references count="1">
          <reference field="4294967294" count="2">
            <x v="0"/>
            <x v="1"/>
          </reference>
        </references>
      </pivotArea>
    </format>
    <format dxfId="256">
      <pivotArea dataOnly="0" outline="0" fieldPosition="0">
        <references count="1">
          <reference field="4294967294" count="1">
            <x v="2"/>
          </reference>
        </references>
      </pivotArea>
    </format>
    <format dxfId="255">
      <pivotArea dataOnly="0" outline="0" fieldPosition="0">
        <references count="1">
          <reference field="4294967294" count="1">
            <x v="2"/>
          </reference>
        </references>
      </pivotArea>
    </format>
    <format dxfId="254">
      <pivotArea outline="0" collapsedLevelsAreSubtotals="1" fieldPosition="0">
        <references count="1">
          <reference field="4294967294" count="1" selected="0">
            <x v="3"/>
          </reference>
        </references>
      </pivotArea>
    </format>
    <format dxfId="253">
      <pivotArea dataOnly="0" labelOnly="1" outline="0" fieldPosition="0">
        <references count="1">
          <reference field="4294967294" count="1">
            <x v="3"/>
          </reference>
        </references>
      </pivotArea>
    </format>
    <format dxfId="252">
      <pivotArea outline="0" collapsedLevelsAreSubtotals="1" fieldPosition="0">
        <references count="1">
          <reference field="4294967294" count="1" selected="0">
            <x v="4"/>
          </reference>
        </references>
      </pivotArea>
    </format>
    <format dxfId="251">
      <pivotArea dataOnly="0" labelOnly="1" outline="0" fieldPosition="0">
        <references count="1">
          <reference field="4294967294" count="1">
            <x v="4"/>
          </reference>
        </references>
      </pivotArea>
    </format>
    <format dxfId="250">
      <pivotArea outline="0" collapsedLevelsAreSubtotals="1" fieldPosition="0">
        <references count="1">
          <reference field="4294967294" count="1" selected="0">
            <x v="4"/>
          </reference>
        </references>
      </pivotArea>
    </format>
    <format dxfId="249">
      <pivotArea dataOnly="0" labelOnly="1" outline="0" fieldPosition="0">
        <references count="1">
          <reference field="4294967294" count="1">
            <x v="4"/>
          </reference>
        </references>
      </pivotArea>
    </format>
    <format dxfId="248">
      <pivotArea type="all" dataOnly="0" outline="0" fieldPosition="0"/>
    </format>
    <format dxfId="247">
      <pivotArea outline="0" collapsedLevelsAreSubtotals="1" fieldPosition="0"/>
    </format>
    <format dxfId="246">
      <pivotArea type="origin" dataOnly="0" labelOnly="1" outline="0" fieldPosition="0"/>
    </format>
    <format dxfId="245">
      <pivotArea field="-2" type="button" dataOnly="0" labelOnly="1" outline="0" axis="axisCol" fieldPosition="0"/>
    </format>
    <format dxfId="244">
      <pivotArea type="topRight" dataOnly="0" labelOnly="1" outline="0" fieldPosition="0"/>
    </format>
    <format dxfId="243">
      <pivotArea field="6" type="button" dataOnly="0" labelOnly="1" outline="0" axis="axisPage" fieldPosition="3"/>
    </format>
    <format dxfId="242">
      <pivotArea dataOnly="0" labelOnly="1" outline="0" fieldPosition="0">
        <references count="1">
          <reference field="6" count="0"/>
        </references>
      </pivotArea>
    </format>
    <format dxfId="241">
      <pivotArea dataOnly="0" labelOnly="1" grandRow="1" outline="0" fieldPosition="0"/>
    </format>
    <format dxfId="240">
      <pivotArea dataOnly="0" labelOnly="1" outline="0" fieldPosition="0">
        <references count="1">
          <reference field="4294967294" count="5">
            <x v="0"/>
            <x v="1"/>
            <x v="2"/>
            <x v="3"/>
            <x v="4"/>
          </reference>
        </references>
      </pivotArea>
    </format>
    <format dxfId="239">
      <pivotArea field="9" type="button" dataOnly="0" labelOnly="1" outline="0" axis="axisPage" fieldPosition="4"/>
    </format>
    <format dxfId="238">
      <pivotArea dataOnly="0" labelOnly="1" outline="0" fieldPosition="0">
        <references count="1">
          <reference field="4294967294" count="5">
            <x v="0"/>
            <x v="1"/>
            <x v="2"/>
            <x v="3"/>
            <x v="4"/>
          </reference>
        </references>
      </pivotArea>
    </format>
    <format dxfId="237">
      <pivotArea field="9" type="button" dataOnly="0" labelOnly="1" outline="0" axis="axisPage" fieldPosition="4"/>
    </format>
    <format dxfId="236">
      <pivotArea dataOnly="0" labelOnly="1" outline="0" fieldPosition="0">
        <references count="1">
          <reference field="4294967294" count="5">
            <x v="0"/>
            <x v="1"/>
            <x v="2"/>
            <x v="3"/>
            <x v="4"/>
          </reference>
        </references>
      </pivotArea>
    </format>
    <format dxfId="235">
      <pivotArea field="9" type="button" dataOnly="0" labelOnly="1" outline="0" axis="axisPage" fieldPosition="4"/>
    </format>
    <format dxfId="234">
      <pivotArea dataOnly="0" labelOnly="1" outline="0" fieldPosition="0">
        <references count="1">
          <reference field="4294967294" count="5">
            <x v="0"/>
            <x v="1"/>
            <x v="2"/>
            <x v="3"/>
            <x v="4"/>
          </reference>
        </references>
      </pivotArea>
    </format>
    <format dxfId="233">
      <pivotArea grandRow="1" outline="0" collapsedLevelsAreSubtotals="1" fieldPosition="0"/>
    </format>
    <format dxfId="232">
      <pivotArea dataOnly="0" labelOnly="1" grandRow="1" outline="0" fieldPosition="0"/>
    </format>
    <format dxfId="231">
      <pivotArea field="9" type="button" dataOnly="0" labelOnly="1" outline="0" axis="axisPage" fieldPosition="4"/>
    </format>
    <format dxfId="230">
      <pivotArea dataOnly="0" labelOnly="1" outline="0" fieldPosition="0">
        <references count="1">
          <reference field="4294967294" count="1">
            <x v="0"/>
          </reference>
        </references>
      </pivotArea>
    </format>
    <format dxfId="229">
      <pivotArea dataOnly="0" labelOnly="1" outline="0" fieldPosition="0">
        <references count="1">
          <reference field="4294967294" count="2">
            <x v="1"/>
            <x v="2"/>
          </reference>
        </references>
      </pivotArea>
    </format>
    <format dxfId="228">
      <pivotArea dataOnly="0" labelOnly="1" outline="0" fieldPosition="0">
        <references count="1">
          <reference field="4294967294" count="2">
            <x v="3"/>
            <x v="4"/>
          </reference>
        </references>
      </pivotArea>
    </format>
    <format dxfId="227">
      <pivotArea dataOnly="0" labelOnly="1" outline="0" fieldPosition="0">
        <references count="1">
          <reference field="4294967294" count="2">
            <x v="1"/>
            <x v="2"/>
          </reference>
        </references>
      </pivotArea>
    </format>
    <format dxfId="226">
      <pivotArea outline="0" fieldPosition="0">
        <references count="1">
          <reference field="4294967294" count="1" selected="0">
            <x v="0"/>
          </reference>
        </references>
      </pivotArea>
    </format>
    <format dxfId="225">
      <pivotArea dataOnly="0" labelOnly="1" outline="0" fieldPosition="0">
        <references count="1">
          <reference field="9" count="0"/>
        </references>
      </pivotArea>
    </format>
    <format dxfId="224">
      <pivotArea dataOnly="0" labelOnly="1" grandRow="1" outline="0" fieldPosition="0"/>
    </format>
    <format dxfId="223">
      <pivotArea outline="0" fieldPosition="0">
        <references count="1">
          <reference field="4294967294" count="2" selected="0">
            <x v="1"/>
            <x v="2"/>
          </reference>
        </references>
      </pivotArea>
    </format>
    <format dxfId="222">
      <pivotArea outline="0" fieldPosition="0">
        <references count="1">
          <reference field="4294967294" count="2" selected="0">
            <x v="1"/>
            <x v="2"/>
          </reference>
        </references>
      </pivotArea>
    </format>
    <format dxfId="221">
      <pivotArea outline="0" fieldPosition="0">
        <references count="1">
          <reference field="4294967294" count="2" selected="0">
            <x v="3"/>
            <x v="4"/>
          </reference>
        </references>
      </pivotArea>
    </format>
    <format dxfId="220">
      <pivotArea field="9" type="button" dataOnly="0" labelOnly="1" outline="0" axis="axisPage" fieldPosition="4"/>
    </format>
    <format dxfId="219">
      <pivotArea dataOnly="0" labelOnly="1" outline="0" fieldPosition="0">
        <references count="1">
          <reference field="4294967294" count="5">
            <x v="0"/>
            <x v="1"/>
            <x v="2"/>
            <x v="3"/>
            <x v="4"/>
          </reference>
        </references>
      </pivotArea>
    </format>
    <format dxfId="218">
      <pivotArea field="2" type="button" dataOnly="0" labelOnly="1" outline="0"/>
    </format>
    <format dxfId="217">
      <pivotArea outline="0" fieldPosition="0">
        <references count="1">
          <reference field="4294967294" count="2" selected="0">
            <x v="3"/>
            <x v="4"/>
          </reference>
        </references>
      </pivotArea>
    </format>
    <format dxfId="216">
      <pivotArea field="7" type="button" dataOnly="0" labelOnly="1" outline="0" axis="axisRow" fieldPosition="0"/>
    </format>
  </formats>
  <conditionalFormats count="1">
    <conditionalFormat scope="data" priority="1">
      <pivotAreas count="1">
        <pivotArea outline="0" fieldPosition="0">
          <references count="1">
            <reference field="4294967294" count="1" selected="0">
              <x v="2"/>
            </reference>
          </references>
        </pivotArea>
      </pivotAreas>
    </conditionalFormat>
  </conditionalFormats>
  <chartFormats count="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7">
      <pivotArea type="data" outline="0" fieldPosition="0">
        <references count="2">
          <reference field="4294967294" count="1" selected="0">
            <x v="0"/>
          </reference>
          <reference field="6" count="1" selected="0">
            <x v="4"/>
          </reference>
        </references>
      </pivotArea>
    </chartFormat>
    <chartFormat chart="0" format="8">
      <pivotArea type="data" outline="0" fieldPosition="0">
        <references count="2">
          <reference field="4294967294" count="1" selected="0">
            <x v="0"/>
          </reference>
          <reference field="6" count="1" selected="0">
            <x v="2"/>
          </reference>
        </references>
      </pivotArea>
    </chartFormat>
    <chartFormat chart="0" format="9">
      <pivotArea type="data" outline="0" fieldPosition="0">
        <references count="2">
          <reference field="4294967294" count="1" selected="0">
            <x v="0"/>
          </reference>
          <reference field="6" count="1" selected="0">
            <x v="3"/>
          </reference>
        </references>
      </pivotArea>
    </chartFormat>
    <chartFormat chart="0" format="10" series="1">
      <pivotArea type="data" outline="0" fieldPosition="0">
        <references count="1">
          <reference field="4294967294" count="1" selected="0">
            <x v="3"/>
          </reference>
        </references>
      </pivotArea>
    </chartFormat>
    <chartFormat chart="0" format="11" series="1">
      <pivotArea type="data" outline="0" fieldPosition="0">
        <references count="1">
          <reference field="4294967294" count="1" selected="0">
            <x v="4"/>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D22DCEF-9F25-4A62-8B5B-E233E4AD06B8}" name="RubrosGastos" cacheId="3" applyNumberFormats="0" applyBorderFormats="0" applyFontFormats="0" applyPatternFormats="0" applyAlignmentFormats="0" applyWidthHeightFormats="1" dataCaption="Valores" showError="1" missingCaption=" " updatedVersion="7" minRefreshableVersion="3" pageWrap="2" itemPrintTitles="1" createdVersion="6" indent="0" compact="0" compactData="0" gridDropZones="1" multipleFieldFilters="0" chartFormat="1">
  <location ref="C39:H45" firstHeaderRow="1" firstDataRow="2" firstDataCol="1" rowPageCount="2" colPageCount="2"/>
  <pivotFields count="25">
    <pivotField compact="0" outline="0" showAll="0"/>
    <pivotField compact="0" outline="0" showAll="0"/>
    <pivotField axis="axisPage" compact="0" outline="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compact="0" outline="0" showAll="0"/>
    <pivotField axis="axisPage" compact="0" outline="0" showAll="0">
      <items count="13">
        <item x="0"/>
        <item x="1"/>
        <item x="2"/>
        <item x="3"/>
        <item x="4"/>
        <item x="5"/>
        <item x="6"/>
        <item x="7"/>
        <item x="8"/>
        <item x="9"/>
        <item x="10"/>
        <item x="11"/>
        <item t="default"/>
      </items>
    </pivotField>
    <pivotField compact="0" outline="0" showAll="0"/>
    <pivotField axis="axisPage" compact="0" outline="0" multipleItemSelectionAllowed="1" showAll="0">
      <items count="8">
        <item x="1"/>
        <item x="2"/>
        <item x="3"/>
        <item x="4"/>
        <item x="5"/>
        <item x="6"/>
        <item h="1" x="0"/>
        <item t="default"/>
      </items>
    </pivotField>
    <pivotField compact="0" outline="0" showAll="0">
      <items count="18">
        <item x="6"/>
        <item x="9"/>
        <item x="10"/>
        <item x="11"/>
        <item x="12"/>
        <item x="13"/>
        <item x="16"/>
        <item x="14"/>
        <item x="15"/>
        <item x="0"/>
        <item x="1"/>
        <item x="2"/>
        <item x="3"/>
        <item x="4"/>
        <item x="5"/>
        <item x="7"/>
        <item x="8"/>
        <item t="default"/>
      </items>
    </pivotField>
    <pivotField compact="0" outline="0" showAll="0"/>
    <pivotField name="Rubro" axis="axisRow" compact="0" outline="0" multipleItemSelectionAllowed="1" showAll="0">
      <items count="68">
        <item h="1" x="28"/>
        <item h="1" x="32"/>
        <item h="1" x="2"/>
        <item h="1" x="26"/>
        <item h="1" x="8"/>
        <item h="1" x="20"/>
        <item h="1" x="24"/>
        <item h="1" x="11"/>
        <item h="1" x="31"/>
        <item h="1" x="5"/>
        <item h="1" x="29"/>
        <item h="1" x="33"/>
        <item h="1" x="42"/>
        <item h="1" x="56"/>
        <item h="1" x="27"/>
        <item x="0"/>
        <item h="1" x="1"/>
        <item h="1" x="15"/>
        <item h="1" x="30"/>
        <item h="1" x="10"/>
        <item h="1" x="7"/>
        <item h="1" x="36"/>
        <item h="1" x="9"/>
        <item h="1" x="19"/>
        <item h="1" x="23"/>
        <item x="4"/>
        <item h="1" x="37"/>
        <item h="1" x="3"/>
        <item h="1" x="18"/>
        <item h="1" x="22"/>
        <item h="1" x="39"/>
        <item h="1" x="52"/>
        <item h="1" x="44"/>
        <item x="16"/>
        <item h="1" x="34"/>
        <item h="1" x="17"/>
        <item h="1" x="35"/>
        <item h="1" x="21"/>
        <item h="1" x="43"/>
        <item h="1" x="14"/>
        <item h="1" x="51"/>
        <item h="1" x="25"/>
        <item h="1" x="6"/>
        <item h="1" x="38"/>
        <item h="1" x="13"/>
        <item h="1" x="40"/>
        <item h="1" x="45"/>
        <item h="1" x="46"/>
        <item h="1" x="47"/>
        <item h="1" x="41"/>
        <item h="1" x="48"/>
        <item h="1" x="49"/>
        <item h="1" x="50"/>
        <item h="1" x="53"/>
        <item h="1" x="54"/>
        <item h="1" x="55"/>
        <item h="1" x="57"/>
        <item h="1" x="58"/>
        <item h="1" x="60"/>
        <item h="1" x="61"/>
        <item h="1" x="62"/>
        <item h="1" x="63"/>
        <item h="1" x="64"/>
        <item h="1" x="65"/>
        <item x="12"/>
        <item h="1" x="59"/>
        <item h="1" x="66"/>
        <item t="default"/>
      </items>
    </pivotField>
    <pivotField compact="0" numFmtId="41" outline="0" showAll="0"/>
    <pivotField compact="0" numFmtId="41" outline="0" showAll="0"/>
    <pivotField dataField="1" compact="0" numFmtId="41" outline="0" showAll="0"/>
    <pivotField compact="0" numFmtId="41" outline="0" showAll="0"/>
    <pivotField compact="0" numFmtId="41" outline="0" showAll="0"/>
    <pivotField dataField="1" compact="0" numFmtId="41" outline="0" showAll="0"/>
    <pivotField dataField="1" compact="0" numFmtId="41" outline="0" showAll="0"/>
    <pivotField compact="0" numFmtId="41" outline="0" showAl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15"/>
    </i>
    <i>
      <x v="25"/>
    </i>
    <i>
      <x v="33"/>
    </i>
    <i>
      <x v="64"/>
    </i>
    <i t="grand">
      <x/>
    </i>
  </rowItems>
  <colFields count="1">
    <field x="-2"/>
  </colFields>
  <colItems count="5">
    <i>
      <x/>
    </i>
    <i i="1">
      <x v="1"/>
    </i>
    <i i="2">
      <x v="2"/>
    </i>
    <i i="3">
      <x v="3"/>
    </i>
    <i i="4">
      <x v="4"/>
    </i>
  </colItems>
  <pageFields count="3">
    <pageField fld="2" hier="-1"/>
    <pageField fld="4" item="11" hier="-1"/>
    <pageField fld="6" hier="-1"/>
  </pageFields>
  <dataFields count="5">
    <dataField name=" Apropiación Vigente" fld="12" baseField="0" baseItem="0"/>
    <dataField name=" Compromisos Acumulados" fld="16" baseField="0" baseItem="0"/>
    <dataField name=" % Ejecución" fld="19" baseField="0" baseItem="0" numFmtId="41"/>
    <dataField name=" Giros Acumulados" fld="15" baseField="0" baseItem="0" numFmtId="41"/>
    <dataField name=" % Giros" fld="20" baseField="0" baseItem="0" numFmtId="164"/>
  </dataFields>
  <formats count="47">
    <format dxfId="304">
      <pivotArea dataOnly="0" outline="0" fieldPosition="0">
        <references count="1">
          <reference field="4294967294" count="2">
            <x v="0"/>
            <x v="1"/>
          </reference>
        </references>
      </pivotArea>
    </format>
    <format dxfId="303">
      <pivotArea dataOnly="0" outline="0" fieldPosition="0">
        <references count="1">
          <reference field="4294967294" count="1">
            <x v="2"/>
          </reference>
        </references>
      </pivotArea>
    </format>
    <format dxfId="302">
      <pivotArea dataOnly="0" outline="0" fieldPosition="0">
        <references count="1">
          <reference field="4294967294" count="1">
            <x v="2"/>
          </reference>
        </references>
      </pivotArea>
    </format>
    <format dxfId="301">
      <pivotArea outline="0" collapsedLevelsAreSubtotals="1" fieldPosition="0">
        <references count="1">
          <reference field="4294967294" count="1" selected="0">
            <x v="3"/>
          </reference>
        </references>
      </pivotArea>
    </format>
    <format dxfId="300">
      <pivotArea dataOnly="0" labelOnly="1" outline="0" fieldPosition="0">
        <references count="1">
          <reference field="4294967294" count="1">
            <x v="3"/>
          </reference>
        </references>
      </pivotArea>
    </format>
    <format dxfId="299">
      <pivotArea outline="0" collapsedLevelsAreSubtotals="1" fieldPosition="0">
        <references count="1">
          <reference field="4294967294" count="1" selected="0">
            <x v="4"/>
          </reference>
        </references>
      </pivotArea>
    </format>
    <format dxfId="298">
      <pivotArea dataOnly="0" labelOnly="1" outline="0" fieldPosition="0">
        <references count="1">
          <reference field="4294967294" count="1">
            <x v="4"/>
          </reference>
        </references>
      </pivotArea>
    </format>
    <format dxfId="297">
      <pivotArea outline="0" collapsedLevelsAreSubtotals="1" fieldPosition="0">
        <references count="1">
          <reference field="4294967294" count="1" selected="0">
            <x v="4"/>
          </reference>
        </references>
      </pivotArea>
    </format>
    <format dxfId="296">
      <pivotArea dataOnly="0" labelOnly="1" outline="0" fieldPosition="0">
        <references count="1">
          <reference field="4294967294" count="1">
            <x v="4"/>
          </reference>
        </references>
      </pivotArea>
    </format>
    <format dxfId="295">
      <pivotArea type="all" dataOnly="0" outline="0" fieldPosition="0"/>
    </format>
    <format dxfId="294">
      <pivotArea outline="0" collapsedLevelsAreSubtotals="1" fieldPosition="0"/>
    </format>
    <format dxfId="293">
      <pivotArea type="origin" dataOnly="0" labelOnly="1" outline="0" fieldPosition="0"/>
    </format>
    <format dxfId="292">
      <pivotArea field="-2" type="button" dataOnly="0" labelOnly="1" outline="0" axis="axisCol" fieldPosition="0"/>
    </format>
    <format dxfId="291">
      <pivotArea type="topRight" dataOnly="0" labelOnly="1" outline="0" fieldPosition="0"/>
    </format>
    <format dxfId="290">
      <pivotArea field="6" type="button" dataOnly="0" labelOnly="1" outline="0" axis="axisPage" fieldPosition="2"/>
    </format>
    <format dxfId="289">
      <pivotArea dataOnly="0" labelOnly="1" outline="0" fieldPosition="0">
        <references count="1">
          <reference field="6" count="0"/>
        </references>
      </pivotArea>
    </format>
    <format dxfId="288">
      <pivotArea dataOnly="0" labelOnly="1" grandRow="1" outline="0" fieldPosition="0"/>
    </format>
    <format dxfId="287">
      <pivotArea dataOnly="0" labelOnly="1" outline="0" fieldPosition="0">
        <references count="1">
          <reference field="4294967294" count="5">
            <x v="0"/>
            <x v="1"/>
            <x v="2"/>
            <x v="3"/>
            <x v="4"/>
          </reference>
        </references>
      </pivotArea>
    </format>
    <format dxfId="286">
      <pivotArea field="9" type="button" dataOnly="0" labelOnly="1" outline="0" axis="axisRow" fieldPosition="0"/>
    </format>
    <format dxfId="285">
      <pivotArea dataOnly="0" labelOnly="1" outline="0" fieldPosition="0">
        <references count="1">
          <reference field="4294967294" count="5">
            <x v="0"/>
            <x v="1"/>
            <x v="2"/>
            <x v="3"/>
            <x v="4"/>
          </reference>
        </references>
      </pivotArea>
    </format>
    <format dxfId="284">
      <pivotArea field="9" type="button" dataOnly="0" labelOnly="1" outline="0" axis="axisRow" fieldPosition="0"/>
    </format>
    <format dxfId="283">
      <pivotArea dataOnly="0" labelOnly="1" outline="0" fieldPosition="0">
        <references count="1">
          <reference field="4294967294" count="5">
            <x v="0"/>
            <x v="1"/>
            <x v="2"/>
            <x v="3"/>
            <x v="4"/>
          </reference>
        </references>
      </pivotArea>
    </format>
    <format dxfId="282">
      <pivotArea field="9" type="button" dataOnly="0" labelOnly="1" outline="0" axis="axisRow" fieldPosition="0"/>
    </format>
    <format dxfId="281">
      <pivotArea dataOnly="0" labelOnly="1" outline="0" fieldPosition="0">
        <references count="1">
          <reference field="4294967294" count="5">
            <x v="0"/>
            <x v="1"/>
            <x v="2"/>
            <x v="3"/>
            <x v="4"/>
          </reference>
        </references>
      </pivotArea>
    </format>
    <format dxfId="280">
      <pivotArea grandRow="1" outline="0" collapsedLevelsAreSubtotals="1" fieldPosition="0"/>
    </format>
    <format dxfId="279">
      <pivotArea dataOnly="0" labelOnly="1" grandRow="1" outline="0" fieldPosition="0"/>
    </format>
    <format dxfId="278">
      <pivotArea field="9" type="button" dataOnly="0" labelOnly="1" outline="0" axis="axisRow" fieldPosition="0"/>
    </format>
    <format dxfId="277">
      <pivotArea dataOnly="0" labelOnly="1" outline="0" fieldPosition="0">
        <references count="1">
          <reference field="4294967294" count="1">
            <x v="0"/>
          </reference>
        </references>
      </pivotArea>
    </format>
    <format dxfId="276">
      <pivotArea dataOnly="0" labelOnly="1" outline="0" fieldPosition="0">
        <references count="1">
          <reference field="4294967294" count="2">
            <x v="1"/>
            <x v="2"/>
          </reference>
        </references>
      </pivotArea>
    </format>
    <format dxfId="275">
      <pivotArea dataOnly="0" labelOnly="1" outline="0" fieldPosition="0">
        <references count="1">
          <reference field="4294967294" count="2">
            <x v="3"/>
            <x v="4"/>
          </reference>
        </references>
      </pivotArea>
    </format>
    <format dxfId="274">
      <pivotArea dataOnly="0" labelOnly="1" outline="0" fieldPosition="0">
        <references count="1">
          <reference field="4294967294" count="2">
            <x v="1"/>
            <x v="2"/>
          </reference>
        </references>
      </pivotArea>
    </format>
    <format dxfId="273">
      <pivotArea outline="0" fieldPosition="0">
        <references count="1">
          <reference field="4294967294" count="1" selected="0">
            <x v="0"/>
          </reference>
        </references>
      </pivotArea>
    </format>
    <format dxfId="272">
      <pivotArea dataOnly="0" labelOnly="1" outline="0" fieldPosition="0">
        <references count="1">
          <reference field="9" count="0"/>
        </references>
      </pivotArea>
    </format>
    <format dxfId="271">
      <pivotArea dataOnly="0" labelOnly="1" grandRow="1" outline="0" fieldPosition="0"/>
    </format>
    <format dxfId="270">
      <pivotArea outline="0" fieldPosition="0">
        <references count="1">
          <reference field="4294967294" count="2" selected="0">
            <x v="1"/>
            <x v="2"/>
          </reference>
        </references>
      </pivotArea>
    </format>
    <format dxfId="269">
      <pivotArea outline="0" fieldPosition="0">
        <references count="1">
          <reference field="4294967294" count="2" selected="0">
            <x v="1"/>
            <x v="2"/>
          </reference>
        </references>
      </pivotArea>
    </format>
    <format dxfId="268">
      <pivotArea outline="0" fieldPosition="0">
        <references count="1">
          <reference field="4294967294" count="2" selected="0">
            <x v="3"/>
            <x v="4"/>
          </reference>
        </references>
      </pivotArea>
    </format>
    <format dxfId="267">
      <pivotArea field="9" type="button" dataOnly="0" labelOnly="1" outline="0" axis="axisRow" fieldPosition="0"/>
    </format>
    <format dxfId="266">
      <pivotArea dataOnly="0" labelOnly="1" outline="0" fieldPosition="0">
        <references count="1">
          <reference field="4294967294" count="5">
            <x v="0"/>
            <x v="1"/>
            <x v="2"/>
            <x v="3"/>
            <x v="4"/>
          </reference>
        </references>
      </pivotArea>
    </format>
    <format dxfId="265">
      <pivotArea type="origin" dataOnly="0" labelOnly="1" outline="0" fieldPosition="0"/>
    </format>
    <format dxfId="264">
      <pivotArea field="-2" type="button" dataOnly="0" labelOnly="1" outline="0" axis="axisCol" fieldPosition="0"/>
    </format>
    <format dxfId="263">
      <pivotArea type="topRight" dataOnly="0" labelOnly="1" outline="0" fieldPosition="0"/>
    </format>
    <format dxfId="262">
      <pivotArea type="origin" dataOnly="0" labelOnly="1" outline="0" fieldPosition="0"/>
    </format>
    <format dxfId="261">
      <pivotArea field="-2" type="button" dataOnly="0" labelOnly="1" outline="0" axis="axisCol" fieldPosition="0"/>
    </format>
    <format dxfId="260">
      <pivotArea type="topRight" dataOnly="0" labelOnly="1" outline="0" fieldPosition="0"/>
    </format>
    <format dxfId="259">
      <pivotArea outline="0" fieldPosition="0">
        <references count="1">
          <reference field="4294967294" count="2" selected="0">
            <x v="3"/>
            <x v="4"/>
          </reference>
        </references>
      </pivotArea>
    </format>
    <format dxfId="258">
      <pivotArea field="9" type="button" dataOnly="0" labelOnly="1" outline="0" axis="axisRow" fieldPosition="0"/>
    </format>
  </formats>
  <chartFormats count="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7">
      <pivotArea type="data" outline="0" fieldPosition="0">
        <references count="2">
          <reference field="4294967294" count="1" selected="0">
            <x v="0"/>
          </reference>
          <reference field="6" count="1" selected="0">
            <x v="4"/>
          </reference>
        </references>
      </pivotArea>
    </chartFormat>
    <chartFormat chart="0" format="8">
      <pivotArea type="data" outline="0" fieldPosition="0">
        <references count="2">
          <reference field="4294967294" count="1" selected="0">
            <x v="0"/>
          </reference>
          <reference field="6" count="1" selected="0">
            <x v="2"/>
          </reference>
        </references>
      </pivotArea>
    </chartFormat>
    <chartFormat chart="0" format="9">
      <pivotArea type="data" outline="0" fieldPosition="0">
        <references count="2">
          <reference field="4294967294" count="1" selected="0">
            <x v="0"/>
          </reference>
          <reference field="6" count="1" selected="0">
            <x v="3"/>
          </reference>
        </references>
      </pivotArea>
    </chartFormat>
    <chartFormat chart="0" format="10" series="1">
      <pivotArea type="data" outline="0" fieldPosition="0">
        <references count="1">
          <reference field="4294967294" count="1" selected="0">
            <x v="3"/>
          </reference>
        </references>
      </pivotArea>
    </chartFormat>
    <chartFormat chart="0" format="11" series="1">
      <pivotArea type="data" outline="0" fieldPosition="0">
        <references count="1">
          <reference field="4294967294" count="1" selected="0">
            <x v="4"/>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0FCD57A-0CC7-4929-973A-E62CF13D6F6E}" name="RankingGastos" cacheId="3" applyNumberFormats="0" applyBorderFormats="0" applyFontFormats="0" applyPatternFormats="0" applyAlignmentFormats="0" applyWidthHeightFormats="1" dataCaption="Valores" showError="1" missingCaption=" " updatedVersion="7" minRefreshableVersion="3" pageWrap="3" itemPrintTitles="1" createdVersion="6" indent="0" compact="0" compactData="0" gridDropZones="1" multipleFieldFilters="0" chartFormat="1">
  <location ref="O5:T63" firstHeaderRow="1" firstDataRow="2" firstDataCol="1" rowPageCount="3" colPageCount="2"/>
  <pivotFields count="25">
    <pivotField axis="axisPage" compact="0" outline="0" showAll="0">
      <items count="3">
        <item x="0"/>
        <item x="1"/>
        <item t="default"/>
      </items>
    </pivotField>
    <pivotField compact="0" outline="0" showAll="0"/>
    <pivotField name="Sujeto de Control" axis="axisRow" compact="0" outline="0" showAll="0" sortType="descending">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autoSortScope>
        <pivotArea dataOnly="0" outline="0" fieldPosition="0">
          <references count="1">
            <reference field="4294967294" count="1" selected="0">
              <x v="2"/>
            </reference>
          </references>
        </pivotArea>
      </autoSortScope>
    </pivotField>
    <pivotField axis="axisPage" compact="0" outline="0" showAll="0">
      <items count="2">
        <item x="0"/>
        <item t="default"/>
      </items>
    </pivotField>
    <pivotField axis="axisPage" compact="0" outline="0" showAll="0">
      <items count="13">
        <item x="0"/>
        <item x="1"/>
        <item x="2"/>
        <item x="3"/>
        <item x="4"/>
        <item x="5"/>
        <item x="6"/>
        <item x="7"/>
        <item x="8"/>
        <item x="9"/>
        <item x="10"/>
        <item x="11"/>
        <item t="default"/>
      </items>
    </pivotField>
    <pivotField compact="0" outline="0" showAll="0"/>
    <pivotField axis="axisPage" compact="0" outline="0" multipleItemSelectionAllowed="1" showAll="0">
      <items count="8">
        <item x="1"/>
        <item x="2"/>
        <item x="3"/>
        <item x="4"/>
        <item x="5"/>
        <item x="6"/>
        <item h="1" x="0"/>
        <item t="default"/>
      </items>
    </pivotField>
    <pivotField compact="0" outline="0" showAll="0">
      <items count="18">
        <item x="6"/>
        <item x="9"/>
        <item x="10"/>
        <item x="11"/>
        <item x="12"/>
        <item x="13"/>
        <item x="16"/>
        <item x="14"/>
        <item x="15"/>
        <item x="0"/>
        <item x="1"/>
        <item x="2"/>
        <item x="3"/>
        <item x="4"/>
        <item x="5"/>
        <item x="7"/>
        <item x="8"/>
        <item t="default"/>
      </items>
    </pivotField>
    <pivotField compact="0" outline="0" showAll="0"/>
    <pivotField name="Rubro" axis="axisPage" compact="0" outline="0" multipleItemSelectionAllowed="1" showAll="0">
      <items count="68">
        <item h="1" x="28"/>
        <item h="1" x="32"/>
        <item h="1" x="2"/>
        <item h="1" x="26"/>
        <item h="1" x="8"/>
        <item h="1" x="20"/>
        <item h="1" x="24"/>
        <item h="1" x="11"/>
        <item h="1" x="31"/>
        <item h="1" x="5"/>
        <item h="1" x="29"/>
        <item h="1" x="33"/>
        <item h="1" x="42"/>
        <item h="1" x="56"/>
        <item h="1" x="27"/>
        <item x="0"/>
        <item h="1" x="1"/>
        <item h="1" x="15"/>
        <item h="1" x="30"/>
        <item h="1" x="10"/>
        <item h="1" x="7"/>
        <item h="1" x="36"/>
        <item h="1" x="9"/>
        <item h="1" x="19"/>
        <item h="1" x="23"/>
        <item x="4"/>
        <item h="1" x="37"/>
        <item h="1" x="3"/>
        <item h="1" x="18"/>
        <item h="1" x="22"/>
        <item h="1" x="39"/>
        <item h="1" x="52"/>
        <item h="1" x="44"/>
        <item x="16"/>
        <item h="1" x="34"/>
        <item h="1" x="17"/>
        <item h="1" x="35"/>
        <item h="1" x="21"/>
        <item h="1" x="43"/>
        <item h="1" x="14"/>
        <item h="1" x="51"/>
        <item h="1" x="25"/>
        <item h="1" x="6"/>
        <item h="1" x="38"/>
        <item h="1" x="13"/>
        <item h="1" x="40"/>
        <item h="1" x="45"/>
        <item h="1" x="46"/>
        <item h="1" x="47"/>
        <item h="1" x="41"/>
        <item h="1" x="48"/>
        <item h="1" x="49"/>
        <item h="1" x="50"/>
        <item h="1" x="53"/>
        <item h="1" x="54"/>
        <item h="1" x="55"/>
        <item h="1" x="57"/>
        <item h="1" x="58"/>
        <item h="1" x="60"/>
        <item h="1" x="61"/>
        <item h="1" x="62"/>
        <item h="1" x="63"/>
        <item h="1" x="64"/>
        <item h="1" x="65"/>
        <item x="12"/>
        <item h="1" x="59"/>
        <item h="1" x="66"/>
        <item t="default"/>
      </items>
    </pivotField>
    <pivotField compact="0" numFmtId="41" outline="0" showAll="0"/>
    <pivotField compact="0" numFmtId="41" outline="0" showAll="0"/>
    <pivotField dataField="1" compact="0" numFmtId="41" outline="0" showAll="0"/>
    <pivotField compact="0" numFmtId="41" outline="0" showAll="0"/>
    <pivotField compact="0" numFmtId="41" outline="0" showAll="0"/>
    <pivotField dataField="1" compact="0" numFmtId="41" outline="0" showAll="0"/>
    <pivotField dataField="1" compact="0" numFmtId="41" outline="0" showAll="0"/>
    <pivotField compact="0" numFmtId="41" outline="0" showAl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57">
    <i>
      <x v="55"/>
    </i>
    <i>
      <x v="3"/>
    </i>
    <i>
      <x v="9"/>
    </i>
    <i>
      <x v="13"/>
    </i>
    <i>
      <x v="44"/>
    </i>
    <i>
      <x v="42"/>
    </i>
    <i>
      <x v="41"/>
    </i>
    <i>
      <x v="77"/>
    </i>
    <i>
      <x v="10"/>
    </i>
    <i>
      <x v="34"/>
    </i>
    <i>
      <x v="18"/>
    </i>
    <i>
      <x v="24"/>
    </i>
    <i>
      <x v="4"/>
    </i>
    <i>
      <x v="12"/>
    </i>
    <i>
      <x v="19"/>
    </i>
    <i>
      <x v="47"/>
    </i>
    <i>
      <x v="23"/>
    </i>
    <i>
      <x v="36"/>
    </i>
    <i>
      <x v="40"/>
    </i>
    <i>
      <x v="38"/>
    </i>
    <i>
      <x v="67"/>
    </i>
    <i>
      <x v="5"/>
    </i>
    <i>
      <x v="50"/>
    </i>
    <i>
      <x v="46"/>
    </i>
    <i>
      <x v="48"/>
    </i>
    <i>
      <x v="35"/>
    </i>
    <i>
      <x v="16"/>
    </i>
    <i>
      <x v="21"/>
    </i>
    <i>
      <x v="53"/>
    </i>
    <i>
      <x v="69"/>
    </i>
    <i>
      <x v="39"/>
    </i>
    <i>
      <x v="63"/>
    </i>
    <i>
      <x v="2"/>
    </i>
    <i>
      <x v="49"/>
    </i>
    <i>
      <x v="60"/>
    </i>
    <i>
      <x v="45"/>
    </i>
    <i>
      <x v="68"/>
    </i>
    <i>
      <x v="51"/>
    </i>
    <i>
      <x v="58"/>
    </i>
    <i>
      <x v="43"/>
    </i>
    <i>
      <x v="8"/>
    </i>
    <i>
      <x v="11"/>
    </i>
    <i>
      <x v="17"/>
    </i>
    <i>
      <x v="7"/>
    </i>
    <i>
      <x v="25"/>
    </i>
    <i>
      <x v="20"/>
    </i>
    <i>
      <x v="54"/>
    </i>
    <i>
      <x v="52"/>
    </i>
    <i>
      <x v="59"/>
    </i>
    <i>
      <x v="57"/>
    </i>
    <i>
      <x v="61"/>
    </i>
    <i>
      <x v="66"/>
    </i>
    <i>
      <x v="14"/>
    </i>
    <i>
      <x v="37"/>
    </i>
    <i>
      <x v="56"/>
    </i>
    <i>
      <x v="62"/>
    </i>
    <i t="grand">
      <x/>
    </i>
  </rowItems>
  <colFields count="1">
    <field x="-2"/>
  </colFields>
  <colItems count="5">
    <i>
      <x/>
    </i>
    <i i="1">
      <x v="1"/>
    </i>
    <i i="2">
      <x v="2"/>
    </i>
    <i i="3">
      <x v="3"/>
    </i>
    <i i="4">
      <x v="4"/>
    </i>
  </colItems>
  <pageFields count="5">
    <pageField fld="0" item="0" hier="-1"/>
    <pageField fld="3" item="0" hier="-1"/>
    <pageField fld="4" item="11" hier="-1"/>
    <pageField fld="6" hier="-1"/>
    <pageField fld="9" hier="-1"/>
  </pageFields>
  <dataFields count="5">
    <dataField name=" Apropiación Vigente" fld="12" baseField="0" baseItem="0"/>
    <dataField name=" Compromisos Acumulados" fld="16" baseField="0" baseItem="0"/>
    <dataField name=" % Ejecución" fld="19" baseField="0" baseItem="0" numFmtId="41"/>
    <dataField name=" Giros Acumulados" fld="15" baseField="0" baseItem="0" numFmtId="41"/>
    <dataField name=" % Giros" fld="20" baseField="0" baseItem="0" numFmtId="164"/>
  </dataFields>
  <formats count="44">
    <format dxfId="348">
      <pivotArea dataOnly="0" outline="0" fieldPosition="0">
        <references count="1">
          <reference field="4294967294" count="2">
            <x v="0"/>
            <x v="1"/>
          </reference>
        </references>
      </pivotArea>
    </format>
    <format dxfId="347">
      <pivotArea dataOnly="0" outline="0" fieldPosition="0">
        <references count="1">
          <reference field="4294967294" count="1">
            <x v="2"/>
          </reference>
        </references>
      </pivotArea>
    </format>
    <format dxfId="346">
      <pivotArea dataOnly="0" outline="0" fieldPosition="0">
        <references count="1">
          <reference field="4294967294" count="1">
            <x v="2"/>
          </reference>
        </references>
      </pivotArea>
    </format>
    <format dxfId="345">
      <pivotArea outline="0" collapsedLevelsAreSubtotals="1" fieldPosition="0">
        <references count="1">
          <reference field="4294967294" count="1" selected="0">
            <x v="3"/>
          </reference>
        </references>
      </pivotArea>
    </format>
    <format dxfId="344">
      <pivotArea dataOnly="0" labelOnly="1" outline="0" fieldPosition="0">
        <references count="1">
          <reference field="4294967294" count="1">
            <x v="3"/>
          </reference>
        </references>
      </pivotArea>
    </format>
    <format dxfId="343">
      <pivotArea outline="0" collapsedLevelsAreSubtotals="1" fieldPosition="0">
        <references count="1">
          <reference field="4294967294" count="1" selected="0">
            <x v="4"/>
          </reference>
        </references>
      </pivotArea>
    </format>
    <format dxfId="342">
      <pivotArea dataOnly="0" labelOnly="1" outline="0" fieldPosition="0">
        <references count="1">
          <reference field="4294967294" count="1">
            <x v="4"/>
          </reference>
        </references>
      </pivotArea>
    </format>
    <format dxfId="341">
      <pivotArea outline="0" collapsedLevelsAreSubtotals="1" fieldPosition="0">
        <references count="1">
          <reference field="4294967294" count="1" selected="0">
            <x v="4"/>
          </reference>
        </references>
      </pivotArea>
    </format>
    <format dxfId="340">
      <pivotArea dataOnly="0" labelOnly="1" outline="0" fieldPosition="0">
        <references count="1">
          <reference field="4294967294" count="1">
            <x v="4"/>
          </reference>
        </references>
      </pivotArea>
    </format>
    <format dxfId="339">
      <pivotArea type="all" dataOnly="0" outline="0" fieldPosition="0"/>
    </format>
    <format dxfId="338">
      <pivotArea outline="0" collapsedLevelsAreSubtotals="1" fieldPosition="0"/>
    </format>
    <format dxfId="337">
      <pivotArea type="origin" dataOnly="0" labelOnly="1" outline="0" fieldPosition="0"/>
    </format>
    <format dxfId="336">
      <pivotArea field="-2" type="button" dataOnly="0" labelOnly="1" outline="0" axis="axisCol" fieldPosition="0"/>
    </format>
    <format dxfId="335">
      <pivotArea type="topRight" dataOnly="0" labelOnly="1" outline="0" fieldPosition="0"/>
    </format>
    <format dxfId="334">
      <pivotArea field="6" type="button" dataOnly="0" labelOnly="1" outline="0" axis="axisPage" fieldPosition="3"/>
    </format>
    <format dxfId="333">
      <pivotArea dataOnly="0" labelOnly="1" outline="0" fieldPosition="0">
        <references count="1">
          <reference field="6" count="0"/>
        </references>
      </pivotArea>
    </format>
    <format dxfId="332">
      <pivotArea dataOnly="0" labelOnly="1" grandRow="1" outline="0" fieldPosition="0"/>
    </format>
    <format dxfId="331">
      <pivotArea dataOnly="0" labelOnly="1" outline="0" fieldPosition="0">
        <references count="1">
          <reference field="4294967294" count="5">
            <x v="0"/>
            <x v="1"/>
            <x v="2"/>
            <x v="3"/>
            <x v="4"/>
          </reference>
        </references>
      </pivotArea>
    </format>
    <format dxfId="330">
      <pivotArea field="9" type="button" dataOnly="0" labelOnly="1" outline="0" axis="axisPage" fieldPosition="4"/>
    </format>
    <format dxfId="329">
      <pivotArea dataOnly="0" labelOnly="1" outline="0" fieldPosition="0">
        <references count="1">
          <reference field="4294967294" count="5">
            <x v="0"/>
            <x v="1"/>
            <x v="2"/>
            <x v="3"/>
            <x v="4"/>
          </reference>
        </references>
      </pivotArea>
    </format>
    <format dxfId="328">
      <pivotArea field="9" type="button" dataOnly="0" labelOnly="1" outline="0" axis="axisPage" fieldPosition="4"/>
    </format>
    <format dxfId="327">
      <pivotArea dataOnly="0" labelOnly="1" outline="0" fieldPosition="0">
        <references count="1">
          <reference field="4294967294" count="5">
            <x v="0"/>
            <x v="1"/>
            <x v="2"/>
            <x v="3"/>
            <x v="4"/>
          </reference>
        </references>
      </pivotArea>
    </format>
    <format dxfId="326">
      <pivotArea field="9" type="button" dataOnly="0" labelOnly="1" outline="0" axis="axisPage" fieldPosition="4"/>
    </format>
    <format dxfId="325">
      <pivotArea dataOnly="0" labelOnly="1" outline="0" fieldPosition="0">
        <references count="1">
          <reference field="4294967294" count="5">
            <x v="0"/>
            <x v="1"/>
            <x v="2"/>
            <x v="3"/>
            <x v="4"/>
          </reference>
        </references>
      </pivotArea>
    </format>
    <format dxfId="324">
      <pivotArea grandRow="1" outline="0" collapsedLevelsAreSubtotals="1" fieldPosition="0"/>
    </format>
    <format dxfId="323">
      <pivotArea dataOnly="0" labelOnly="1" grandRow="1" outline="0" fieldPosition="0"/>
    </format>
    <format dxfId="322">
      <pivotArea field="9" type="button" dataOnly="0" labelOnly="1" outline="0" axis="axisPage" fieldPosition="4"/>
    </format>
    <format dxfId="321">
      <pivotArea dataOnly="0" labelOnly="1" outline="0" fieldPosition="0">
        <references count="1">
          <reference field="4294967294" count="1">
            <x v="0"/>
          </reference>
        </references>
      </pivotArea>
    </format>
    <format dxfId="320">
      <pivotArea dataOnly="0" labelOnly="1" outline="0" fieldPosition="0">
        <references count="1">
          <reference field="4294967294" count="2">
            <x v="1"/>
            <x v="2"/>
          </reference>
        </references>
      </pivotArea>
    </format>
    <format dxfId="319">
      <pivotArea dataOnly="0" labelOnly="1" outline="0" fieldPosition="0">
        <references count="1">
          <reference field="4294967294" count="2">
            <x v="3"/>
            <x v="4"/>
          </reference>
        </references>
      </pivotArea>
    </format>
    <format dxfId="318">
      <pivotArea dataOnly="0" labelOnly="1" outline="0" fieldPosition="0">
        <references count="1">
          <reference field="4294967294" count="2">
            <x v="1"/>
            <x v="2"/>
          </reference>
        </references>
      </pivotArea>
    </format>
    <format dxfId="317">
      <pivotArea outline="0" fieldPosition="0">
        <references count="1">
          <reference field="4294967294" count="1" selected="0">
            <x v="0"/>
          </reference>
        </references>
      </pivotArea>
    </format>
    <format dxfId="316">
      <pivotArea dataOnly="0" labelOnly="1" outline="0" fieldPosition="0">
        <references count="1">
          <reference field="9" count="0"/>
        </references>
      </pivotArea>
    </format>
    <format dxfId="315">
      <pivotArea dataOnly="0" labelOnly="1" grandRow="1" outline="0" fieldPosition="0"/>
    </format>
    <format dxfId="314">
      <pivotArea outline="0" fieldPosition="0">
        <references count="1">
          <reference field="4294967294" count="2" selected="0">
            <x v="1"/>
            <x v="2"/>
          </reference>
        </references>
      </pivotArea>
    </format>
    <format dxfId="313">
      <pivotArea outline="0" fieldPosition="0">
        <references count="1">
          <reference field="4294967294" count="2" selected="0">
            <x v="1"/>
            <x v="2"/>
          </reference>
        </references>
      </pivotArea>
    </format>
    <format dxfId="312">
      <pivotArea outline="0" fieldPosition="0">
        <references count="1">
          <reference field="4294967294" count="2" selected="0">
            <x v="3"/>
            <x v="4"/>
          </reference>
        </references>
      </pivotArea>
    </format>
    <format dxfId="311">
      <pivotArea field="9" type="button" dataOnly="0" labelOnly="1" outline="0" axis="axisPage" fieldPosition="4"/>
    </format>
    <format dxfId="310">
      <pivotArea dataOnly="0" labelOnly="1" outline="0" fieldPosition="0">
        <references count="1">
          <reference field="4294967294" count="5">
            <x v="0"/>
            <x v="1"/>
            <x v="2"/>
            <x v="3"/>
            <x v="4"/>
          </reference>
        </references>
      </pivotArea>
    </format>
    <format dxfId="309">
      <pivotArea field="2" type="button" dataOnly="0" labelOnly="1" outline="0" axis="axisRow" fieldPosition="0"/>
    </format>
    <format dxfId="308">
      <pivotArea dataOnly="0" labelOnly="1" outline="0" fieldPosition="0">
        <references count="1">
          <reference field="2" count="0"/>
        </references>
      </pivotArea>
    </format>
    <format dxfId="307">
      <pivotArea outline="0" fieldPosition="0">
        <references count="1">
          <reference field="2" count="5" selected="0">
            <x v="11"/>
            <x v="20"/>
            <x v="25"/>
            <x v="40"/>
            <x v="56"/>
          </reference>
        </references>
      </pivotArea>
    </format>
    <format dxfId="306">
      <pivotArea dataOnly="0" labelOnly="1" outline="0" fieldPosition="0">
        <references count="1">
          <reference field="2" count="5">
            <x v="11"/>
            <x v="20"/>
            <x v="25"/>
            <x v="40"/>
            <x v="56"/>
          </reference>
        </references>
      </pivotArea>
    </format>
    <format dxfId="305">
      <pivotArea outline="0" fieldPosition="0">
        <references count="1">
          <reference field="4294967294" count="2" selected="0">
            <x v="3"/>
            <x v="4"/>
          </reference>
        </references>
      </pivotArea>
    </format>
  </formats>
  <conditionalFormats count="1">
    <conditionalFormat scope="data" priority="2">
      <pivotAreas count="1">
        <pivotArea outline="0" fieldPosition="0">
          <references count="1">
            <reference field="4294967294" count="1" selected="0">
              <x v="2"/>
            </reference>
          </references>
        </pivotArea>
      </pivotAreas>
    </conditionalFormat>
  </conditionalFormats>
  <chartFormats count="8">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7">
      <pivotArea type="data" outline="0" fieldPosition="0">
        <references count="2">
          <reference field="4294967294" count="1" selected="0">
            <x v="0"/>
          </reference>
          <reference field="6" count="1" selected="0">
            <x v="4"/>
          </reference>
        </references>
      </pivotArea>
    </chartFormat>
    <chartFormat chart="0" format="8">
      <pivotArea type="data" outline="0" fieldPosition="0">
        <references count="2">
          <reference field="4294967294" count="1" selected="0">
            <x v="0"/>
          </reference>
          <reference field="6" count="1" selected="0">
            <x v="2"/>
          </reference>
        </references>
      </pivotArea>
    </chartFormat>
    <chartFormat chart="0" format="9">
      <pivotArea type="data" outline="0" fieldPosition="0">
        <references count="2">
          <reference field="4294967294" count="1" selected="0">
            <x v="0"/>
          </reference>
          <reference field="6" count="1" selected="0">
            <x v="3"/>
          </reference>
        </references>
      </pivotArea>
    </chartFormat>
    <chartFormat chart="0" format="10" series="1">
      <pivotArea type="data" outline="0" fieldPosition="0">
        <references count="1">
          <reference field="4294967294" count="1" selected="0">
            <x v="3"/>
          </reference>
        </references>
      </pivotArea>
    </chartFormat>
    <chartFormat chart="0" format="11" series="1">
      <pivotArea type="data" outline="0" fieldPosition="0">
        <references count="1">
          <reference field="4294967294" count="1" selected="0">
            <x v="4"/>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5403079-CCD0-41A3-BA3A-83AD8BCEF76A}" name="RubrosIngresos" cacheId="3" applyNumberFormats="0" applyBorderFormats="0" applyFontFormats="0" applyPatternFormats="0" applyAlignmentFormats="0" applyWidthHeightFormats="1" dataCaption="Valores" showError="1" updatedVersion="7" minRefreshableVersion="3" pageWrap="2" itemPrintTitles="1" createdVersion="6" indent="0" compact="0" compactData="0" gridDropZones="1" multipleFieldFilters="0" chartFormat="5">
  <location ref="J39:M45" firstHeaderRow="1" firstDataRow="2" firstDataCol="1" rowPageCount="2" colPageCount="2"/>
  <pivotFields count="25">
    <pivotField compact="0" outline="0" showAll="0"/>
    <pivotField compact="0" outline="0" showAll="0"/>
    <pivotField axis="axisPage" compact="0" outline="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compact="0" outline="0" showAll="0"/>
    <pivotField axis="axisPage" compact="0" outline="0" showAll="0">
      <items count="13">
        <item x="0"/>
        <item x="1"/>
        <item x="2"/>
        <item x="3"/>
        <item x="4"/>
        <item x="5"/>
        <item x="6"/>
        <item x="7"/>
        <item x="8"/>
        <item x="9"/>
        <item x="10"/>
        <item x="11"/>
        <item t="default"/>
      </items>
    </pivotField>
    <pivotField compact="0" outline="0" showAll="0"/>
    <pivotField axis="axisPage" compact="0" outline="0" multipleItemSelectionAllowed="1" showAll="0">
      <items count="8">
        <item x="1"/>
        <item x="2"/>
        <item x="3"/>
        <item x="4"/>
        <item x="5"/>
        <item x="6"/>
        <item h="1" x="0"/>
        <item t="default"/>
      </items>
    </pivotField>
    <pivotField compact="0" outline="0" showAll="0">
      <items count="18">
        <item x="6"/>
        <item x="9"/>
        <item x="10"/>
        <item x="11"/>
        <item x="12"/>
        <item x="13"/>
        <item x="16"/>
        <item x="14"/>
        <item x="15"/>
        <item x="0"/>
        <item x="1"/>
        <item x="2"/>
        <item x="3"/>
        <item x="4"/>
        <item x="5"/>
        <item x="7"/>
        <item x="8"/>
        <item t="default"/>
      </items>
    </pivotField>
    <pivotField compact="0" outline="0" showAll="0"/>
    <pivotField name=" Rubro" axis="axisRow" compact="0" outline="0" multipleItemSelectionAllowed="1" showAll="0">
      <items count="68">
        <item h="1" x="28"/>
        <item h="1" x="32"/>
        <item h="1" x="2"/>
        <item h="1" x="26"/>
        <item h="1" x="8"/>
        <item h="1" x="20"/>
        <item h="1" x="24"/>
        <item h="1" x="11"/>
        <item h="1" x="31"/>
        <item h="1" x="5"/>
        <item h="1" x="29"/>
        <item h="1" x="33"/>
        <item h="1" x="12"/>
        <item h="1" x="56"/>
        <item h="1" x="27"/>
        <item h="1" x="0"/>
        <item h="1" x="1"/>
        <item h="1" x="15"/>
        <item h="1" x="30"/>
        <item h="1" x="10"/>
        <item h="1" x="7"/>
        <item x="36"/>
        <item h="1" x="9"/>
        <item h="1" x="19"/>
        <item h="1" x="23"/>
        <item h="1" x="4"/>
        <item h="1" x="37"/>
        <item h="1" x="3"/>
        <item h="1" x="18"/>
        <item h="1" x="22"/>
        <item x="41"/>
        <item x="39"/>
        <item h="1" x="52"/>
        <item h="1" x="44"/>
        <item h="1" x="16"/>
        <item h="1" x="34"/>
        <item h="1" x="17"/>
        <item h="1" x="35"/>
        <item h="1" x="21"/>
        <item h="1" x="43"/>
        <item h="1" x="14"/>
        <item h="1" x="51"/>
        <item h="1" x="25"/>
        <item h="1" x="6"/>
        <item h="1" x="38"/>
        <item h="1" x="13"/>
        <item h="1" x="40"/>
        <item h="1" x="45"/>
        <item h="1" x="46"/>
        <item h="1" x="47"/>
        <item h="1" x="48"/>
        <item h="1" x="49"/>
        <item h="1" x="50"/>
        <item h="1" x="53"/>
        <item h="1" x="54"/>
        <item h="1" x="55"/>
        <item h="1" x="57"/>
        <item h="1" x="58"/>
        <item h="1" x="60"/>
        <item h="1" x="61"/>
        <item h="1" x="62"/>
        <item h="1" x="63"/>
        <item h="1" x="64"/>
        <item h="1" x="65"/>
        <item x="42"/>
        <item h="1" x="59"/>
        <item h="1" x="66"/>
        <item t="default"/>
      </items>
    </pivotField>
    <pivotField compact="0" numFmtId="41" outline="0" showAll="0"/>
    <pivotField compact="0" numFmtId="41" outline="0" showAll="0"/>
    <pivotField dataField="1" compact="0" numFmtId="41" outline="0" showAll="0"/>
    <pivotField compact="0" numFmtId="41" outline="0" showAll="0"/>
    <pivotField compact="0" numFmtId="41" outline="0" showAll="0"/>
    <pivotField compact="0" numFmtId="41" outline="0" showAll="0"/>
    <pivotField compact="0" numFmtId="41" outline="0" showAll="0"/>
    <pivotField dataField="1" compact="0" numFmtId="41"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21"/>
    </i>
    <i>
      <x v="30"/>
    </i>
    <i>
      <x v="31"/>
    </i>
    <i>
      <x v="64"/>
    </i>
    <i t="grand">
      <x/>
    </i>
  </rowItems>
  <colFields count="1">
    <field x="-2"/>
  </colFields>
  <colItems count="3">
    <i>
      <x/>
    </i>
    <i i="1">
      <x v="1"/>
    </i>
    <i i="2">
      <x v="2"/>
    </i>
  </colItems>
  <pageFields count="3">
    <pageField fld="4" item="11" hier="-1"/>
    <pageField fld="2" hier="-1"/>
    <pageField fld="6" hier="-1"/>
  </pageFields>
  <dataFields count="3">
    <dataField name=" Apropiación Vigente" fld="12" baseField="0" baseItem="0"/>
    <dataField name=" Recaudos Acumulados" fld="17" baseField="0" baseItem="0"/>
    <dataField name=" % Recaudo" fld="18" baseField="0" baseItem="0" numFmtId="41"/>
  </dataFields>
  <formats count="32">
    <format dxfId="380">
      <pivotArea dataOnly="0" outline="0" fieldPosition="0">
        <references count="1">
          <reference field="4294967294" count="2">
            <x v="0"/>
            <x v="1"/>
          </reference>
        </references>
      </pivotArea>
    </format>
    <format dxfId="379">
      <pivotArea dataOnly="0" outline="0" fieldPosition="0">
        <references count="1">
          <reference field="4294967294" count="1">
            <x v="2"/>
          </reference>
        </references>
      </pivotArea>
    </format>
    <format dxfId="378">
      <pivotArea dataOnly="0" outline="0" fieldPosition="0">
        <references count="1">
          <reference field="4294967294" count="1">
            <x v="2"/>
          </reference>
        </references>
      </pivotArea>
    </format>
    <format dxfId="377">
      <pivotArea field="9" type="button" dataOnly="0" labelOnly="1" outline="0" axis="axisRow" fieldPosition="0"/>
    </format>
    <format dxfId="376">
      <pivotArea dataOnly="0" labelOnly="1" outline="0" fieldPosition="0">
        <references count="1">
          <reference field="4294967294" count="3">
            <x v="0"/>
            <x v="1"/>
            <x v="2"/>
          </reference>
        </references>
      </pivotArea>
    </format>
    <format dxfId="375">
      <pivotArea field="9" type="button" dataOnly="0" labelOnly="1" outline="0" axis="axisRow" fieldPosition="0"/>
    </format>
    <format dxfId="374">
      <pivotArea dataOnly="0" labelOnly="1" outline="0" fieldPosition="0">
        <references count="1">
          <reference field="4294967294" count="3">
            <x v="0"/>
            <x v="1"/>
            <x v="2"/>
          </reference>
        </references>
      </pivotArea>
    </format>
    <format dxfId="373">
      <pivotArea field="9" type="button" dataOnly="0" labelOnly="1" outline="0" axis="axisRow" fieldPosition="0"/>
    </format>
    <format dxfId="372">
      <pivotArea dataOnly="0" labelOnly="1" outline="0" fieldPosition="0">
        <references count="1">
          <reference field="4294967294" count="3">
            <x v="0"/>
            <x v="1"/>
            <x v="2"/>
          </reference>
        </references>
      </pivotArea>
    </format>
    <format dxfId="371">
      <pivotArea type="all" dataOnly="0" outline="0" fieldPosition="0"/>
    </format>
    <format dxfId="370">
      <pivotArea outline="0" collapsedLevelsAreSubtotals="1" fieldPosition="0"/>
    </format>
    <format dxfId="369">
      <pivotArea field="9" type="button" dataOnly="0" labelOnly="1" outline="0" axis="axisRow" fieldPosition="0"/>
    </format>
    <format dxfId="368">
      <pivotArea dataOnly="0" labelOnly="1" fieldPosition="0">
        <references count="1">
          <reference field="9" count="0"/>
        </references>
      </pivotArea>
    </format>
    <format dxfId="367">
      <pivotArea dataOnly="0" labelOnly="1" grandRow="1" outline="0" fieldPosition="0"/>
    </format>
    <format dxfId="366">
      <pivotArea dataOnly="0" labelOnly="1" outline="0" fieldPosition="0">
        <references count="1">
          <reference field="4294967294" count="3">
            <x v="0"/>
            <x v="1"/>
            <x v="2"/>
          </reference>
        </references>
      </pivotArea>
    </format>
    <format dxfId="365">
      <pivotArea grandRow="1" outline="0" collapsedLevelsAreSubtotals="1" fieldPosition="0"/>
    </format>
    <format dxfId="364">
      <pivotArea dataOnly="0" labelOnly="1" grandRow="1" outline="0" fieldPosition="0"/>
    </format>
    <format dxfId="363">
      <pivotArea field="9" type="button" dataOnly="0" labelOnly="1" outline="0" axis="axisRow" fieldPosition="0"/>
    </format>
    <format dxfId="362">
      <pivotArea dataOnly="0" labelOnly="1" outline="0" fieldPosition="0">
        <references count="1">
          <reference field="4294967294" count="3">
            <x v="0"/>
            <x v="1"/>
            <x v="2"/>
          </reference>
        </references>
      </pivotArea>
    </format>
    <format dxfId="361">
      <pivotArea field="9" type="button" dataOnly="0" labelOnly="1" outline="0" axis="axisRow" fieldPosition="0"/>
    </format>
    <format dxfId="360">
      <pivotArea dataOnly="0" labelOnly="1" outline="0" fieldPosition="0">
        <references count="1">
          <reference field="4294967294" count="1">
            <x v="0"/>
          </reference>
        </references>
      </pivotArea>
    </format>
    <format dxfId="359">
      <pivotArea outline="0" fieldPosition="0">
        <references count="1">
          <reference field="4294967294" count="2" selected="0">
            <x v="1"/>
            <x v="2"/>
          </reference>
        </references>
      </pivotArea>
    </format>
    <format dxfId="358">
      <pivotArea outline="0" fieldPosition="0">
        <references count="1">
          <reference field="4294967294" count="1" selected="0">
            <x v="0"/>
          </reference>
        </references>
      </pivotArea>
    </format>
    <format dxfId="357">
      <pivotArea dataOnly="0" labelOnly="1" outline="0" fieldPosition="0">
        <references count="1">
          <reference field="9" count="0"/>
        </references>
      </pivotArea>
    </format>
    <format dxfId="356">
      <pivotArea dataOnly="0" labelOnly="1" grandRow="1" outline="0" fieldPosition="0"/>
    </format>
    <format dxfId="355">
      <pivotArea field="9" type="button" dataOnly="0" labelOnly="1" outline="0" axis="axisRow" fieldPosition="0"/>
    </format>
    <format dxfId="354">
      <pivotArea dataOnly="0" labelOnly="1" outline="0" fieldPosition="0">
        <references count="1">
          <reference field="4294967294" count="3">
            <x v="0"/>
            <x v="1"/>
            <x v="2"/>
          </reference>
        </references>
      </pivotArea>
    </format>
    <format dxfId="353">
      <pivotArea type="origin" dataOnly="0" labelOnly="1" outline="0" fieldPosition="0"/>
    </format>
    <format dxfId="352">
      <pivotArea field="-2" type="button" dataOnly="0" labelOnly="1" outline="0" axis="axisCol" fieldPosition="0"/>
    </format>
    <format dxfId="351">
      <pivotArea type="origin" dataOnly="0" labelOnly="1" outline="0" fieldPosition="0"/>
    </format>
    <format dxfId="350">
      <pivotArea field="-2" type="button" dataOnly="0" labelOnly="1" outline="0" axis="axisCol" fieldPosition="0"/>
    </format>
    <format dxfId="349">
      <pivotArea field="9" type="button" dataOnly="0" labelOnly="1" outline="0" axis="axisRow" fieldPosition="0"/>
    </format>
  </formats>
  <chartFormats count="6">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6" count="1" selected="0">
            <x v="2"/>
          </reference>
        </references>
      </pivotArea>
    </chartFormat>
    <chartFormat chart="4" format="18">
      <pivotArea type="data" outline="0" fieldPosition="0">
        <references count="2">
          <reference field="4294967294" count="1" selected="0">
            <x v="0"/>
          </reference>
          <reference field="6" count="1" selected="0">
            <x v="3"/>
          </reference>
        </references>
      </pivotArea>
    </chartFormat>
    <chartFormat chart="4" format="19">
      <pivotArea type="data" outline="0" fieldPosition="0">
        <references count="2">
          <reference field="4294967294" count="1" selected="0">
            <x v="0"/>
          </reference>
          <reference field="6" count="1" selected="0">
            <x v="6"/>
          </reference>
        </references>
      </pivotArea>
    </chartFormat>
    <chartFormat chart="4" format="20" series="1">
      <pivotArea type="data" outline="0" fieldPosition="0">
        <references count="1">
          <reference field="4294967294" count="1" selected="0">
            <x v="1"/>
          </reference>
        </references>
      </pivotArea>
    </chartFormat>
    <chartFormat chart="4" format="21" series="1">
      <pivotArea type="data" outline="0" fieldPosition="0">
        <references count="1">
          <reference field="4294967294" count="1" selected="0">
            <x v="2"/>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 xr10:uid="{A1E1F56E-1DC1-4C3E-BB17-142778073F56}" sourceName="Mes">
  <pivotTables>
    <pivotTable tabId="10" name="RubrosGastos"/>
    <pivotTable tabId="10" name="RubrosIngresos"/>
    <pivotTable tabId="7" name="BaseGastos"/>
    <pivotTable tabId="7" name="BaseIngresos"/>
    <pivotTable tabId="7" name="GraficoGastos"/>
    <pivotTable tabId="7" name="GraficoIngresos"/>
    <pivotTable tabId="10" name="RankingGastos"/>
    <pivotTable tabId="7" name="PDD"/>
    <pivotTable tabId="10" name="Sectores"/>
  </pivotTables>
  <data>
    <tabular pivotCacheId="1290078999">
      <items count="12">
        <i x="0"/>
        <i x="1"/>
        <i x="2"/>
        <i x="3"/>
        <i x="4"/>
        <i x="5"/>
        <i x="6"/>
        <i x="7"/>
        <i x="8"/>
        <i x="10"/>
        <i x="9"/>
        <i x="1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ivel" xr10:uid="{DD80C8E6-6A82-44DA-9CA7-4224A3C1AAC4}" sourceName="Nivel">
  <pivotTables>
    <pivotTable tabId="10" name="RubrosGastos"/>
    <pivotTable tabId="10" name="RubrosIngresos"/>
    <pivotTable tabId="7" name="BaseGastos"/>
    <pivotTable tabId="7" name="BaseIngresos"/>
    <pivotTable tabId="7" name="GraficoGastos"/>
    <pivotTable tabId="7" name="GraficoIngresos"/>
    <pivotTable tabId="10" name="RankingGastos"/>
    <pivotTable tabId="7" name="PDD"/>
    <pivotTable tabId="11" name="Mensual"/>
    <pivotTable tabId="10" name="Sectores"/>
  </pivotTables>
  <data>
    <tabular pivotCacheId="1290078999">
      <items count="7">
        <i x="1" s="1"/>
        <i x="2" s="1"/>
        <i x="3" s="1"/>
        <i x="4" s="1"/>
        <i x="5" s="1"/>
        <i x="6" s="1"/>
        <i x="0"/>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_Hacienda" xr10:uid="{5A026693-6374-462A-99B8-8F31E935970A}" sourceName="Sec Hacienda">
  <pivotTables>
    <pivotTable tabId="10" name="RubrosGastos"/>
    <pivotTable tabId="10" name="RubrosIngresos"/>
    <pivotTable tabId="7" name="BaseGastos"/>
    <pivotTable tabId="7" name="BaseIngresos"/>
    <pivotTable tabId="7" name="GraficoGastos"/>
    <pivotTable tabId="7" name="GraficoIngresos"/>
    <pivotTable tabId="10" name="RankingGastos"/>
    <pivotTable tabId="7" name="PDD"/>
    <pivotTable tabId="11" name="Mensual"/>
    <pivotTable tabId="10" name="Sectores"/>
  </pivotTables>
  <data>
    <tabular pivotCacheId="1290078999">
      <items count="17">
        <i x="6" s="1"/>
        <i x="9" s="1"/>
        <i x="10" s="1"/>
        <i x="11" s="1"/>
        <i x="12" s="1"/>
        <i x="13" s="1"/>
        <i x="16" s="1"/>
        <i x="14" s="1"/>
        <i x="15" s="1"/>
        <i x="0" s="1"/>
        <i x="1" s="1"/>
        <i x="2" s="1"/>
        <i x="3" s="1"/>
        <i x="4" s="1"/>
        <i x="5" s="1"/>
        <i x="7" s="1"/>
        <i x="8"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53D43DBC-58F5-4482-BDAD-9E468398F380}" sourceName="Entidad">
  <pivotTables>
    <pivotTable tabId="13" name="Resumen"/>
    <pivotTable tabId="14" name="TablaDinámica2"/>
    <pivotTable tabId="14" name="TablaDinámica3"/>
    <pivotTable tabId="14" name="TablaDinámica4"/>
  </pivotTables>
  <data>
    <tabular pivotCacheId="1244043693">
      <items count="6">
        <i x="0" s="1"/>
        <i x="1" s="1"/>
        <i x="2" s="1"/>
        <i x="5" s="1"/>
        <i x="3" s="1"/>
        <i x="4"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 xr10:uid="{5B9A5326-E13F-4FE9-A56A-FE381C9A3BD9}" sourceName="Tipo">
  <pivotTables>
    <pivotTable tabId="13" name="Resumen"/>
    <pivotTable tabId="14" name="TablaDinámica2"/>
    <pivotTable tabId="14" name="TablaDinámica3"/>
    <pivotTable tabId="14" name="TablaDinámica4"/>
  </pivotTables>
  <data>
    <tabular pivotCacheId="1244043693">
      <items count="2">
        <i x="1" s="1"/>
        <i x="0"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 xr10:uid="{8EB81826-202D-4F41-BBF8-49EB4F0E32E8}" sourceName="Año">
  <pivotTables>
    <pivotTable tabId="13" name="Resumen"/>
    <pivotTable tabId="14" name="TablaDinámica2"/>
    <pivotTable tabId="14" name="TablaDinámica3"/>
    <pivotTable tabId="14" name="TablaDinámica4"/>
  </pivotTables>
  <data>
    <tabular pivotCacheId="1244043693">
      <items count="4">
        <i x="0"/>
        <i x="1"/>
        <i x="2" s="1"/>
        <i x="3"/>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íodo" xr10:uid="{9FC66FB6-F89F-46E9-B0C9-CB6661E9E807}" sourceName="Período">
  <pivotTables>
    <pivotTable tabId="13" name="Resumen"/>
    <pivotTable tabId="14" name="TablaDinámica2"/>
    <pivotTable tabId="14" name="TablaDinámica3"/>
    <pivotTable tabId="14" name="TablaDinámica4"/>
  </pivotTables>
  <data>
    <tabular pivotCacheId="1244043693">
      <items count="17">
        <i x="0"/>
        <i x="1"/>
        <i x="2"/>
        <i x="4"/>
        <i x="5"/>
        <i x="6"/>
        <i x="8"/>
        <i x="9"/>
        <i x="10"/>
        <i x="12"/>
        <i x="13"/>
        <i x="14"/>
        <i x="3"/>
        <i x="7"/>
        <i x="11"/>
        <i x="15"/>
        <i x="16"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 xr10:uid="{ED45CF18-EC26-4847-AC75-513CA4DFDF1E}" sourceName="Nombre">
  <pivotTables>
    <pivotTable tabId="10" name="RubrosGastos"/>
    <pivotTable tabId="10" name="RankingGastos"/>
    <pivotTable tabId="10" name="RubrosIngresos"/>
    <pivotTable tabId="10" name="Sectores"/>
    <pivotTable tabId="7" name="GraficoGastos"/>
    <pivotTable tabId="7" name="GraficoIngresos"/>
    <pivotTable tabId="7" name="PDD"/>
    <pivotTable tabId="7" name="BaseGastos"/>
    <pivotTable tabId="7" name="BaseIngresos"/>
  </pivotTables>
  <data>
    <tabular pivotCacheId="1290078999">
      <items count="78">
        <i x="2" s="1"/>
        <i x="3" s="1"/>
        <i x="4" s="1"/>
        <i x="5" s="1"/>
        <i x="7" s="1"/>
        <i x="8" s="1"/>
        <i x="9" s="1"/>
        <i x="10" s="1"/>
        <i x="11" s="1"/>
        <i x="12" s="1"/>
        <i x="13" s="1"/>
        <i x="14" s="1"/>
        <i x="16" s="1"/>
        <i x="17" s="1"/>
        <i x="18" s="1"/>
        <i x="19" s="1"/>
        <i x="20" s="1"/>
        <i x="21" s="1"/>
        <i x="23" s="1"/>
        <i x="24" s="1"/>
        <i x="25" s="1"/>
        <i x="34" s="1"/>
        <i x="35" s="1"/>
        <i x="36" s="1"/>
        <i x="37" s="1"/>
        <i x="38" s="1"/>
        <i x="39" s="1"/>
        <i x="40" s="1"/>
        <i x="41" s="1"/>
        <i x="42" s="1"/>
        <i x="43" s="1"/>
        <i x="44" s="1"/>
        <i x="75" s="1"/>
        <i x="45" s="1"/>
        <i x="46" s="1"/>
        <i x="47" s="1"/>
        <i x="48" s="1"/>
        <i x="49" s="1"/>
        <i x="50" s="1"/>
        <i x="51" s="1"/>
        <i x="52" s="1"/>
        <i x="53" s="1"/>
        <i x="54" s="1"/>
        <i x="55" s="1"/>
        <i x="56" s="1"/>
        <i x="57" s="1"/>
        <i x="58" s="1"/>
        <i x="59" s="1"/>
        <i x="60" s="1"/>
        <i x="61" s="1"/>
        <i x="76" s="1"/>
        <i x="62" s="1"/>
        <i x="63" s="1"/>
        <i x="66" s="1"/>
        <i x="67" s="1"/>
        <i x="68" s="1"/>
        <i x="69" s="1"/>
        <i x="77" s="1"/>
        <i x="0" s="1" nd="1"/>
        <i x="1" s="1" nd="1"/>
        <i x="6" s="1" nd="1"/>
        <i x="15" s="1" nd="1"/>
        <i x="22" s="1" nd="1"/>
        <i x="26" s="1" nd="1"/>
        <i x="27" s="1" nd="1"/>
        <i x="28" s="1" nd="1"/>
        <i x="29" s="1" nd="1"/>
        <i x="30" s="1" nd="1"/>
        <i x="31" s="1" nd="1"/>
        <i x="32" s="1" nd="1"/>
        <i x="33" s="1" nd="1"/>
        <i x="64" s="1" nd="1"/>
        <i x="65" s="1" nd="1"/>
        <i x="70" s="1" nd="1"/>
        <i x="71" s="1" nd="1"/>
        <i x="72" s="1" nd="1"/>
        <i x="73" s="1" nd="1"/>
        <i x="7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 xr10:uid="{972852CC-6BAD-4E89-808A-856B463DB1E0}" cache="SegmentaciónDeDatos_Mes" caption="Mes" startItem="6" style="Estilo de segmentación de datos 1" lockedPosition="1" rowHeight="260350"/>
  <slicer name="Nivel" xr10:uid="{11E48C63-9798-43BD-98ED-495CE2678B27}" cache="SegmentaciónDeDatos_Nivel" caption="Nivel" style="Estilo de segmentación de datos 1" lockedPosition="1" rowHeight="260350"/>
  <slicer name="Sec Hacienda" xr10:uid="{B59E9F0D-80D9-4706-A677-2B6ED077D0D1}" cache="SegmentaciónDeDatos_Sec_Hacienda" caption="Sector" style="Estilo de segmentación de datos 1" lockedPosition="1" rowHeight="260350"/>
  <slicer name="Nombre" xr10:uid="{BB514FBF-7E4D-47A1-B9C7-8FC19F490845}" cache="SegmentaciónDeDatos_Nombre" caption="Entidad" startItem="6" style="Estilo de segmentación de datos 1" lockedPosition="1" rowHeight="2603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ivel 1" xr10:uid="{CEB86590-B714-4514-A732-F31F1C0BEA78}" cache="SegmentaciónDeDatos_Nivel" caption="Nivel" style="Estilo de segmentación de datos 1" rowHeight="2603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xr10:uid="{BBE7EC69-1B7A-4901-8E44-E944B340EC1E}" cache="SegmentaciónDeDatos_Entidad" caption="Entidad" style="Estilo de segmentación de datos 1" lockedPosition="1" rowHeight="260350"/>
  <slicer name="Tipo" xr10:uid="{FB6188AA-4FDE-475B-8860-7CDB5EEE295A}" cache="SegmentaciónDeDatos_Tipo" caption="Tipo" style="Estilo de segmentación de datos 1" lockedPosition="1" rowHeight="260350"/>
  <slicer name="Año" xr10:uid="{AC09779B-C53C-4762-BFD9-FB1A31FB93B2}" cache="SegmentaciónDeDatos_Año" caption="Año" startItem="1" style="Estilo de segmentación de datos 1" lockedPosition="1" rowHeight="260350"/>
  <slicer name="Período" xr10:uid="{80B298B8-5411-423A-8BCF-FA6760D8E1C8}" cache="SegmentaciónDeDatos_Período" caption="Período" startItem="5" style="Estilo de segmentación de datos 1" lockedPosition="1" rowHeight="26035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ivotTable" Target="../pivotTables/pivotTable3.xml"/><Relationship Id="rId7"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7" Type="http://schemas.microsoft.com/office/2007/relationships/slicer" Target="../slicers/slicer1.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bin"/><Relationship Id="rId1" Type="http://schemas.openxmlformats.org/officeDocument/2006/relationships/pivotTable" Target="../pivotTables/pivotTable14.xml"/><Relationship Id="rId4" Type="http://schemas.microsoft.com/office/2007/relationships/slicer" Target="../slicers/slicer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BFEB-52CE-4BD1-9E40-10C5C4EED4B8}">
  <dimension ref="B1:T145"/>
  <sheetViews>
    <sheetView showGridLines="0" topLeftCell="A75" zoomScale="90" zoomScaleNormal="90" workbookViewId="0">
      <selection activeCell="C146" sqref="C146"/>
    </sheetView>
  </sheetViews>
  <sheetFormatPr baseColWidth="10" defaultRowHeight="15" x14ac:dyDescent="0.2"/>
  <cols>
    <col min="2" max="2" width="33" bestFit="1" customWidth="1"/>
    <col min="3" max="3" width="20.77734375" bestFit="1" customWidth="1"/>
    <col min="4" max="4" width="23.109375" bestFit="1" customWidth="1"/>
    <col min="5" max="5" width="18.21875" bestFit="1" customWidth="1"/>
    <col min="6" max="6" width="18" bestFit="1" customWidth="1"/>
    <col min="7" max="7" width="11.33203125" bestFit="1" customWidth="1"/>
    <col min="8" max="8" width="12.21875" bestFit="1" customWidth="1"/>
    <col min="9" max="10" width="8.33203125" bestFit="1" customWidth="1"/>
  </cols>
  <sheetData>
    <row r="1" spans="2:9" x14ac:dyDescent="0.2">
      <c r="B1" s="12" t="s">
        <v>85</v>
      </c>
      <c r="C1" s="13"/>
      <c r="D1" s="14">
        <f>+IFERROR(GETPIVOTDATA(" % Recaudo",$B$85),"")</f>
        <v>0.95721089783700408</v>
      </c>
      <c r="E1" s="14"/>
      <c r="F1" s="14">
        <f>+GETPIVOTDATA(" % Ejecución",$B$44)</f>
        <v>0.89713564885650721</v>
      </c>
      <c r="G1" s="14"/>
      <c r="H1" s="14">
        <f>+GETPIVOTDATA(" % Giros",$B$44)</f>
        <v>0.71058577393889233</v>
      </c>
    </row>
    <row r="2" spans="2:9" x14ac:dyDescent="0.2">
      <c r="B2" s="12"/>
      <c r="C2" s="13"/>
      <c r="D2" s="15"/>
      <c r="E2" s="13"/>
      <c r="F2" s="15"/>
      <c r="G2" s="13"/>
      <c r="H2" s="15"/>
    </row>
    <row r="3" spans="2:9" x14ac:dyDescent="0.2">
      <c r="B3" s="12"/>
      <c r="C3" s="13"/>
      <c r="D3" s="13"/>
      <c r="E3" s="13"/>
      <c r="F3" s="13"/>
      <c r="G3" s="13"/>
      <c r="H3" s="13"/>
    </row>
    <row r="4" spans="2:9" x14ac:dyDescent="0.2">
      <c r="B4" s="12"/>
      <c r="C4" s="13"/>
      <c r="D4" s="16">
        <f>+IF(D1&gt;1,1,D1)*100</f>
        <v>95.721089783700407</v>
      </c>
      <c r="E4" s="13"/>
      <c r="F4" s="16">
        <f>+IF(F1&gt;1,1,F1)*100</f>
        <v>89.713564885650726</v>
      </c>
      <c r="G4" s="13"/>
      <c r="H4" s="16">
        <f>+IF(H1&gt;1,1,H1)*100</f>
        <v>71.058577393889237</v>
      </c>
    </row>
    <row r="5" spans="2:9" x14ac:dyDescent="0.2">
      <c r="B5" s="12"/>
      <c r="C5" s="13"/>
      <c r="D5" s="16">
        <f>100-D4</f>
        <v>4.2789102162995931</v>
      </c>
      <c r="E5" s="13"/>
      <c r="F5" s="16">
        <f>100-F4</f>
        <v>10.286435114349274</v>
      </c>
      <c r="G5" s="13"/>
      <c r="H5" s="16">
        <f>100-H4</f>
        <v>28.941422606110763</v>
      </c>
    </row>
    <row r="7" spans="2:9" x14ac:dyDescent="0.2">
      <c r="B7" s="1" t="s">
        <v>0</v>
      </c>
      <c r="C7" t="s">
        <v>23</v>
      </c>
      <c r="E7" s="1" t="s">
        <v>55</v>
      </c>
      <c r="F7" t="s">
        <v>1</v>
      </c>
    </row>
    <row r="8" spans="2:9" x14ac:dyDescent="0.2">
      <c r="B8" s="1" t="s">
        <v>2</v>
      </c>
      <c r="C8" t="s">
        <v>56</v>
      </c>
      <c r="E8" s="1" t="s">
        <v>6</v>
      </c>
      <c r="F8" t="s">
        <v>20</v>
      </c>
    </row>
    <row r="9" spans="2:9" x14ac:dyDescent="0.2">
      <c r="B9" s="1" t="s">
        <v>3</v>
      </c>
      <c r="C9" t="s">
        <v>184</v>
      </c>
      <c r="E9" s="1" t="s">
        <v>5</v>
      </c>
      <c r="F9" t="s">
        <v>1</v>
      </c>
    </row>
    <row r="10" spans="2:9" x14ac:dyDescent="0.2">
      <c r="B10" s="1" t="s">
        <v>63</v>
      </c>
      <c r="C10" t="s">
        <v>1</v>
      </c>
    </row>
    <row r="12" spans="2:9" x14ac:dyDescent="0.2">
      <c r="B12" s="1" t="s">
        <v>24</v>
      </c>
      <c r="C12" s="10" t="s">
        <v>7</v>
      </c>
      <c r="D12" s="10" t="s">
        <v>8</v>
      </c>
      <c r="E12" s="10" t="s">
        <v>9</v>
      </c>
      <c r="F12" s="10" t="s">
        <v>10</v>
      </c>
      <c r="G12" s="11" t="s">
        <v>17</v>
      </c>
      <c r="H12" s="11" t="s">
        <v>18</v>
      </c>
      <c r="I12" s="11" t="s">
        <v>19</v>
      </c>
    </row>
    <row r="13" spans="2:9" x14ac:dyDescent="0.2">
      <c r="B13" s="5" t="s">
        <v>185</v>
      </c>
      <c r="C13" s="10">
        <v>16245386.341391001</v>
      </c>
      <c r="D13" s="10">
        <v>13758299.544321999</v>
      </c>
      <c r="E13" s="10">
        <v>15388373.588873999</v>
      </c>
      <c r="F13" s="10">
        <v>0</v>
      </c>
      <c r="G13" s="11">
        <v>0</v>
      </c>
      <c r="H13" s="11">
        <v>0.94724577584631209</v>
      </c>
      <c r="I13" s="11">
        <v>0.8469050384642286</v>
      </c>
    </row>
    <row r="14" spans="2:9" x14ac:dyDescent="0.2">
      <c r="B14" s="5" t="s">
        <v>222</v>
      </c>
      <c r="C14" s="10">
        <v>7858646.7546500005</v>
      </c>
      <c r="D14" s="10">
        <v>5250822.6231999993</v>
      </c>
      <c r="E14" s="10">
        <v>7116263.2860769993</v>
      </c>
      <c r="F14" s="10">
        <v>0</v>
      </c>
      <c r="G14" s="11">
        <v>0</v>
      </c>
      <c r="H14" s="11">
        <v>0.90553291275832837</v>
      </c>
      <c r="I14" s="11">
        <v>0.66815862668633896</v>
      </c>
    </row>
    <row r="15" spans="2:9" x14ac:dyDescent="0.2">
      <c r="B15" s="5" t="s">
        <v>223</v>
      </c>
      <c r="C15" s="10">
        <v>397051.54982499999</v>
      </c>
      <c r="D15" s="10">
        <v>317378.99461499997</v>
      </c>
      <c r="E15" s="10">
        <v>342305.26286900003</v>
      </c>
      <c r="F15" s="10">
        <v>0</v>
      </c>
      <c r="G15" s="11">
        <v>0</v>
      </c>
      <c r="H15" s="11">
        <v>0.86211793662528369</v>
      </c>
      <c r="I15" s="11">
        <v>0.79933951839473838</v>
      </c>
    </row>
    <row r="16" spans="2:9" x14ac:dyDescent="0.2">
      <c r="B16" s="5" t="s">
        <v>224</v>
      </c>
      <c r="C16" s="10">
        <v>176646.42</v>
      </c>
      <c r="D16" s="10">
        <v>173176.72655399999</v>
      </c>
      <c r="E16" s="10">
        <v>176009.162599</v>
      </c>
      <c r="F16" s="10">
        <v>0</v>
      </c>
      <c r="G16" s="11">
        <v>0</v>
      </c>
      <c r="H16" s="11">
        <v>0.99639246919920588</v>
      </c>
      <c r="I16" s="11">
        <v>0.98035797472714126</v>
      </c>
    </row>
    <row r="17" spans="2:9" x14ac:dyDescent="0.2">
      <c r="B17" s="5" t="s">
        <v>225</v>
      </c>
      <c r="C17" s="10">
        <v>13971072.239475999</v>
      </c>
      <c r="D17" s="10">
        <v>8128340.3890559999</v>
      </c>
      <c r="E17" s="10">
        <v>11620768.258538999</v>
      </c>
      <c r="F17" s="10">
        <v>0</v>
      </c>
      <c r="G17" s="11">
        <v>0</v>
      </c>
      <c r="H17" s="11">
        <v>0.83177354317186247</v>
      </c>
      <c r="I17" s="11">
        <v>0.58179789279801641</v>
      </c>
    </row>
    <row r="18" spans="2:9" x14ac:dyDescent="0.2">
      <c r="B18" s="5" t="s">
        <v>226</v>
      </c>
      <c r="C18" s="10">
        <v>2792257.7118370002</v>
      </c>
      <c r="D18" s="10">
        <v>1819410.137994</v>
      </c>
      <c r="E18" s="10">
        <v>2534533.6059910003</v>
      </c>
      <c r="F18" s="10">
        <v>0</v>
      </c>
      <c r="G18" s="11">
        <v>0</v>
      </c>
      <c r="H18" s="11">
        <v>0.90770045875298322</v>
      </c>
      <c r="I18" s="11">
        <v>0.65159105131346462</v>
      </c>
    </row>
    <row r="19" spans="2:9" x14ac:dyDescent="0.2">
      <c r="B19" s="5" t="s">
        <v>21</v>
      </c>
      <c r="C19" s="10">
        <v>41441061.017179005</v>
      </c>
      <c r="D19" s="10">
        <v>29447428.415740997</v>
      </c>
      <c r="E19" s="10">
        <v>37178253.164948992</v>
      </c>
      <c r="F19" s="10">
        <v>0</v>
      </c>
      <c r="G19" s="11">
        <v>0</v>
      </c>
      <c r="H19" s="11">
        <v>0.89713564885650721</v>
      </c>
      <c r="I19" s="11">
        <v>0.71058577393889233</v>
      </c>
    </row>
    <row r="23" spans="2:9" x14ac:dyDescent="0.2">
      <c r="B23" s="1" t="s">
        <v>0</v>
      </c>
      <c r="C23" t="s">
        <v>22</v>
      </c>
      <c r="E23" s="1" t="s">
        <v>55</v>
      </c>
      <c r="F23" t="s">
        <v>1</v>
      </c>
    </row>
    <row r="24" spans="2:9" x14ac:dyDescent="0.2">
      <c r="B24" s="1" t="s">
        <v>2</v>
      </c>
      <c r="C24" t="s">
        <v>56</v>
      </c>
      <c r="E24" s="1" t="s">
        <v>5</v>
      </c>
      <c r="F24" t="s">
        <v>1</v>
      </c>
    </row>
    <row r="25" spans="2:9" x14ac:dyDescent="0.2">
      <c r="B25" s="1" t="s">
        <v>3</v>
      </c>
      <c r="C25" t="s">
        <v>184</v>
      </c>
      <c r="E25" s="1" t="s">
        <v>6</v>
      </c>
      <c r="F25" t="s">
        <v>20</v>
      </c>
    </row>
    <row r="26" spans="2:9" x14ac:dyDescent="0.2">
      <c r="B26" s="1" t="s">
        <v>63</v>
      </c>
      <c r="C26" t="s">
        <v>1</v>
      </c>
    </row>
    <row r="28" spans="2:9" x14ac:dyDescent="0.2">
      <c r="B28" s="1" t="s">
        <v>24</v>
      </c>
      <c r="C28" s="10" t="s">
        <v>7</v>
      </c>
      <c r="D28" s="10" t="s">
        <v>8</v>
      </c>
      <c r="E28" s="10" t="s">
        <v>9</v>
      </c>
      <c r="F28" s="10" t="s">
        <v>10</v>
      </c>
      <c r="G28" s="11" t="s">
        <v>17</v>
      </c>
      <c r="H28" s="11" t="s">
        <v>18</v>
      </c>
      <c r="I28" s="11" t="s">
        <v>19</v>
      </c>
    </row>
    <row r="29" spans="2:9" x14ac:dyDescent="0.2">
      <c r="B29" s="5" t="s">
        <v>185</v>
      </c>
      <c r="C29" s="10">
        <v>22395006.539039001</v>
      </c>
      <c r="D29" s="10">
        <v>0</v>
      </c>
      <c r="E29" s="10">
        <v>0</v>
      </c>
      <c r="F29" s="10">
        <v>21373799.339755997</v>
      </c>
      <c r="G29" s="11">
        <v>0.95440022768009314</v>
      </c>
      <c r="H29" s="11">
        <v>0</v>
      </c>
      <c r="I29" s="11">
        <v>0</v>
      </c>
    </row>
    <row r="30" spans="2:9" x14ac:dyDescent="0.2">
      <c r="B30" s="5" t="s">
        <v>222</v>
      </c>
      <c r="C30" s="10">
        <v>2146007.4480019994</v>
      </c>
      <c r="D30" s="10">
        <v>0</v>
      </c>
      <c r="E30" s="10">
        <v>0</v>
      </c>
      <c r="F30" s="10">
        <v>2313993.7221220001</v>
      </c>
      <c r="G30" s="11">
        <v>1.0782785140267808</v>
      </c>
      <c r="H30" s="11">
        <v>0</v>
      </c>
      <c r="I30" s="11">
        <v>0</v>
      </c>
    </row>
    <row r="31" spans="2:9" x14ac:dyDescent="0.2">
      <c r="B31" s="5" t="s">
        <v>223</v>
      </c>
      <c r="C31" s="10">
        <v>135480.77882499999</v>
      </c>
      <c r="D31" s="10">
        <v>0</v>
      </c>
      <c r="E31" s="10">
        <v>0</v>
      </c>
      <c r="F31" s="10">
        <v>147968.53047299999</v>
      </c>
      <c r="G31" s="11">
        <v>1.0921736039333696</v>
      </c>
      <c r="H31" s="11">
        <v>0</v>
      </c>
      <c r="I31" s="11">
        <v>0</v>
      </c>
    </row>
    <row r="32" spans="2:9" x14ac:dyDescent="0.2">
      <c r="B32" s="5" t="s">
        <v>224</v>
      </c>
      <c r="C32" s="10">
        <v>1236.3</v>
      </c>
      <c r="D32" s="10">
        <v>0</v>
      </c>
      <c r="E32" s="10">
        <v>0</v>
      </c>
      <c r="F32" s="10">
        <v>1445.786638</v>
      </c>
      <c r="G32" s="11">
        <v>1.1694464434198819</v>
      </c>
      <c r="H32" s="11">
        <v>0</v>
      </c>
      <c r="I32" s="11">
        <v>0</v>
      </c>
    </row>
    <row r="33" spans="2:9" x14ac:dyDescent="0.2">
      <c r="B33" s="5" t="s">
        <v>225</v>
      </c>
      <c r="C33" s="10">
        <v>13971072.239475999</v>
      </c>
      <c r="D33" s="10">
        <v>0</v>
      </c>
      <c r="E33" s="10">
        <v>0</v>
      </c>
      <c r="F33" s="10">
        <v>13172123.489495996</v>
      </c>
      <c r="G33" s="11">
        <v>0.94281407065360878</v>
      </c>
      <c r="H33" s="11">
        <v>0</v>
      </c>
      <c r="I33" s="11">
        <v>0</v>
      </c>
    </row>
    <row r="34" spans="2:9" x14ac:dyDescent="0.2">
      <c r="B34" s="5" t="s">
        <v>226</v>
      </c>
      <c r="C34" s="10">
        <v>2792257.7118369997</v>
      </c>
      <c r="D34" s="10">
        <v>0</v>
      </c>
      <c r="E34" s="10">
        <v>0</v>
      </c>
      <c r="F34" s="10">
        <v>2658504.3550869995</v>
      </c>
      <c r="G34" s="11">
        <v>0.95209849141682368</v>
      </c>
      <c r="H34" s="11">
        <v>0</v>
      </c>
      <c r="I34" s="11">
        <v>0</v>
      </c>
    </row>
    <row r="35" spans="2:9" x14ac:dyDescent="0.2">
      <c r="B35" s="5" t="s">
        <v>21</v>
      </c>
      <c r="C35" s="10">
        <v>41441061.017179005</v>
      </c>
      <c r="D35" s="10">
        <v>0</v>
      </c>
      <c r="E35" s="10">
        <v>0</v>
      </c>
      <c r="F35" s="10">
        <v>39667835.223571986</v>
      </c>
      <c r="G35" s="11">
        <v>0.9572108978370043</v>
      </c>
      <c r="H35" s="11">
        <v>0</v>
      </c>
      <c r="I35" s="11">
        <v>0</v>
      </c>
    </row>
    <row r="39" spans="2:9" x14ac:dyDescent="0.2">
      <c r="B39" s="1" t="s">
        <v>0</v>
      </c>
      <c r="C39" t="s">
        <v>23</v>
      </c>
      <c r="E39" s="1" t="s">
        <v>55</v>
      </c>
      <c r="F39" t="s">
        <v>1</v>
      </c>
    </row>
    <row r="40" spans="2:9" x14ac:dyDescent="0.2">
      <c r="B40" s="1" t="s">
        <v>2</v>
      </c>
      <c r="C40" t="s">
        <v>56</v>
      </c>
      <c r="E40" s="1" t="s">
        <v>5</v>
      </c>
      <c r="F40" t="s">
        <v>1</v>
      </c>
    </row>
    <row r="41" spans="2:9" x14ac:dyDescent="0.2">
      <c r="B41" s="1" t="s">
        <v>3</v>
      </c>
      <c r="C41" t="s">
        <v>184</v>
      </c>
      <c r="E41" s="1" t="s">
        <v>6</v>
      </c>
      <c r="F41" t="s">
        <v>20</v>
      </c>
    </row>
    <row r="42" spans="2:9" x14ac:dyDescent="0.2">
      <c r="B42" s="1" t="s">
        <v>63</v>
      </c>
      <c r="C42" t="s">
        <v>1</v>
      </c>
    </row>
    <row r="44" spans="2:9" x14ac:dyDescent="0.2">
      <c r="C44" s="1" t="s">
        <v>84</v>
      </c>
    </row>
    <row r="45" spans="2:9" x14ac:dyDescent="0.2">
      <c r="B45" s="1" t="s">
        <v>4</v>
      </c>
      <c r="C45" s="10" t="s">
        <v>7</v>
      </c>
      <c r="D45" s="10" t="s">
        <v>9</v>
      </c>
      <c r="E45" s="11" t="s">
        <v>18</v>
      </c>
      <c r="F45" s="10" t="s">
        <v>8</v>
      </c>
      <c r="G45" s="11" t="s">
        <v>19</v>
      </c>
    </row>
    <row r="46" spans="2:9" x14ac:dyDescent="0.2">
      <c r="B46" t="s">
        <v>185</v>
      </c>
      <c r="C46" s="10">
        <v>16245386.341391001</v>
      </c>
      <c r="D46" s="10">
        <v>15388373.588873999</v>
      </c>
      <c r="E46" s="11">
        <v>0.94724577584631209</v>
      </c>
      <c r="F46" s="10">
        <v>13758299.544321999</v>
      </c>
      <c r="G46" s="11">
        <v>0.8469050384642286</v>
      </c>
    </row>
    <row r="47" spans="2:9" x14ac:dyDescent="0.2">
      <c r="B47" t="s">
        <v>222</v>
      </c>
      <c r="C47" s="10">
        <v>7858646.7546500005</v>
      </c>
      <c r="D47" s="10">
        <v>7116263.2860769993</v>
      </c>
      <c r="E47" s="11">
        <v>0.90553291275832837</v>
      </c>
      <c r="F47" s="10">
        <v>5250822.6231999993</v>
      </c>
      <c r="G47" s="11">
        <v>0.66815862668633896</v>
      </c>
    </row>
    <row r="48" spans="2:9" x14ac:dyDescent="0.2">
      <c r="B48" t="s">
        <v>223</v>
      </c>
      <c r="C48" s="10">
        <v>397051.54982499999</v>
      </c>
      <c r="D48" s="10">
        <v>342305.26286900003</v>
      </c>
      <c r="E48" s="11">
        <v>0.86211793662528369</v>
      </c>
      <c r="F48" s="10">
        <v>317378.99461499997</v>
      </c>
      <c r="G48" s="11">
        <v>0.79933951839473838</v>
      </c>
    </row>
    <row r="49" spans="2:7" x14ac:dyDescent="0.2">
      <c r="B49" t="s">
        <v>224</v>
      </c>
      <c r="C49" s="10">
        <v>176646.42</v>
      </c>
      <c r="D49" s="10">
        <v>176009.162599</v>
      </c>
      <c r="E49" s="11">
        <v>0.99639246919920588</v>
      </c>
      <c r="F49" s="10">
        <v>173176.72655399999</v>
      </c>
      <c r="G49" s="11">
        <v>0.98035797472714126</v>
      </c>
    </row>
    <row r="50" spans="2:7" x14ac:dyDescent="0.2">
      <c r="B50" t="s">
        <v>225</v>
      </c>
      <c r="C50" s="10">
        <v>13971072.239475999</v>
      </c>
      <c r="D50" s="10">
        <v>11620768.258538999</v>
      </c>
      <c r="E50" s="11">
        <v>0.83177354317186247</v>
      </c>
      <c r="F50" s="10">
        <v>8128340.3890559999</v>
      </c>
      <c r="G50" s="11">
        <v>0.58179789279801641</v>
      </c>
    </row>
    <row r="51" spans="2:7" x14ac:dyDescent="0.2">
      <c r="B51" t="s">
        <v>226</v>
      </c>
      <c r="C51" s="10">
        <v>2792257.7118370002</v>
      </c>
      <c r="D51" s="10">
        <v>2534533.6059910003</v>
      </c>
      <c r="E51" s="11">
        <v>0.90770045875298322</v>
      </c>
      <c r="F51" s="10">
        <v>1819410.137994</v>
      </c>
      <c r="G51" s="11">
        <v>0.65159105131346462</v>
      </c>
    </row>
    <row r="52" spans="2:7" x14ac:dyDescent="0.2">
      <c r="B52" t="s">
        <v>21</v>
      </c>
      <c r="C52" s="10">
        <v>41441061.017179005</v>
      </c>
      <c r="D52" s="10">
        <v>37178253.164948992</v>
      </c>
      <c r="E52" s="11">
        <v>0.89713564885650721</v>
      </c>
      <c r="F52" s="10">
        <v>29447428.415740997</v>
      </c>
      <c r="G52" s="11">
        <v>0.71058577393889233</v>
      </c>
    </row>
    <row r="54" spans="2:7" x14ac:dyDescent="0.2">
      <c r="C54" s="10"/>
      <c r="D54" s="10"/>
      <c r="E54" s="11"/>
      <c r="F54" s="10"/>
      <c r="G54" s="11"/>
    </row>
    <row r="74" spans="2:20" ht="2.4500000000000002" customHeight="1" x14ac:dyDescent="0.2"/>
    <row r="75" spans="2:20" ht="15" customHeight="1" x14ac:dyDescent="0.2">
      <c r="J75" s="109" t="s">
        <v>93</v>
      </c>
      <c r="K75" s="109"/>
      <c r="L75" s="109"/>
      <c r="M75" s="109"/>
      <c r="N75" s="109"/>
      <c r="O75" s="109"/>
      <c r="P75" s="109"/>
      <c r="Q75" s="109"/>
      <c r="R75" s="109"/>
      <c r="S75" s="109"/>
      <c r="T75" s="109"/>
    </row>
    <row r="76" spans="2:20" ht="15" customHeight="1" x14ac:dyDescent="0.2">
      <c r="J76" s="109"/>
      <c r="K76" s="109"/>
      <c r="L76" s="109"/>
      <c r="M76" s="109"/>
      <c r="N76" s="109"/>
      <c r="O76" s="109"/>
      <c r="P76" s="109"/>
      <c r="Q76" s="109"/>
      <c r="R76" s="109"/>
      <c r="S76" s="109"/>
      <c r="T76" s="109"/>
    </row>
    <row r="77" spans="2:20" ht="15" customHeight="1" x14ac:dyDescent="0.2">
      <c r="J77" s="109"/>
      <c r="K77" s="109"/>
      <c r="L77" s="109"/>
      <c r="M77" s="109"/>
      <c r="N77" s="109"/>
      <c r="O77" s="109"/>
      <c r="P77" s="109"/>
      <c r="Q77" s="109"/>
      <c r="R77" s="109"/>
      <c r="S77" s="109"/>
      <c r="T77" s="109"/>
    </row>
    <row r="80" spans="2:20" x14ac:dyDescent="0.2">
      <c r="B80" s="1" t="s">
        <v>0</v>
      </c>
      <c r="C80" t="s">
        <v>22</v>
      </c>
      <c r="E80" s="1" t="s">
        <v>55</v>
      </c>
      <c r="F80" t="s">
        <v>1</v>
      </c>
    </row>
    <row r="81" spans="2:6" x14ac:dyDescent="0.2">
      <c r="B81" s="1" t="s">
        <v>2</v>
      </c>
      <c r="C81" t="s">
        <v>56</v>
      </c>
      <c r="E81" s="1" t="s">
        <v>6</v>
      </c>
      <c r="F81" t="s">
        <v>20</v>
      </c>
    </row>
    <row r="82" spans="2:6" x14ac:dyDescent="0.2">
      <c r="B82" s="1" t="s">
        <v>3</v>
      </c>
      <c r="C82" t="s">
        <v>184</v>
      </c>
      <c r="E82" s="1" t="s">
        <v>5</v>
      </c>
      <c r="F82" t="s">
        <v>1</v>
      </c>
    </row>
    <row r="83" spans="2:6" x14ac:dyDescent="0.2">
      <c r="B83" s="1" t="s">
        <v>63</v>
      </c>
      <c r="C83" t="s">
        <v>1</v>
      </c>
    </row>
    <row r="85" spans="2:6" x14ac:dyDescent="0.2">
      <c r="B85" s="1" t="s">
        <v>24</v>
      </c>
      <c r="C85" s="10" t="s">
        <v>7</v>
      </c>
      <c r="D85" s="10" t="s">
        <v>10</v>
      </c>
      <c r="E85" s="11" t="s">
        <v>17</v>
      </c>
    </row>
    <row r="86" spans="2:6" x14ac:dyDescent="0.2">
      <c r="B86" s="5" t="s">
        <v>185</v>
      </c>
      <c r="C86" s="10">
        <v>22395006.539039001</v>
      </c>
      <c r="D86" s="10">
        <v>21373799.339756001</v>
      </c>
      <c r="E86" s="11">
        <v>0.95440022768009325</v>
      </c>
    </row>
    <row r="87" spans="2:6" x14ac:dyDescent="0.2">
      <c r="B87" s="5" t="s">
        <v>222</v>
      </c>
      <c r="C87" s="10">
        <v>2146007.4480019999</v>
      </c>
      <c r="D87" s="10">
        <v>2313993.7221220005</v>
      </c>
      <c r="E87" s="11">
        <v>1.0782785140267808</v>
      </c>
    </row>
    <row r="88" spans="2:6" x14ac:dyDescent="0.2">
      <c r="B88" s="5" t="s">
        <v>223</v>
      </c>
      <c r="C88" s="10">
        <v>135480.77882499999</v>
      </c>
      <c r="D88" s="10">
        <v>147968.53047299999</v>
      </c>
      <c r="E88" s="11">
        <v>1.0921736039333696</v>
      </c>
    </row>
    <row r="89" spans="2:6" x14ac:dyDescent="0.2">
      <c r="B89" s="5" t="s">
        <v>224</v>
      </c>
      <c r="C89" s="10">
        <v>1236.3</v>
      </c>
      <c r="D89" s="10">
        <v>1445.786638</v>
      </c>
      <c r="E89" s="11">
        <v>1.1694464434198819</v>
      </c>
    </row>
    <row r="90" spans="2:6" x14ac:dyDescent="0.2">
      <c r="B90" s="5" t="s">
        <v>225</v>
      </c>
      <c r="C90" s="10">
        <v>13971072.239475999</v>
      </c>
      <c r="D90" s="10">
        <v>13172123.489496002</v>
      </c>
      <c r="E90" s="11">
        <v>0.94281407065360912</v>
      </c>
    </row>
    <row r="91" spans="2:6" x14ac:dyDescent="0.2">
      <c r="B91" s="5" t="s">
        <v>226</v>
      </c>
      <c r="C91" s="10">
        <v>2792257.7118370002</v>
      </c>
      <c r="D91" s="10">
        <v>2658504.3550869999</v>
      </c>
      <c r="E91" s="11">
        <v>0.95209849141682368</v>
      </c>
    </row>
    <row r="92" spans="2:6" x14ac:dyDescent="0.2">
      <c r="B92" s="5" t="s">
        <v>21</v>
      </c>
      <c r="C92" s="10">
        <v>41441061.017179005</v>
      </c>
      <c r="D92" s="10">
        <v>39667835.223572001</v>
      </c>
      <c r="E92" s="11">
        <v>0.95721089783700408</v>
      </c>
    </row>
    <row r="118" spans="2:7" x14ac:dyDescent="0.2">
      <c r="B118" s="24"/>
      <c r="C118" s="25"/>
      <c r="D118" s="24"/>
      <c r="E118" s="24"/>
      <c r="F118" s="24"/>
      <c r="G118" s="24"/>
    </row>
    <row r="119" spans="2:7" x14ac:dyDescent="0.2">
      <c r="B119" s="52" t="s">
        <v>2</v>
      </c>
      <c r="C119" s="53" t="s">
        <v>56</v>
      </c>
      <c r="D119" s="24"/>
      <c r="E119" s="52" t="s">
        <v>55</v>
      </c>
      <c r="F119" s="53" t="s">
        <v>20</v>
      </c>
      <c r="G119" s="24"/>
    </row>
    <row r="120" spans="2:7" x14ac:dyDescent="0.2">
      <c r="B120" s="52" t="s">
        <v>3</v>
      </c>
      <c r="C120" s="53" t="s">
        <v>184</v>
      </c>
      <c r="D120" s="24"/>
      <c r="G120" s="24"/>
    </row>
    <row r="121" spans="2:7" x14ac:dyDescent="0.2">
      <c r="B121" s="52" t="s">
        <v>63</v>
      </c>
      <c r="C121" s="53" t="s">
        <v>1</v>
      </c>
      <c r="D121" s="24"/>
      <c r="E121" s="24"/>
      <c r="F121" s="24"/>
      <c r="G121" s="24"/>
    </row>
    <row r="122" spans="2:7" x14ac:dyDescent="0.2">
      <c r="B122" s="52" t="s">
        <v>4</v>
      </c>
      <c r="C122" s="53" t="s">
        <v>20</v>
      </c>
      <c r="D122" s="24"/>
      <c r="E122" s="24"/>
      <c r="F122" s="24"/>
      <c r="G122" s="24"/>
    </row>
    <row r="123" spans="2:7" x14ac:dyDescent="0.2">
      <c r="B123" s="24"/>
      <c r="C123" s="25"/>
      <c r="D123" s="24"/>
      <c r="E123" s="24"/>
      <c r="F123" s="24"/>
      <c r="G123" s="24"/>
    </row>
    <row r="124" spans="2:7" x14ac:dyDescent="0.2">
      <c r="B124" s="85"/>
      <c r="C124" s="86" t="s">
        <v>84</v>
      </c>
      <c r="D124" s="85"/>
      <c r="E124" s="85"/>
      <c r="F124" s="85"/>
      <c r="G124" s="85"/>
    </row>
    <row r="125" spans="2:7" x14ac:dyDescent="0.2">
      <c r="B125" s="86" t="s">
        <v>6</v>
      </c>
      <c r="C125" s="56" t="s">
        <v>7</v>
      </c>
      <c r="D125" s="56" t="s">
        <v>9</v>
      </c>
      <c r="E125" s="57" t="s">
        <v>18</v>
      </c>
      <c r="F125" s="56" t="s">
        <v>8</v>
      </c>
      <c r="G125" s="57" t="s">
        <v>19</v>
      </c>
    </row>
    <row r="126" spans="2:7" ht="38.25" x14ac:dyDescent="0.2">
      <c r="B126" s="87" t="s">
        <v>94</v>
      </c>
      <c r="C126" s="58">
        <v>1582913.6981929997</v>
      </c>
      <c r="D126" s="58">
        <v>1312650.9363070002</v>
      </c>
      <c r="E126" s="59">
        <v>0.8292624783053415</v>
      </c>
      <c r="F126" s="58">
        <v>615716.8392840001</v>
      </c>
      <c r="G126" s="59">
        <v>0.3889768848338867</v>
      </c>
    </row>
    <row r="127" spans="2:7" ht="25.5" x14ac:dyDescent="0.2">
      <c r="B127" s="87" t="s">
        <v>95</v>
      </c>
      <c r="C127" s="58">
        <v>1239619.9066839998</v>
      </c>
      <c r="D127" s="58">
        <v>1188781.1598799999</v>
      </c>
      <c r="E127" s="59">
        <v>0.95898843949675328</v>
      </c>
      <c r="F127" s="58">
        <v>917042.42137600016</v>
      </c>
      <c r="G127" s="59">
        <v>0.73977710137706743</v>
      </c>
    </row>
    <row r="128" spans="2:7" ht="25.5" x14ac:dyDescent="0.2">
      <c r="B128" s="87" t="s">
        <v>96</v>
      </c>
      <c r="C128" s="58">
        <v>6911131.4563899999</v>
      </c>
      <c r="D128" s="58">
        <v>6183522.3164320001</v>
      </c>
      <c r="E128" s="59">
        <v>0.89471924466358466</v>
      </c>
      <c r="F128" s="58">
        <v>3773103.5497280001</v>
      </c>
      <c r="G128" s="59">
        <v>0.54594585178081168</v>
      </c>
    </row>
    <row r="129" spans="2:7" ht="38.25" x14ac:dyDescent="0.2">
      <c r="B129" s="87" t="s">
        <v>97</v>
      </c>
      <c r="C129" s="58">
        <v>10493869.147626001</v>
      </c>
      <c r="D129" s="58">
        <v>10152386.695253002</v>
      </c>
      <c r="E129" s="59">
        <v>0.96745886121038083</v>
      </c>
      <c r="F129" s="58">
        <v>8318455.6842180006</v>
      </c>
      <c r="G129" s="59">
        <v>0.79269672293368187</v>
      </c>
    </row>
    <row r="130" spans="2:7" ht="38.25" x14ac:dyDescent="0.2">
      <c r="B130" s="87" t="s">
        <v>98</v>
      </c>
      <c r="C130" s="58">
        <v>692063.66457500018</v>
      </c>
      <c r="D130" s="58">
        <v>627441.54110699997</v>
      </c>
      <c r="E130" s="59">
        <v>0.9066240191822742</v>
      </c>
      <c r="F130" s="58">
        <v>392858.34671000001</v>
      </c>
      <c r="G130" s="59">
        <v>0.56766214846903762</v>
      </c>
    </row>
    <row r="131" spans="2:7" x14ac:dyDescent="0.2">
      <c r="B131" s="87" t="s">
        <v>21</v>
      </c>
      <c r="C131" s="54">
        <v>20919597.873468</v>
      </c>
      <c r="D131" s="54">
        <v>19464782.648979001</v>
      </c>
      <c r="E131" s="55">
        <v>0.93045682649884398</v>
      </c>
      <c r="F131" s="54">
        <v>14017176.841316001</v>
      </c>
      <c r="G131" s="55">
        <v>0.67005001368089256</v>
      </c>
    </row>
    <row r="135" spans="2:7" x14ac:dyDescent="0.2">
      <c r="B135" s="29" t="s">
        <v>15</v>
      </c>
      <c r="C135" s="28">
        <f>+IFERROR(VLOOKUP(B135,'Resumen Presupuestal'!$C$41:$D$44,2,FALSE),"")</f>
        <v>30030125.262966994</v>
      </c>
      <c r="D135" s="34">
        <f>+C135/GETPIVOTDATA(" Apropiación Vigente",'Resumen Presupuestal'!$C$39)</f>
        <v>0.72464663128480944</v>
      </c>
      <c r="E135" s="36">
        <f>+C135*D135</f>
        <v>21761229.108869884</v>
      </c>
    </row>
    <row r="136" spans="2:7" x14ac:dyDescent="0.2">
      <c r="B136" s="29" t="s">
        <v>12</v>
      </c>
      <c r="C136" s="28">
        <f>+IFERROR(VLOOKUP(B136,'Resumen Presupuestal'!$J$41:$K$44,2,FALSE),"")</f>
        <v>20297865.980837002</v>
      </c>
      <c r="D136" s="34">
        <f>+C136/GETPIVOTDATA(" Apropiación Vigente",'Resumen Presupuestal'!$J$39)</f>
        <v>0.48980082755175391</v>
      </c>
      <c r="E136" s="36">
        <f t="shared" ref="E136:E142" si="0">+C136*D136</f>
        <v>9941911.5549485572</v>
      </c>
    </row>
    <row r="137" spans="2:7" x14ac:dyDescent="0.2">
      <c r="B137" s="29" t="s">
        <v>13</v>
      </c>
      <c r="C137" s="28">
        <f>+IFERROR(VLOOKUP(B137,'Resumen Presupuestal'!$J$41:$K$44,2,FALSE),"")</f>
        <v>11780778.512226999</v>
      </c>
      <c r="D137" s="34">
        <f>+C137/GETPIVOTDATA(" Apropiación Vigente",'Resumen Presupuestal'!$J$39)</f>
        <v>0.28427791719288725</v>
      </c>
      <c r="E137" s="36">
        <f t="shared" si="0"/>
        <v>3349015.1783666122</v>
      </c>
    </row>
    <row r="138" spans="2:7" x14ac:dyDescent="0.2">
      <c r="B138" s="29" t="s">
        <v>14</v>
      </c>
      <c r="C138" s="28">
        <f>+IFERROR(VLOOKUP(B138,'Resumen Presupuestal'!$C$41:$D$44,2,FALSE),"")</f>
        <v>9228571.052780997</v>
      </c>
      <c r="D138" s="34">
        <f>+C138/GETPIVOTDATA(" Apropiación Vigente",'Resumen Presupuestal'!$C$39)</f>
        <v>0.22269147618965118</v>
      </c>
      <c r="E138" s="36">
        <f t="shared" si="0"/>
        <v>2055124.1108648835</v>
      </c>
    </row>
    <row r="139" spans="2:7" x14ac:dyDescent="0.2">
      <c r="B139" s="29" t="s">
        <v>28</v>
      </c>
      <c r="C139" s="28">
        <f>+IFERROR(VLOOKUP(B139,'Resumen Presupuestal'!$J$41:$K$44,2,FALSE),"")</f>
        <v>4729392.4728009999</v>
      </c>
      <c r="D139" s="34">
        <f>+C139/GETPIVOTDATA(" Apropiación Vigente",'Resumen Presupuestal'!$J$39)</f>
        <v>0.11412334425608638</v>
      </c>
      <c r="E139" s="36">
        <f t="shared" si="0"/>
        <v>539734.08529561211</v>
      </c>
    </row>
    <row r="140" spans="2:7" x14ac:dyDescent="0.2">
      <c r="B140" s="29" t="s">
        <v>11</v>
      </c>
      <c r="C140" s="28">
        <f>+IFERROR(VLOOKUP(B140,'Resumen Presupuestal'!$J$41:$K$44,2,FALSE),"")</f>
        <v>4633024.051314</v>
      </c>
      <c r="D140" s="34">
        <f>+C140/GETPIVOTDATA(" Apropiación Vigente",'Resumen Presupuestal'!$J$39)</f>
        <v>0.11179791099927254</v>
      </c>
      <c r="E140" s="36">
        <f t="shared" si="0"/>
        <v>517962.41054629168</v>
      </c>
    </row>
    <row r="141" spans="2:7" x14ac:dyDescent="0.2">
      <c r="B141" s="29" t="s">
        <v>16</v>
      </c>
      <c r="C141" s="28">
        <f>+IFERROR(VLOOKUP(B141,'Resumen Presupuestal'!$C$41:$D$44,2,FALSE),"")</f>
        <v>1609345.8927989998</v>
      </c>
      <c r="D141" s="34">
        <f>+C141/GETPIVOTDATA(" Apropiación Vigente",'Resumen Presupuestal'!$C$39)</f>
        <v>3.883457260256587E-2</v>
      </c>
      <c r="E141" s="36">
        <f t="shared" si="0"/>
        <v>62498.259916543946</v>
      </c>
    </row>
    <row r="142" spans="2:7" x14ac:dyDescent="0.2">
      <c r="B142" s="29" t="s">
        <v>29</v>
      </c>
      <c r="C142" s="28">
        <f>+IFERROR(VLOOKUP(B142,'Resumen Presupuestal'!$C$41:$D$44,2,FALSE),"")</f>
        <v>573018.808632</v>
      </c>
      <c r="D142" s="34">
        <f>+C142/GETPIVOTDATA(" Apropiación Vigente",'Resumen Presupuestal'!$C$39)</f>
        <v>1.3827319922973511E-2</v>
      </c>
      <c r="E142" s="36">
        <f t="shared" si="0"/>
        <v>7923.314388835799</v>
      </c>
    </row>
    <row r="144" spans="2:7" x14ac:dyDescent="0.2">
      <c r="B144" s="35" t="s">
        <v>109</v>
      </c>
      <c r="C144" s="10">
        <f>+SUM(C135,C138,C141,C142)</f>
        <v>41441061.01717899</v>
      </c>
    </row>
    <row r="145" spans="2:3" x14ac:dyDescent="0.2">
      <c r="B145" s="35" t="s">
        <v>110</v>
      </c>
      <c r="C145" s="10">
        <f>+SUM(C135:C142)-C144</f>
        <v>41441061.017179005</v>
      </c>
    </row>
  </sheetData>
  <sheetProtection algorithmName="SHA-512" hashValue="LzQJE8Fq1Wrhc3WzyMx6O0HI6g06BThyxQtSepiy48HgYqiyr1BBjsOBrx3SpX0hZ99T4jvTqTblozUI6T+p4Q==" saltValue="vtIy3qy6u67zMczRTz+z3g==" spinCount="100000" sheet="1" formatColumns="0" formatRows="0" pivotTables="0"/>
  <sortState ref="B135:C142">
    <sortCondition descending="1" ref="C135:C142"/>
  </sortState>
  <mergeCells count="1">
    <mergeCell ref="J75:T77"/>
  </mergeCells>
  <pageMargins left="0.7" right="0.7" top="0.75" bottom="0.75" header="0.3" footer="0.3"/>
  <pageSetup orientation="portrait" horizontalDpi="4294967293" verticalDpi="4294967293"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266F-A843-4A75-8411-B93A0241F9AB}">
  <dimension ref="B3:I12"/>
  <sheetViews>
    <sheetView workbookViewId="0">
      <selection activeCell="D79" sqref="D79"/>
    </sheetView>
  </sheetViews>
  <sheetFormatPr baseColWidth="10" defaultRowHeight="15" x14ac:dyDescent="0.2"/>
  <cols>
    <col min="2" max="2" width="27.21875" customWidth="1"/>
    <col min="3" max="3" width="16.44140625" bestFit="1" customWidth="1"/>
  </cols>
  <sheetData>
    <row r="3" spans="2:9" x14ac:dyDescent="0.2">
      <c r="B3" s="44" t="s">
        <v>0</v>
      </c>
      <c r="C3" s="45" t="s">
        <v>23</v>
      </c>
      <c r="D3" s="4"/>
      <c r="E3" s="44" t="s">
        <v>25</v>
      </c>
      <c r="F3" s="45" t="s">
        <v>1</v>
      </c>
      <c r="G3" s="2"/>
      <c r="H3" s="47" t="s">
        <v>4</v>
      </c>
      <c r="I3" s="45" t="s">
        <v>20</v>
      </c>
    </row>
    <row r="4" spans="2:9" x14ac:dyDescent="0.2">
      <c r="B4" s="44" t="s">
        <v>5</v>
      </c>
      <c r="C4" s="45" t="s">
        <v>1</v>
      </c>
      <c r="D4" s="4"/>
      <c r="E4" s="44" t="s">
        <v>26</v>
      </c>
      <c r="F4" s="45" t="s">
        <v>1</v>
      </c>
      <c r="G4" s="2"/>
    </row>
    <row r="5" spans="2:9" x14ac:dyDescent="0.2">
      <c r="B5" s="44" t="s">
        <v>2</v>
      </c>
      <c r="C5" s="45" t="s">
        <v>56</v>
      </c>
      <c r="D5" s="2"/>
      <c r="E5" s="44" t="s">
        <v>3</v>
      </c>
      <c r="F5" s="45" t="s">
        <v>30</v>
      </c>
      <c r="G5" s="2"/>
    </row>
    <row r="6" spans="2:9" x14ac:dyDescent="0.2">
      <c r="B6" s="2"/>
      <c r="C6" s="2"/>
      <c r="D6" s="2"/>
      <c r="E6" s="2"/>
      <c r="F6" s="2"/>
      <c r="G6" s="2"/>
      <c r="H6" s="2"/>
      <c r="I6" s="2"/>
    </row>
    <row r="7" spans="2:9" x14ac:dyDescent="0.2">
      <c r="B7" s="44" t="s">
        <v>24</v>
      </c>
      <c r="C7" s="45" t="s">
        <v>7</v>
      </c>
      <c r="D7" s="1"/>
      <c r="E7" s="1"/>
      <c r="F7" s="1"/>
      <c r="G7" s="1"/>
      <c r="H7" s="1"/>
      <c r="I7" s="1"/>
    </row>
    <row r="8" spans="2:9" x14ac:dyDescent="0.2">
      <c r="B8" s="51" t="s">
        <v>15</v>
      </c>
      <c r="C8" s="48">
        <v>29648347.548606005</v>
      </c>
    </row>
    <row r="9" spans="2:9" x14ac:dyDescent="0.2">
      <c r="B9" s="51" t="s">
        <v>14</v>
      </c>
      <c r="C9" s="48">
        <v>8795541.8204449993</v>
      </c>
    </row>
    <row r="10" spans="2:9" x14ac:dyDescent="0.2">
      <c r="B10" s="51" t="s">
        <v>16</v>
      </c>
      <c r="C10" s="48">
        <v>2101644.3190519996</v>
      </c>
    </row>
    <row r="11" spans="2:9" x14ac:dyDescent="0.2">
      <c r="B11" s="51" t="s">
        <v>29</v>
      </c>
      <c r="C11" s="48">
        <v>651080.69602099992</v>
      </c>
    </row>
    <row r="12" spans="2:9" x14ac:dyDescent="0.2">
      <c r="B12" s="51" t="s">
        <v>21</v>
      </c>
      <c r="C12" s="46">
        <v>41196614.384123996</v>
      </c>
    </row>
  </sheetData>
  <sheetProtection algorithmName="SHA-512" hashValue="Aupf78DzOxmgEg03xF5fp03BiGyFvIy2wyXN0cTYUCbbi5inYT2kQsaML+3YddGpBRnrQvMY3MpdRyCqfGD31A==" saltValue="Ntg3I2dskJ+QOl2Gv2/CUQ==" spinCount="100000" sheet="1" formatColumns="0" formatRows="0" pivotTable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032AC-26AB-4970-9FBD-0E39B8D60585}">
  <dimension ref="B2:L62"/>
  <sheetViews>
    <sheetView showGridLines="0" zoomScaleNormal="100" workbookViewId="0">
      <pane xSplit="3" ySplit="4" topLeftCell="D5" activePane="bottomRight" state="frozen"/>
      <selection pane="topRight" activeCell="D1" sqref="D1"/>
      <selection pane="bottomLeft" activeCell="A5" sqref="A5"/>
      <selection pane="bottomRight" activeCell="D22" sqref="D22"/>
    </sheetView>
  </sheetViews>
  <sheetFormatPr baseColWidth="10" defaultRowHeight="15" x14ac:dyDescent="0.2"/>
  <sheetData>
    <row r="2" spans="2:12" ht="23.25" x14ac:dyDescent="0.2">
      <c r="B2" s="110" t="s">
        <v>152</v>
      </c>
      <c r="C2" s="110"/>
      <c r="D2" s="110"/>
      <c r="E2" s="110"/>
      <c r="F2" s="110"/>
      <c r="G2" s="110"/>
      <c r="H2" s="110"/>
      <c r="I2" s="110"/>
      <c r="J2" s="110"/>
      <c r="K2" s="110"/>
      <c r="L2" s="110"/>
    </row>
    <row r="3" spans="2:12" ht="18.75" x14ac:dyDescent="0.2">
      <c r="B3" s="111" t="s">
        <v>86</v>
      </c>
      <c r="C3" s="111"/>
      <c r="D3" s="111"/>
      <c r="E3" s="111"/>
      <c r="F3" s="111"/>
      <c r="G3" s="111"/>
      <c r="H3" s="111"/>
      <c r="I3" s="111"/>
      <c r="J3" s="111"/>
      <c r="K3" s="111"/>
      <c r="L3" s="111"/>
    </row>
    <row r="4" spans="2:12" ht="16.5" x14ac:dyDescent="0.2">
      <c r="B4" s="112" t="s">
        <v>102</v>
      </c>
      <c r="C4" s="112"/>
      <c r="D4" s="112"/>
      <c r="E4" s="112"/>
      <c r="F4" s="112"/>
      <c r="G4" s="112"/>
      <c r="H4" s="112"/>
      <c r="I4" s="112"/>
      <c r="J4" s="112"/>
      <c r="K4" s="112"/>
      <c r="L4" s="112"/>
    </row>
    <row r="7" spans="2:12" x14ac:dyDescent="0.2">
      <c r="D7" t="s">
        <v>126</v>
      </c>
    </row>
    <row r="9" spans="2:12" x14ac:dyDescent="0.2">
      <c r="D9" t="s">
        <v>127</v>
      </c>
    </row>
    <row r="11" spans="2:12" x14ac:dyDescent="0.2">
      <c r="D11" t="s">
        <v>125</v>
      </c>
    </row>
    <row r="13" spans="2:12" x14ac:dyDescent="0.2">
      <c r="D13" t="s">
        <v>131</v>
      </c>
    </row>
    <row r="17" spans="4:4" x14ac:dyDescent="0.2">
      <c r="D17" t="s">
        <v>128</v>
      </c>
    </row>
    <row r="19" spans="4:4" x14ac:dyDescent="0.2">
      <c r="D19" t="s">
        <v>129</v>
      </c>
    </row>
    <row r="21" spans="4:4" x14ac:dyDescent="0.2">
      <c r="D21" t="s">
        <v>130</v>
      </c>
    </row>
    <row r="23" spans="4:4" x14ac:dyDescent="0.2">
      <c r="D23" t="s">
        <v>161</v>
      </c>
    </row>
    <row r="31" spans="4:4" x14ac:dyDescent="0.2">
      <c r="D31" t="s">
        <v>132</v>
      </c>
    </row>
    <row r="33" spans="4:11" x14ac:dyDescent="0.2">
      <c r="D33" s="113" t="s">
        <v>133</v>
      </c>
      <c r="E33" s="113"/>
      <c r="F33" s="113"/>
      <c r="G33" s="113"/>
      <c r="H33" s="113"/>
      <c r="I33" s="113"/>
      <c r="J33" s="113"/>
      <c r="K33" s="113"/>
    </row>
    <row r="34" spans="4:11" x14ac:dyDescent="0.2">
      <c r="D34" s="113"/>
      <c r="E34" s="113"/>
      <c r="F34" s="113"/>
      <c r="G34" s="113"/>
      <c r="H34" s="113"/>
      <c r="I34" s="113"/>
      <c r="J34" s="113"/>
      <c r="K34" s="113"/>
    </row>
    <row r="36" spans="4:11" x14ac:dyDescent="0.2">
      <c r="D36" t="s">
        <v>134</v>
      </c>
    </row>
    <row r="38" spans="4:11" x14ac:dyDescent="0.2">
      <c r="D38" t="s">
        <v>158</v>
      </c>
    </row>
    <row r="48" spans="4:11" x14ac:dyDescent="0.2">
      <c r="D48" t="s">
        <v>155</v>
      </c>
    </row>
    <row r="50" spans="4:4" x14ac:dyDescent="0.2">
      <c r="D50" t="s">
        <v>157</v>
      </c>
    </row>
    <row r="52" spans="4:4" x14ac:dyDescent="0.2">
      <c r="D52" t="s">
        <v>156</v>
      </c>
    </row>
    <row r="54" spans="4:4" x14ac:dyDescent="0.2">
      <c r="D54" t="s">
        <v>160</v>
      </c>
    </row>
    <row r="58" spans="4:4" x14ac:dyDescent="0.2">
      <c r="D58" t="s">
        <v>153</v>
      </c>
    </row>
    <row r="60" spans="4:4" x14ac:dyDescent="0.2">
      <c r="D60" t="s">
        <v>154</v>
      </c>
    </row>
    <row r="62" spans="4:4" x14ac:dyDescent="0.2">
      <c r="D62" t="s">
        <v>159</v>
      </c>
    </row>
  </sheetData>
  <sheetProtection algorithmName="SHA-512" hashValue="5piimZAXBVZSh870LEJdqOHANAqRI/V1dRvIO4YlEenjCh2NBghZVg0epqAW3II6XwccuUxepvCewP6GC8aqpA==" saltValue="yZkpjhvbCvPT8AGmDGCzMQ==" spinCount="100000" sheet="1" formatColumns="0" formatRows="0" pivotTables="0"/>
  <mergeCells count="4">
    <mergeCell ref="B2:L2"/>
    <mergeCell ref="B3:L3"/>
    <mergeCell ref="B4:L4"/>
    <mergeCell ref="D33:K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8A35-D874-42E1-8B46-E88188A124AD}">
  <dimension ref="B2:G48"/>
  <sheetViews>
    <sheetView showGridLines="0" zoomScaleNormal="100" workbookViewId="0">
      <pane xSplit="1" ySplit="2" topLeftCell="B3" activePane="bottomRight" state="frozen"/>
      <selection pane="topRight" activeCell="B1" sqref="B1"/>
      <selection pane="bottomLeft" activeCell="A3" sqref="A3"/>
      <selection pane="bottomRight" activeCell="B7" sqref="B7:G7"/>
    </sheetView>
  </sheetViews>
  <sheetFormatPr baseColWidth="10" defaultColWidth="10.88671875" defaultRowHeight="12.75" x14ac:dyDescent="0.2"/>
  <cols>
    <col min="1" max="1" width="6.21875" style="39" customWidth="1"/>
    <col min="2" max="2" width="75.88671875" style="39" customWidth="1"/>
    <col min="3" max="16384" width="10.88671875" style="39"/>
  </cols>
  <sheetData>
    <row r="2" spans="2:7" ht="15.75" x14ac:dyDescent="0.2">
      <c r="B2" s="114" t="s">
        <v>174</v>
      </c>
      <c r="C2" s="114"/>
      <c r="D2" s="114"/>
      <c r="E2" s="114"/>
      <c r="F2" s="114"/>
      <c r="G2" s="114"/>
    </row>
    <row r="4" spans="2:7" ht="22.15" customHeight="1" x14ac:dyDescent="0.2">
      <c r="B4" s="118" t="s">
        <v>175</v>
      </c>
      <c r="C4" s="118"/>
      <c r="D4" s="118"/>
      <c r="E4" s="118"/>
      <c r="F4" s="118"/>
      <c r="G4" s="118"/>
    </row>
    <row r="5" spans="2:7" x14ac:dyDescent="0.2">
      <c r="B5" s="119" t="s">
        <v>162</v>
      </c>
      <c r="C5" s="119"/>
      <c r="D5" s="119"/>
      <c r="E5" s="119"/>
      <c r="F5" s="119"/>
      <c r="G5" s="119"/>
    </row>
    <row r="6" spans="2:7" x14ac:dyDescent="0.2">
      <c r="B6" s="117" t="s">
        <v>163</v>
      </c>
      <c r="C6" s="117"/>
      <c r="D6" s="117"/>
      <c r="E6" s="117"/>
      <c r="F6" s="117"/>
      <c r="G6" s="117"/>
    </row>
    <row r="7" spans="2:7" ht="40.15" customHeight="1" x14ac:dyDescent="0.2">
      <c r="B7" s="116" t="s">
        <v>171</v>
      </c>
      <c r="C7" s="116"/>
      <c r="D7" s="116"/>
      <c r="E7" s="116"/>
      <c r="F7" s="116"/>
      <c r="G7" s="116"/>
    </row>
    <row r="8" spans="2:7" ht="30" customHeight="1" x14ac:dyDescent="0.2">
      <c r="B8" s="116" t="s">
        <v>167</v>
      </c>
      <c r="C8" s="116"/>
      <c r="D8" s="116"/>
      <c r="E8" s="116"/>
      <c r="F8" s="116"/>
      <c r="G8" s="116"/>
    </row>
    <row r="9" spans="2:7" ht="30" customHeight="1" x14ac:dyDescent="0.2">
      <c r="B9" s="119" t="s">
        <v>168</v>
      </c>
      <c r="C9" s="119"/>
      <c r="D9" s="119"/>
      <c r="E9" s="119"/>
      <c r="F9" s="119"/>
      <c r="G9" s="119"/>
    </row>
    <row r="10" spans="2:7" ht="30" customHeight="1" x14ac:dyDescent="0.2">
      <c r="B10" s="116" t="s">
        <v>169</v>
      </c>
      <c r="C10" s="116"/>
      <c r="D10" s="116"/>
      <c r="E10" s="116"/>
      <c r="F10" s="116"/>
      <c r="G10" s="116"/>
    </row>
    <row r="11" spans="2:7" x14ac:dyDescent="0.2">
      <c r="B11" s="40"/>
      <c r="C11" s="40"/>
      <c r="D11" s="40"/>
      <c r="E11" s="40"/>
      <c r="F11" s="40"/>
      <c r="G11" s="40"/>
    </row>
    <row r="12" spans="2:7" x14ac:dyDescent="0.2">
      <c r="B12" s="40"/>
      <c r="C12" s="40"/>
      <c r="D12" s="40"/>
      <c r="E12" s="40"/>
      <c r="F12" s="40"/>
      <c r="G12" s="40"/>
    </row>
    <row r="13" spans="2:7" x14ac:dyDescent="0.2">
      <c r="B13" s="40"/>
      <c r="C13" s="40"/>
      <c r="D13" s="40"/>
      <c r="E13" s="40"/>
      <c r="F13" s="40"/>
      <c r="G13" s="40"/>
    </row>
    <row r="14" spans="2:7" x14ac:dyDescent="0.2">
      <c r="B14" s="40"/>
      <c r="C14" s="40"/>
      <c r="D14" s="40"/>
      <c r="E14" s="40"/>
      <c r="F14" s="40"/>
      <c r="G14" s="40"/>
    </row>
    <row r="15" spans="2:7" x14ac:dyDescent="0.2">
      <c r="B15" s="40"/>
      <c r="C15" s="40"/>
      <c r="D15" s="40"/>
      <c r="E15" s="40"/>
      <c r="F15" s="40"/>
      <c r="G15" s="40"/>
    </row>
    <row r="16" spans="2:7" x14ac:dyDescent="0.2">
      <c r="B16" s="40"/>
      <c r="C16" s="40"/>
      <c r="D16" s="40"/>
      <c r="E16" s="40"/>
      <c r="F16" s="40"/>
      <c r="G16" s="40"/>
    </row>
    <row r="17" spans="2:7" x14ac:dyDescent="0.2">
      <c r="B17" s="40"/>
      <c r="C17" s="40"/>
      <c r="D17" s="40"/>
      <c r="E17" s="40"/>
      <c r="F17" s="40"/>
      <c r="G17" s="40"/>
    </row>
    <row r="18" spans="2:7" x14ac:dyDescent="0.2">
      <c r="B18" s="40"/>
      <c r="C18" s="40"/>
      <c r="D18" s="40"/>
      <c r="E18" s="40"/>
      <c r="F18" s="40"/>
      <c r="G18" s="40"/>
    </row>
    <row r="19" spans="2:7" x14ac:dyDescent="0.2">
      <c r="B19" s="40"/>
      <c r="C19" s="40"/>
      <c r="D19" s="40"/>
      <c r="E19" s="40"/>
      <c r="F19" s="40"/>
      <c r="G19" s="40"/>
    </row>
    <row r="20" spans="2:7" x14ac:dyDescent="0.2">
      <c r="B20" s="40"/>
      <c r="C20" s="40"/>
      <c r="D20" s="40"/>
      <c r="E20" s="40"/>
      <c r="F20" s="40"/>
      <c r="G20" s="40"/>
    </row>
    <row r="34" spans="2:7" x14ac:dyDescent="0.2">
      <c r="B34" s="117" t="s">
        <v>164</v>
      </c>
      <c r="C34" s="117"/>
      <c r="D34" s="117"/>
      <c r="E34" s="117"/>
      <c r="F34" s="117"/>
      <c r="G34" s="117"/>
    </row>
    <row r="35" spans="2:7" ht="46.15" customHeight="1" x14ac:dyDescent="0.2">
      <c r="B35" s="116" t="s">
        <v>165</v>
      </c>
      <c r="C35" s="116"/>
      <c r="D35" s="116"/>
      <c r="E35" s="116"/>
      <c r="F35" s="116"/>
      <c r="G35" s="116"/>
    </row>
    <row r="36" spans="2:7" ht="7.9" customHeight="1" x14ac:dyDescent="0.2">
      <c r="B36" s="41"/>
      <c r="C36" s="41"/>
      <c r="D36" s="41"/>
      <c r="E36" s="41"/>
      <c r="F36" s="41"/>
      <c r="G36" s="41"/>
    </row>
    <row r="37" spans="2:7" x14ac:dyDescent="0.2">
      <c r="B37" s="117" t="s">
        <v>179</v>
      </c>
      <c r="C37" s="117"/>
      <c r="D37" s="117"/>
      <c r="E37" s="117"/>
      <c r="F37" s="117"/>
      <c r="G37" s="117"/>
    </row>
    <row r="38" spans="2:7" ht="30" customHeight="1" x14ac:dyDescent="0.2">
      <c r="B38" s="115" t="s">
        <v>166</v>
      </c>
      <c r="C38" s="116"/>
      <c r="D38" s="116"/>
      <c r="E38" s="116"/>
      <c r="F38" s="116"/>
      <c r="G38" s="116"/>
    </row>
    <row r="40" spans="2:7" ht="15.75" x14ac:dyDescent="0.2">
      <c r="B40" s="118" t="s">
        <v>176</v>
      </c>
      <c r="C40" s="118"/>
      <c r="D40" s="118"/>
      <c r="E40" s="118"/>
      <c r="F40" s="118"/>
      <c r="G40" s="118"/>
    </row>
    <row r="42" spans="2:7" ht="30" customHeight="1" x14ac:dyDescent="0.2">
      <c r="B42" s="116" t="s">
        <v>170</v>
      </c>
      <c r="C42" s="116"/>
      <c r="D42" s="116"/>
      <c r="E42" s="116"/>
      <c r="F42" s="116"/>
      <c r="G42" s="116"/>
    </row>
    <row r="43" spans="2:7" ht="12" customHeight="1" x14ac:dyDescent="0.2">
      <c r="B43" s="42"/>
      <c r="C43" s="42"/>
      <c r="D43" s="42"/>
      <c r="E43" s="42"/>
      <c r="F43" s="42"/>
      <c r="G43" s="42"/>
    </row>
    <row r="44" spans="2:7" ht="30" customHeight="1" x14ac:dyDescent="0.2">
      <c r="B44" s="116" t="s">
        <v>172</v>
      </c>
      <c r="C44" s="116"/>
      <c r="D44" s="116"/>
      <c r="E44" s="116"/>
      <c r="F44" s="116"/>
      <c r="G44" s="116"/>
    </row>
    <row r="45" spans="2:7" ht="12" customHeight="1" x14ac:dyDescent="0.2">
      <c r="B45" s="42"/>
      <c r="C45" s="42"/>
      <c r="D45" s="42"/>
      <c r="E45" s="42"/>
      <c r="F45" s="42"/>
      <c r="G45" s="42"/>
    </row>
    <row r="46" spans="2:7" ht="30" customHeight="1" x14ac:dyDescent="0.2">
      <c r="B46" s="116" t="s">
        <v>173</v>
      </c>
      <c r="C46" s="116"/>
      <c r="D46" s="116"/>
      <c r="E46" s="116"/>
      <c r="F46" s="116"/>
      <c r="G46" s="116"/>
    </row>
    <row r="47" spans="2:7" ht="12" customHeight="1" x14ac:dyDescent="0.2"/>
    <row r="48" spans="2:7" ht="40.15" customHeight="1" x14ac:dyDescent="0.2">
      <c r="B48" s="116" t="s">
        <v>177</v>
      </c>
      <c r="C48" s="116"/>
      <c r="D48" s="116"/>
      <c r="E48" s="116"/>
      <c r="F48" s="116"/>
      <c r="G48" s="116"/>
    </row>
  </sheetData>
  <sheetProtection algorithmName="SHA-512" hashValue="LmI/yT6P1aISlRXSRnhgYASZ4v3rWyyJO2igeNdZaveXk0xA4toiYr5FCXifIcU83jOjoWqs+3JzuXYZ+7M61w==" saltValue="w932fN0VwQutxV2XR4MS4g==" spinCount="100000" sheet="1" formatColumns="0" formatRows="0" pivotTables="0"/>
  <mergeCells count="17">
    <mergeCell ref="B44:G44"/>
    <mergeCell ref="B46:G46"/>
    <mergeCell ref="B7:G7"/>
    <mergeCell ref="B48:G48"/>
    <mergeCell ref="B40:G40"/>
    <mergeCell ref="B42:G42"/>
    <mergeCell ref="B2:G2"/>
    <mergeCell ref="B38:G38"/>
    <mergeCell ref="B37:G37"/>
    <mergeCell ref="B35:G35"/>
    <mergeCell ref="B34:G34"/>
    <mergeCell ref="B4:G4"/>
    <mergeCell ref="B5:G5"/>
    <mergeCell ref="B6:G6"/>
    <mergeCell ref="B8:G8"/>
    <mergeCell ref="B9:G9"/>
    <mergeCell ref="B10:G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BEEC-9A5A-46AB-B387-4DAF3553F45E}">
  <dimension ref="B2:B61"/>
  <sheetViews>
    <sheetView showGridLines="0" zoomScale="90" zoomScaleNormal="90" workbookViewId="0">
      <pane xSplit="1" ySplit="2" topLeftCell="B3" activePane="bottomRight" state="frozen"/>
      <selection pane="topRight" activeCell="B1" sqref="B1"/>
      <selection pane="bottomLeft" activeCell="A3" sqref="A3"/>
      <selection pane="bottomRight" activeCell="B48" sqref="B48"/>
    </sheetView>
  </sheetViews>
  <sheetFormatPr baseColWidth="10" defaultColWidth="10.88671875" defaultRowHeight="15" x14ac:dyDescent="0.2"/>
  <cols>
    <col min="1" max="1" width="4.77734375" style="106" customWidth="1"/>
    <col min="2" max="2" width="175.44140625" style="106" customWidth="1"/>
    <col min="3" max="16384" width="10.88671875" style="106"/>
  </cols>
  <sheetData>
    <row r="2" spans="2:2" ht="15.75" x14ac:dyDescent="0.2">
      <c r="B2" s="107" t="s">
        <v>264</v>
      </c>
    </row>
    <row r="4" spans="2:2" ht="30.75" x14ac:dyDescent="0.2">
      <c r="B4" s="105" t="s">
        <v>267</v>
      </c>
    </row>
    <row r="5" spans="2:2" x14ac:dyDescent="0.2">
      <c r="B5" s="105"/>
    </row>
    <row r="6" spans="2:2" ht="30.75" x14ac:dyDescent="0.2">
      <c r="B6" s="106" t="s">
        <v>268</v>
      </c>
    </row>
    <row r="8" spans="2:2" ht="15.75" x14ac:dyDescent="0.2">
      <c r="B8" s="106" t="s">
        <v>269</v>
      </c>
    </row>
    <row r="10" spans="2:2" ht="30.75" x14ac:dyDescent="0.2">
      <c r="B10" s="106" t="s">
        <v>270</v>
      </c>
    </row>
    <row r="12" spans="2:2" ht="30.75" x14ac:dyDescent="0.2">
      <c r="B12" s="106" t="s">
        <v>271</v>
      </c>
    </row>
    <row r="14" spans="2:2" ht="15.75" x14ac:dyDescent="0.2">
      <c r="B14" s="105" t="s">
        <v>272</v>
      </c>
    </row>
    <row r="16" spans="2:2" ht="15.75" x14ac:dyDescent="0.2">
      <c r="B16" s="106" t="s">
        <v>273</v>
      </c>
    </row>
    <row r="18" spans="2:2" ht="15.75" x14ac:dyDescent="0.2">
      <c r="B18" s="106" t="s">
        <v>274</v>
      </c>
    </row>
    <row r="20" spans="2:2" ht="45.75" x14ac:dyDescent="0.2">
      <c r="B20" s="106" t="s">
        <v>275</v>
      </c>
    </row>
    <row r="22" spans="2:2" ht="15.75" x14ac:dyDescent="0.2">
      <c r="B22" s="106" t="s">
        <v>276</v>
      </c>
    </row>
    <row r="24" spans="2:2" ht="15.75" x14ac:dyDescent="0.2">
      <c r="B24" s="106" t="s">
        <v>277</v>
      </c>
    </row>
    <row r="26" spans="2:2" ht="30.75" x14ac:dyDescent="0.2">
      <c r="B26" s="106" t="s">
        <v>278</v>
      </c>
    </row>
    <row r="28" spans="2:2" ht="15.75" x14ac:dyDescent="0.2">
      <c r="B28" s="106" t="s">
        <v>279</v>
      </c>
    </row>
    <row r="30" spans="2:2" ht="30.75" x14ac:dyDescent="0.2">
      <c r="B30" s="106" t="s">
        <v>280</v>
      </c>
    </row>
    <row r="32" spans="2:2" ht="15.75" x14ac:dyDescent="0.2">
      <c r="B32" s="105" t="s">
        <v>281</v>
      </c>
    </row>
    <row r="34" spans="2:2" ht="15.75" x14ac:dyDescent="0.2">
      <c r="B34" s="105" t="s">
        <v>282</v>
      </c>
    </row>
    <row r="36" spans="2:2" ht="30.75" x14ac:dyDescent="0.2">
      <c r="B36" s="105" t="s">
        <v>283</v>
      </c>
    </row>
    <row r="38" spans="2:2" ht="30.75" x14ac:dyDescent="0.2">
      <c r="B38" s="105" t="s">
        <v>284</v>
      </c>
    </row>
    <row r="39" spans="2:2" x14ac:dyDescent="0.2">
      <c r="B39" s="105"/>
    </row>
    <row r="40" spans="2:2" ht="15.75" x14ac:dyDescent="0.2">
      <c r="B40" s="106" t="s">
        <v>285</v>
      </c>
    </row>
    <row r="42" spans="2:2" ht="30.75" x14ac:dyDescent="0.2">
      <c r="B42" s="105" t="s">
        <v>286</v>
      </c>
    </row>
    <row r="44" spans="2:2" ht="45.75" x14ac:dyDescent="0.2">
      <c r="B44" s="105" t="s">
        <v>287</v>
      </c>
    </row>
    <row r="46" spans="2:2" ht="45.75" x14ac:dyDescent="0.2">
      <c r="B46" s="105" t="s">
        <v>288</v>
      </c>
    </row>
    <row r="48" spans="2:2" ht="45.75" x14ac:dyDescent="0.2">
      <c r="B48" s="106" t="s">
        <v>289</v>
      </c>
    </row>
    <row r="50" spans="2:2" ht="30.75" x14ac:dyDescent="0.2">
      <c r="B50" s="106" t="s">
        <v>290</v>
      </c>
    </row>
    <row r="52" spans="2:2" ht="30.75" x14ac:dyDescent="0.2">
      <c r="B52" s="105" t="s">
        <v>291</v>
      </c>
    </row>
    <row r="54" spans="2:2" ht="15.75" x14ac:dyDescent="0.2">
      <c r="B54" s="106" t="s">
        <v>292</v>
      </c>
    </row>
    <row r="56" spans="2:2" ht="15.75" x14ac:dyDescent="0.2">
      <c r="B56" s="106" t="s">
        <v>265</v>
      </c>
    </row>
    <row r="59" spans="2:2" x14ac:dyDescent="0.2">
      <c r="B59" s="93" t="s">
        <v>293</v>
      </c>
    </row>
    <row r="60" spans="2:2" x14ac:dyDescent="0.2">
      <c r="B60" s="93" t="s">
        <v>294</v>
      </c>
    </row>
    <row r="61" spans="2:2" x14ac:dyDescent="0.2">
      <c r="B61" s="108" t="s">
        <v>266</v>
      </c>
    </row>
  </sheetData>
  <sheetProtection algorithmName="SHA-512" hashValue="Q3VrEqUPrOAVBbXB1+JPtv1Ce8BtQwZSh1sicN6818XA6S97L2gKq5gkS1sBrdQBoNVGM1/GF6UeqTaNrXvRDw==" saltValue="QC09Jr4nhxvV0Pm9avpT2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7F70-A3D8-4204-9CC8-87DCECCABD68}">
  <dimension ref="A1:AC84"/>
  <sheetViews>
    <sheetView showGridLines="0" tabSelected="1" zoomScaleNormal="100" workbookViewId="0">
      <pane xSplit="2" ySplit="4" topLeftCell="C5" activePane="bottomRight" state="frozen"/>
      <selection activeCell="F19" sqref="F19"/>
      <selection pane="topRight" activeCell="F19" sqref="F19"/>
      <selection pane="bottomLeft" activeCell="F19" sqref="F19"/>
      <selection pane="bottomRight" activeCell="O15" sqref="O15"/>
    </sheetView>
  </sheetViews>
  <sheetFormatPr baseColWidth="10" defaultColWidth="0" defaultRowHeight="15" zeroHeight="1" x14ac:dyDescent="0.2"/>
  <cols>
    <col min="1" max="2" width="11.6640625" customWidth="1"/>
    <col min="3" max="3" width="18.88671875" customWidth="1"/>
    <col min="4" max="4" width="11.21875" bestFit="1" customWidth="1"/>
    <col min="5" max="5" width="11.6640625" customWidth="1"/>
    <col min="6" max="6" width="10.77734375" customWidth="1"/>
    <col min="7" max="7" width="11" bestFit="1" customWidth="1"/>
    <col min="8" max="8" width="9.33203125" bestFit="1" customWidth="1"/>
    <col min="9" max="9" width="5.21875" bestFit="1" customWidth="1"/>
    <col min="10" max="10" width="20.77734375" customWidth="1"/>
    <col min="11" max="11" width="11.77734375" customWidth="1"/>
    <col min="12" max="13" width="9.77734375" customWidth="1"/>
    <col min="14" max="14" width="4.77734375" customWidth="1"/>
    <col min="15" max="15" width="34.44140625" customWidth="1"/>
    <col min="16" max="16" width="10.88671875" customWidth="1"/>
    <col min="17" max="17" width="11.6640625" customWidth="1"/>
    <col min="18" max="20" width="10.88671875" customWidth="1"/>
    <col min="21" max="21" width="5.21875" customWidth="1"/>
    <col min="22" max="22" width="31.77734375" customWidth="1"/>
    <col min="23" max="27" width="10.88671875" customWidth="1"/>
    <col min="28" max="28" width="7.33203125" customWidth="1"/>
    <col min="29" max="29" width="4" customWidth="1"/>
    <col min="30" max="16384" width="10.88671875" hidden="1"/>
  </cols>
  <sheetData>
    <row r="1" spans="3:27" x14ac:dyDescent="0.2">
      <c r="O1" s="52" t="s">
        <v>0</v>
      </c>
      <c r="P1" s="53" t="s">
        <v>23</v>
      </c>
      <c r="Q1" s="22"/>
      <c r="R1" s="52" t="s">
        <v>4</v>
      </c>
      <c r="S1" s="53" t="s">
        <v>20</v>
      </c>
      <c r="T1" s="22"/>
      <c r="V1" s="52" t="s">
        <v>0</v>
      </c>
      <c r="W1" s="53" t="s">
        <v>23</v>
      </c>
      <c r="X1" s="22"/>
      <c r="Y1" s="52" t="s">
        <v>4</v>
      </c>
      <c r="Z1" s="53" t="s">
        <v>20</v>
      </c>
      <c r="AA1" s="22"/>
    </row>
    <row r="2" spans="3:27" ht="23.25" x14ac:dyDescent="0.2">
      <c r="C2" s="110" t="s">
        <v>99</v>
      </c>
      <c r="D2" s="110"/>
      <c r="E2" s="110"/>
      <c r="F2" s="110"/>
      <c r="G2" s="110"/>
      <c r="H2" s="110"/>
      <c r="I2" s="110"/>
      <c r="J2" s="110"/>
      <c r="K2" s="110"/>
      <c r="L2" s="110"/>
      <c r="M2" s="110"/>
      <c r="O2" s="52" t="s">
        <v>2</v>
      </c>
      <c r="P2" s="53" t="s">
        <v>56</v>
      </c>
      <c r="Q2" s="22"/>
      <c r="R2" s="61" t="s">
        <v>87</v>
      </c>
      <c r="S2" s="69" t="s">
        <v>20</v>
      </c>
      <c r="T2" s="22"/>
      <c r="V2" s="52" t="s">
        <v>2</v>
      </c>
      <c r="W2" s="53" t="s">
        <v>56</v>
      </c>
      <c r="X2" s="22"/>
      <c r="Y2" s="61" t="s">
        <v>87</v>
      </c>
      <c r="Z2" s="69" t="s">
        <v>20</v>
      </c>
      <c r="AA2" s="22"/>
    </row>
    <row r="3" spans="3:27" ht="18.75" x14ac:dyDescent="0.2">
      <c r="C3" s="111" t="s">
        <v>86</v>
      </c>
      <c r="D3" s="111"/>
      <c r="E3" s="111"/>
      <c r="F3" s="111"/>
      <c r="G3" s="111"/>
      <c r="H3" s="111"/>
      <c r="I3" s="111"/>
      <c r="J3" s="111"/>
      <c r="K3" s="111"/>
      <c r="L3" s="111"/>
      <c r="M3" s="111"/>
      <c r="O3" s="52" t="s">
        <v>3</v>
      </c>
      <c r="P3" s="53" t="s">
        <v>184</v>
      </c>
      <c r="Q3" s="22"/>
      <c r="T3" s="22"/>
      <c r="V3" s="52" t="s">
        <v>3</v>
      </c>
      <c r="W3" s="53" t="s">
        <v>184</v>
      </c>
      <c r="X3" s="22"/>
      <c r="AA3" s="22"/>
    </row>
    <row r="4" spans="3:27" ht="23.45" customHeight="1" x14ac:dyDescent="0.2">
      <c r="C4" s="112" t="s">
        <v>102</v>
      </c>
      <c r="D4" s="112"/>
      <c r="E4" s="112"/>
      <c r="F4" s="112"/>
      <c r="G4" s="112"/>
      <c r="H4" s="112"/>
      <c r="I4" s="112"/>
      <c r="J4" s="112"/>
      <c r="K4" s="112"/>
      <c r="L4" s="112"/>
      <c r="M4" s="112"/>
      <c r="O4" s="17"/>
      <c r="P4" s="17"/>
      <c r="Q4" s="17"/>
      <c r="R4" s="17"/>
      <c r="S4" s="17"/>
      <c r="T4" s="17"/>
      <c r="V4" s="17"/>
      <c r="W4" s="17"/>
      <c r="X4" s="17"/>
      <c r="Y4" s="17"/>
      <c r="Z4" s="17"/>
      <c r="AA4" s="17"/>
    </row>
    <row r="5" spans="3:27" ht="18" hidden="1" x14ac:dyDescent="0.2">
      <c r="C5" s="20"/>
      <c r="D5" s="20"/>
      <c r="E5" s="20"/>
      <c r="F5" s="20"/>
      <c r="G5" s="20"/>
      <c r="H5" s="20"/>
      <c r="I5" s="20"/>
      <c r="J5" s="20"/>
      <c r="K5" s="20"/>
      <c r="L5" s="20"/>
      <c r="M5" s="20"/>
      <c r="O5" s="53"/>
      <c r="P5" s="52" t="s">
        <v>84</v>
      </c>
      <c r="Q5" s="53"/>
      <c r="R5" s="53"/>
      <c r="S5" s="53"/>
      <c r="T5" s="53"/>
      <c r="V5" s="53"/>
      <c r="W5" s="52" t="s">
        <v>84</v>
      </c>
      <c r="X5" s="53"/>
      <c r="Y5" s="53"/>
      <c r="Z5" s="53"/>
      <c r="AA5" s="53"/>
    </row>
    <row r="6" spans="3:27" ht="25.5" x14ac:dyDescent="0.2">
      <c r="C6" s="140" t="s">
        <v>92</v>
      </c>
      <c r="D6" s="140"/>
      <c r="E6" s="140"/>
      <c r="F6" s="140"/>
      <c r="G6" s="140"/>
      <c r="H6" s="140"/>
      <c r="I6" s="140"/>
      <c r="J6" s="140"/>
      <c r="K6" s="140"/>
      <c r="L6" s="141" t="s">
        <v>108</v>
      </c>
      <c r="M6" s="141"/>
      <c r="O6" s="62" t="s">
        <v>91</v>
      </c>
      <c r="P6" s="62" t="s">
        <v>7</v>
      </c>
      <c r="Q6" s="65" t="s">
        <v>9</v>
      </c>
      <c r="R6" s="66" t="s">
        <v>18</v>
      </c>
      <c r="S6" s="63" t="s">
        <v>8</v>
      </c>
      <c r="T6" s="64" t="s">
        <v>19</v>
      </c>
      <c r="V6" s="62" t="s">
        <v>124</v>
      </c>
      <c r="W6" s="62" t="s">
        <v>7</v>
      </c>
      <c r="X6" s="65" t="s">
        <v>9</v>
      </c>
      <c r="Y6" s="66" t="s">
        <v>18</v>
      </c>
      <c r="Z6" s="63" t="s">
        <v>8</v>
      </c>
      <c r="AA6" s="64" t="s">
        <v>19</v>
      </c>
    </row>
    <row r="7" spans="3:27" ht="18" x14ac:dyDescent="0.2">
      <c r="C7" s="26"/>
      <c r="D7" s="26"/>
      <c r="E7" s="26"/>
      <c r="F7" s="26"/>
      <c r="G7" s="26"/>
      <c r="H7" s="26"/>
      <c r="I7" s="26"/>
      <c r="J7" s="26"/>
      <c r="K7" s="26"/>
      <c r="L7" s="27"/>
      <c r="M7" s="27"/>
      <c r="O7" s="60" t="s">
        <v>227</v>
      </c>
      <c r="P7" s="67">
        <v>176646.42</v>
      </c>
      <c r="Q7" s="71">
        <v>176009.162599</v>
      </c>
      <c r="R7" s="72">
        <v>0.99639246919920588</v>
      </c>
      <c r="S7" s="75">
        <v>173176.72655399999</v>
      </c>
      <c r="T7" s="76">
        <v>0.98035797472714126</v>
      </c>
      <c r="V7" s="53" t="s">
        <v>207</v>
      </c>
      <c r="W7" s="67">
        <v>5317791.2613789998</v>
      </c>
      <c r="X7" s="71">
        <v>5242058.1974579999</v>
      </c>
      <c r="Y7" s="72">
        <v>0.98575854895414583</v>
      </c>
      <c r="Z7" s="75">
        <v>4521372.6332740001</v>
      </c>
      <c r="AA7" s="76">
        <v>0.8502350714874668</v>
      </c>
    </row>
    <row r="8" spans="3:27" x14ac:dyDescent="0.2">
      <c r="O8" s="60" t="s">
        <v>186</v>
      </c>
      <c r="P8" s="67">
        <v>162502.467</v>
      </c>
      <c r="Q8" s="71">
        <v>161866.382766</v>
      </c>
      <c r="R8" s="72">
        <v>0.99608569490825016</v>
      </c>
      <c r="S8" s="75">
        <v>158602.15742499998</v>
      </c>
      <c r="T8" s="76">
        <v>0.97599845930339002</v>
      </c>
      <c r="V8" s="53" t="s">
        <v>214</v>
      </c>
      <c r="W8" s="67">
        <v>440119.36099999998</v>
      </c>
      <c r="X8" s="71">
        <v>433469.26497599995</v>
      </c>
      <c r="Y8" s="72">
        <v>0.98489024429897776</v>
      </c>
      <c r="Z8" s="75">
        <v>426879.35954199999</v>
      </c>
      <c r="AA8" s="76">
        <v>0.96991724829392367</v>
      </c>
    </row>
    <row r="9" spans="3:27" x14ac:dyDescent="0.2">
      <c r="O9" s="60" t="s">
        <v>187</v>
      </c>
      <c r="P9" s="67">
        <v>4784809.5425730003</v>
      </c>
      <c r="Q9" s="71">
        <v>4765776.6973439995</v>
      </c>
      <c r="R9" s="72">
        <v>0.99602223556451819</v>
      </c>
      <c r="S9" s="75">
        <v>4071404.893555</v>
      </c>
      <c r="T9" s="76">
        <v>0.85090218478489921</v>
      </c>
      <c r="V9" s="53" t="s">
        <v>210</v>
      </c>
      <c r="W9" s="67">
        <v>1386388.2184849998</v>
      </c>
      <c r="X9" s="71">
        <v>1363739.8312649999</v>
      </c>
      <c r="Y9" s="72">
        <v>0.98366374806275447</v>
      </c>
      <c r="Z9" s="75">
        <v>1018397.7277259999</v>
      </c>
      <c r="AA9" s="76">
        <v>0.73456894262912298</v>
      </c>
    </row>
    <row r="10" spans="3:27" x14ac:dyDescent="0.2">
      <c r="O10" s="60" t="s">
        <v>188</v>
      </c>
      <c r="P10" s="67">
        <v>461992.66200000001</v>
      </c>
      <c r="Q10" s="71">
        <v>458873.68784999999</v>
      </c>
      <c r="R10" s="72">
        <v>0.99324886647225574</v>
      </c>
      <c r="S10" s="75">
        <v>412766.512391</v>
      </c>
      <c r="T10" s="76">
        <v>0.89344820024652249</v>
      </c>
      <c r="V10" s="53" t="s">
        <v>211</v>
      </c>
      <c r="W10" s="67">
        <v>33064.796999999999</v>
      </c>
      <c r="X10" s="71">
        <v>32472.971214999998</v>
      </c>
      <c r="Y10" s="72">
        <v>0.98210103074275634</v>
      </c>
      <c r="Z10" s="75">
        <v>31839.697441999997</v>
      </c>
      <c r="AA10" s="76">
        <v>0.96294852322849578</v>
      </c>
    </row>
    <row r="11" spans="3:27" x14ac:dyDescent="0.2">
      <c r="O11" s="60" t="s">
        <v>228</v>
      </c>
      <c r="P11" s="67">
        <v>60254.550711000004</v>
      </c>
      <c r="Q11" s="71">
        <v>59731.473576000004</v>
      </c>
      <c r="R11" s="72">
        <v>0.99131887751501391</v>
      </c>
      <c r="S11" s="75">
        <v>54513.294225000005</v>
      </c>
      <c r="T11" s="76">
        <v>0.90471663271481528</v>
      </c>
      <c r="V11" s="53" t="s">
        <v>212</v>
      </c>
      <c r="W11" s="67">
        <v>208558.77899999998</v>
      </c>
      <c r="X11" s="71">
        <v>204395.49727200001</v>
      </c>
      <c r="Y11" s="72">
        <v>0.98003784953113882</v>
      </c>
      <c r="Z11" s="75">
        <v>190914.54871800001</v>
      </c>
      <c r="AA11" s="76">
        <v>0.91539924444034082</v>
      </c>
    </row>
    <row r="12" spans="3:27" x14ac:dyDescent="0.2">
      <c r="O12" s="60" t="s">
        <v>229</v>
      </c>
      <c r="P12" s="67">
        <v>98721.398000000001</v>
      </c>
      <c r="Q12" s="71">
        <v>97787.960491000005</v>
      </c>
      <c r="R12" s="72">
        <v>0.99054472963399487</v>
      </c>
      <c r="S12" s="75">
        <v>82994.45420800001</v>
      </c>
      <c r="T12" s="76">
        <v>0.84069366813464297</v>
      </c>
      <c r="V12" s="53" t="s">
        <v>213</v>
      </c>
      <c r="W12" s="67">
        <v>317888.293328</v>
      </c>
      <c r="X12" s="71">
        <v>310871.507652</v>
      </c>
      <c r="Y12" s="72">
        <v>0.97792688241979386</v>
      </c>
      <c r="Z12" s="75">
        <v>239975.99419300002</v>
      </c>
      <c r="AA12" s="76">
        <v>0.75490667391576649</v>
      </c>
    </row>
    <row r="13" spans="3:27" x14ac:dyDescent="0.2">
      <c r="O13" s="60" t="s">
        <v>230</v>
      </c>
      <c r="P13" s="67">
        <v>31465.137361999998</v>
      </c>
      <c r="Q13" s="71">
        <v>31133.113229999999</v>
      </c>
      <c r="R13" s="72">
        <v>0.9894478727939392</v>
      </c>
      <c r="S13" s="75">
        <v>27462.774374000001</v>
      </c>
      <c r="T13" s="76">
        <v>0.87280007895870193</v>
      </c>
      <c r="V13" s="53" t="s">
        <v>215</v>
      </c>
      <c r="W13" s="67">
        <v>122640.62100000001</v>
      </c>
      <c r="X13" s="71">
        <v>117857.516791</v>
      </c>
      <c r="Y13" s="72">
        <v>0.96099902161291229</v>
      </c>
      <c r="Z13" s="75">
        <v>108731.326868</v>
      </c>
      <c r="AA13" s="76">
        <v>0.88658493394288984</v>
      </c>
    </row>
    <row r="14" spans="3:27" x14ac:dyDescent="0.2">
      <c r="O14" s="60" t="s">
        <v>231</v>
      </c>
      <c r="P14" s="67">
        <v>123698.886757</v>
      </c>
      <c r="Q14" s="71">
        <v>122211.91108600001</v>
      </c>
      <c r="R14" s="72">
        <v>0.98797906990124273</v>
      </c>
      <c r="S14" s="75">
        <v>121334.600506</v>
      </c>
      <c r="T14" s="76">
        <v>0.98088676209637593</v>
      </c>
      <c r="V14" s="53" t="s">
        <v>217</v>
      </c>
      <c r="W14" s="67">
        <v>8165197.0394989997</v>
      </c>
      <c r="X14" s="71">
        <v>7665067.9102680003</v>
      </c>
      <c r="Y14" s="72">
        <v>0.93874867601949674</v>
      </c>
      <c r="Z14" s="75">
        <v>6235122.4984889999</v>
      </c>
      <c r="AA14" s="76">
        <v>0.76362180463333618</v>
      </c>
    </row>
    <row r="15" spans="3:27" x14ac:dyDescent="0.2">
      <c r="O15" s="60" t="s">
        <v>189</v>
      </c>
      <c r="P15" s="67">
        <v>434461.41671800002</v>
      </c>
      <c r="Q15" s="71">
        <v>427916.750948</v>
      </c>
      <c r="R15" s="72">
        <v>0.9849361404300534</v>
      </c>
      <c r="S15" s="75">
        <v>274854.30427000002</v>
      </c>
      <c r="T15" s="76">
        <v>0.63263225155020453</v>
      </c>
      <c r="V15" s="53" t="s">
        <v>221</v>
      </c>
      <c r="W15" s="67">
        <v>854421.30491999991</v>
      </c>
      <c r="X15" s="71">
        <v>791650.20117799996</v>
      </c>
      <c r="Y15" s="72">
        <v>0.92653377978691998</v>
      </c>
      <c r="Z15" s="75">
        <v>643977.771236</v>
      </c>
      <c r="AA15" s="76">
        <v>0.75370050761584895</v>
      </c>
    </row>
    <row r="16" spans="3:27" x14ac:dyDescent="0.2">
      <c r="O16" s="60" t="s">
        <v>232</v>
      </c>
      <c r="P16" s="67">
        <v>60767.938500000004</v>
      </c>
      <c r="Q16" s="71">
        <v>59833.204041999998</v>
      </c>
      <c r="R16" s="72">
        <v>0.98461796662725354</v>
      </c>
      <c r="S16" s="75">
        <v>52185.161438999996</v>
      </c>
      <c r="T16" s="76">
        <v>0.85876142464500405</v>
      </c>
      <c r="V16" s="53" t="s">
        <v>123</v>
      </c>
      <c r="W16" s="67">
        <v>282261.09421800001</v>
      </c>
      <c r="X16" s="71">
        <v>258222.12091</v>
      </c>
      <c r="Y16" s="72">
        <v>0.91483426586083494</v>
      </c>
      <c r="Z16" s="75">
        <v>234541.73166200001</v>
      </c>
      <c r="AA16" s="76">
        <v>0.83093893018375142</v>
      </c>
    </row>
    <row r="17" spans="15:27" x14ac:dyDescent="0.2">
      <c r="O17" s="60" t="s">
        <v>190</v>
      </c>
      <c r="P17" s="67">
        <v>1287666.8204849998</v>
      </c>
      <c r="Q17" s="71">
        <v>1265951.870774</v>
      </c>
      <c r="R17" s="72">
        <v>0.98313620467224516</v>
      </c>
      <c r="S17" s="75">
        <v>935403.27351799991</v>
      </c>
      <c r="T17" s="76">
        <v>0.72643269100129504</v>
      </c>
      <c r="V17" s="53" t="s">
        <v>220</v>
      </c>
      <c r="W17" s="67">
        <v>300786.26188999997</v>
      </c>
      <c r="X17" s="71">
        <v>274930.747218</v>
      </c>
      <c r="Y17" s="72">
        <v>0.91404024070269696</v>
      </c>
      <c r="Z17" s="75">
        <v>216598.06161899999</v>
      </c>
      <c r="AA17" s="76">
        <v>0.72010623177401534</v>
      </c>
    </row>
    <row r="18" spans="15:27" x14ac:dyDescent="0.2">
      <c r="O18" s="60" t="s">
        <v>191</v>
      </c>
      <c r="P18" s="67">
        <v>33064.796999999999</v>
      </c>
      <c r="Q18" s="71">
        <v>32472.971214999998</v>
      </c>
      <c r="R18" s="72">
        <v>0.98210103074275634</v>
      </c>
      <c r="S18" s="75">
        <v>31839.697441999997</v>
      </c>
      <c r="T18" s="76">
        <v>0.96294852322849578</v>
      </c>
      <c r="V18" s="53" t="s">
        <v>216</v>
      </c>
      <c r="W18" s="67">
        <v>7600041.203644</v>
      </c>
      <c r="X18" s="71">
        <v>6909730.383103</v>
      </c>
      <c r="Y18" s="72">
        <v>0.90917012131328767</v>
      </c>
      <c r="Z18" s="75">
        <v>6833689.4663280006</v>
      </c>
      <c r="AA18" s="76">
        <v>0.89916479177131881</v>
      </c>
    </row>
    <row r="19" spans="15:27" x14ac:dyDescent="0.2">
      <c r="O19" s="60" t="s">
        <v>192</v>
      </c>
      <c r="P19" s="67">
        <v>193241.859</v>
      </c>
      <c r="Q19" s="71">
        <v>189454.10589000001</v>
      </c>
      <c r="R19" s="72">
        <v>0.98039889944341718</v>
      </c>
      <c r="S19" s="75">
        <v>176629.65414900001</v>
      </c>
      <c r="T19" s="76">
        <v>0.91403412833551767</v>
      </c>
      <c r="V19" s="53" t="s">
        <v>218</v>
      </c>
      <c r="W19" s="67">
        <v>684849.60782199993</v>
      </c>
      <c r="X19" s="71">
        <v>620602.693876</v>
      </c>
      <c r="Y19" s="72">
        <v>0.90618828833045284</v>
      </c>
      <c r="Z19" s="75">
        <v>414887.82966800005</v>
      </c>
      <c r="AA19" s="76">
        <v>0.60580866942079648</v>
      </c>
    </row>
    <row r="20" spans="15:27" x14ac:dyDescent="0.2">
      <c r="O20" s="60" t="s">
        <v>193</v>
      </c>
      <c r="P20" s="67">
        <v>223590.27894300001</v>
      </c>
      <c r="Q20" s="71">
        <v>218797.722675</v>
      </c>
      <c r="R20" s="72">
        <v>0.97856545333430267</v>
      </c>
      <c r="S20" s="75">
        <v>162145.680658</v>
      </c>
      <c r="T20" s="76">
        <v>0.72519110144021903</v>
      </c>
      <c r="V20" s="53" t="s">
        <v>219</v>
      </c>
      <c r="W20" s="67">
        <v>113464.212</v>
      </c>
      <c r="X20" s="71">
        <v>102687.61778500001</v>
      </c>
      <c r="Y20" s="72">
        <v>0.90502208559823261</v>
      </c>
      <c r="Z20" s="75">
        <v>85325.578907999996</v>
      </c>
      <c r="AA20" s="76">
        <v>0.75200433162132208</v>
      </c>
    </row>
    <row r="21" spans="15:27" x14ac:dyDescent="0.2">
      <c r="O21" s="60" t="s">
        <v>194</v>
      </c>
      <c r="P21" s="67">
        <v>15316.92</v>
      </c>
      <c r="Q21" s="71">
        <v>14941.391382</v>
      </c>
      <c r="R21" s="72">
        <v>0.97548275906644411</v>
      </c>
      <c r="S21" s="75">
        <v>14284.894569</v>
      </c>
      <c r="T21" s="76">
        <v>0.9326218697362133</v>
      </c>
      <c r="V21" s="53" t="s">
        <v>208</v>
      </c>
      <c r="W21" s="67">
        <v>5113673.9632889992</v>
      </c>
      <c r="X21" s="71">
        <v>4400455.8444649996</v>
      </c>
      <c r="Y21" s="72">
        <v>0.86052726005917013</v>
      </c>
      <c r="Z21" s="75">
        <v>3156538.4713130002</v>
      </c>
      <c r="AA21" s="76">
        <v>0.61727409568418912</v>
      </c>
    </row>
    <row r="22" spans="15:27" x14ac:dyDescent="0.2">
      <c r="O22" s="60" t="s">
        <v>233</v>
      </c>
      <c r="P22" s="67">
        <v>39501.175218000004</v>
      </c>
      <c r="Q22" s="71">
        <v>38444.186067000002</v>
      </c>
      <c r="R22" s="72">
        <v>0.97324157711342341</v>
      </c>
      <c r="S22" s="75">
        <v>34171.960266000002</v>
      </c>
      <c r="T22" s="76">
        <v>0.8650871797461972</v>
      </c>
      <c r="V22" s="53" t="s">
        <v>209</v>
      </c>
      <c r="W22" s="67">
        <v>10499914.998705002</v>
      </c>
      <c r="X22" s="71">
        <v>8450040.8595169988</v>
      </c>
      <c r="Y22" s="72">
        <v>0.80477231106720171</v>
      </c>
      <c r="Z22" s="75">
        <v>5088635.7187550003</v>
      </c>
      <c r="AA22" s="76">
        <v>0.48463589651750544</v>
      </c>
    </row>
    <row r="23" spans="15:27" x14ac:dyDescent="0.2">
      <c r="O23" s="60" t="s">
        <v>195</v>
      </c>
      <c r="P23" s="67">
        <v>126456.185447</v>
      </c>
      <c r="Q23" s="71">
        <v>122690.26619699999</v>
      </c>
      <c r="R23" s="72">
        <v>0.97021957259988389</v>
      </c>
      <c r="S23" s="75">
        <v>107946.20707400001</v>
      </c>
      <c r="T23" s="76">
        <v>0.85362536195781546</v>
      </c>
      <c r="V23" s="70" t="s">
        <v>21</v>
      </c>
      <c r="W23" s="68">
        <v>41441061.017178997</v>
      </c>
      <c r="X23" s="73">
        <v>37178253.164949</v>
      </c>
      <c r="Y23" s="74">
        <v>0.89713564885650765</v>
      </c>
      <c r="Z23" s="77">
        <v>29447428.415740997</v>
      </c>
      <c r="AA23" s="78">
        <v>0.71058577393889233</v>
      </c>
    </row>
    <row r="24" spans="15:27" x14ac:dyDescent="0.2">
      <c r="O24" s="60" t="s">
        <v>234</v>
      </c>
      <c r="P24" s="67">
        <v>40286.720000000001</v>
      </c>
      <c r="Q24" s="71">
        <v>39085.584868999998</v>
      </c>
      <c r="R24" s="72">
        <v>0.97018533325621936</v>
      </c>
      <c r="S24" s="75">
        <v>32691.459606</v>
      </c>
      <c r="T24" s="76">
        <v>0.81146987409250493</v>
      </c>
    </row>
    <row r="25" spans="15:27" x14ac:dyDescent="0.2">
      <c r="O25" s="60" t="s">
        <v>235</v>
      </c>
      <c r="P25" s="68">
        <v>365185.82608399994</v>
      </c>
      <c r="Q25" s="73">
        <v>354269.80168199999</v>
      </c>
      <c r="R25" s="74">
        <v>0.97010830206896081</v>
      </c>
      <c r="S25" s="77">
        <v>262071.98499500001</v>
      </c>
      <c r="T25" s="78">
        <v>0.71764007876559344</v>
      </c>
    </row>
    <row r="26" spans="15:27" x14ac:dyDescent="0.2">
      <c r="O26" s="60" t="s">
        <v>236</v>
      </c>
      <c r="P26" s="67">
        <v>330007.06600000005</v>
      </c>
      <c r="Q26" s="71">
        <v>319925.32170500001</v>
      </c>
      <c r="R26" s="72">
        <v>0.96944991385426871</v>
      </c>
      <c r="S26" s="75">
        <v>318893.34898900002</v>
      </c>
      <c r="T26" s="76">
        <v>0.96632279076412253</v>
      </c>
    </row>
    <row r="27" spans="15:27" x14ac:dyDescent="0.2">
      <c r="O27" s="60" t="s">
        <v>237</v>
      </c>
      <c r="P27" s="67">
        <v>601266.44621099997</v>
      </c>
      <c r="Q27" s="71">
        <v>581117.32762599993</v>
      </c>
      <c r="R27" s="72">
        <v>0.96648886909959186</v>
      </c>
      <c r="S27" s="75">
        <v>444015.42935600004</v>
      </c>
      <c r="T27" s="76">
        <v>0.73846700103431939</v>
      </c>
    </row>
    <row r="28" spans="15:27" x14ac:dyDescent="0.2">
      <c r="O28" s="60" t="s">
        <v>196</v>
      </c>
      <c r="P28" s="67">
        <v>22688.054</v>
      </c>
      <c r="Q28" s="71">
        <v>21856.038991999998</v>
      </c>
      <c r="R28" s="72">
        <v>0.96332805766417862</v>
      </c>
      <c r="S28" s="75">
        <v>21362.794943999997</v>
      </c>
      <c r="T28" s="76">
        <v>0.94158780404877374</v>
      </c>
    </row>
    <row r="29" spans="15:27" x14ac:dyDescent="0.2">
      <c r="O29" s="60" t="s">
        <v>238</v>
      </c>
      <c r="P29" s="67">
        <v>109954.804</v>
      </c>
      <c r="Q29" s="71">
        <v>105857.65174599999</v>
      </c>
      <c r="R29" s="72">
        <v>0.96273785132662315</v>
      </c>
      <c r="S29" s="75">
        <v>82882.528488000011</v>
      </c>
      <c r="T29" s="76">
        <v>0.75378724232913019</v>
      </c>
    </row>
    <row r="30" spans="15:27" x14ac:dyDescent="0.2">
      <c r="O30" s="60" t="s">
        <v>239</v>
      </c>
      <c r="P30" s="67">
        <v>12231.282223999999</v>
      </c>
      <c r="Q30" s="71">
        <v>11764.326159</v>
      </c>
      <c r="R30" s="72">
        <v>0.96182280349285487</v>
      </c>
      <c r="S30" s="75">
        <v>11254.144597999999</v>
      </c>
      <c r="T30" s="76">
        <v>0.92011159516189744</v>
      </c>
    </row>
    <row r="31" spans="15:27" x14ac:dyDescent="0.2">
      <c r="O31" s="60" t="s">
        <v>240</v>
      </c>
      <c r="P31" s="67">
        <v>33530.075884999998</v>
      </c>
      <c r="Q31" s="71">
        <v>32240.580934999998</v>
      </c>
      <c r="R31" s="72">
        <v>0.96154214042274599</v>
      </c>
      <c r="S31" s="75">
        <v>25645.152095999998</v>
      </c>
      <c r="T31" s="76">
        <v>0.76484026412456174</v>
      </c>
    </row>
    <row r="32" spans="15:27" x14ac:dyDescent="0.2">
      <c r="O32" s="60" t="s">
        <v>241</v>
      </c>
      <c r="P32" s="67">
        <v>3360751.6942150001</v>
      </c>
      <c r="Q32" s="71">
        <v>3231146.638791</v>
      </c>
      <c r="R32" s="72">
        <v>0.96143569438733167</v>
      </c>
      <c r="S32" s="75">
        <v>2860166.1639329996</v>
      </c>
      <c r="T32" s="76">
        <v>0.85104953420281571</v>
      </c>
    </row>
    <row r="33" spans="3:28" x14ac:dyDescent="0.2">
      <c r="O33" s="60" t="s">
        <v>197</v>
      </c>
      <c r="P33" s="67">
        <v>122640.62100000001</v>
      </c>
      <c r="Q33" s="71">
        <v>117857.516791</v>
      </c>
      <c r="R33" s="72">
        <v>0.96099902161291229</v>
      </c>
      <c r="S33" s="75">
        <v>108731.326868</v>
      </c>
      <c r="T33" s="76">
        <v>0.88658493394288984</v>
      </c>
    </row>
    <row r="34" spans="3:28" x14ac:dyDescent="0.2">
      <c r="O34" s="60" t="s">
        <v>198</v>
      </c>
      <c r="P34" s="67">
        <v>36382.050000000003</v>
      </c>
      <c r="Q34" s="71">
        <v>34825.745178999998</v>
      </c>
      <c r="R34" s="72">
        <v>0.95722327848485711</v>
      </c>
      <c r="S34" s="75">
        <v>31196.128484000001</v>
      </c>
      <c r="T34" s="76">
        <v>0.85745933733805535</v>
      </c>
    </row>
    <row r="35" spans="3:28" x14ac:dyDescent="0.2">
      <c r="E35" s="18"/>
      <c r="H35" s="18"/>
      <c r="I35" s="18"/>
      <c r="L35" s="18"/>
      <c r="O35" s="60" t="s">
        <v>242</v>
      </c>
      <c r="P35" s="67">
        <v>30356.682553999999</v>
      </c>
      <c r="Q35" s="71">
        <v>28950.890808999997</v>
      </c>
      <c r="R35" s="72">
        <v>0.95369086386500534</v>
      </c>
      <c r="S35" s="75">
        <v>23137.077017</v>
      </c>
      <c r="T35" s="76">
        <v>0.76217409382077894</v>
      </c>
    </row>
    <row r="36" spans="3:28" x14ac:dyDescent="0.2">
      <c r="C36" s="52" t="s">
        <v>63</v>
      </c>
      <c r="D36" s="53" t="s">
        <v>1</v>
      </c>
      <c r="E36" s="22"/>
      <c r="F36" s="52" t="s">
        <v>4</v>
      </c>
      <c r="G36" s="53" t="s">
        <v>20</v>
      </c>
      <c r="H36" s="22"/>
      <c r="I36" s="22"/>
      <c r="J36" s="52" t="s">
        <v>3</v>
      </c>
      <c r="K36" s="53" t="s">
        <v>184</v>
      </c>
      <c r="L36" s="22"/>
      <c r="M36" s="52" t="s">
        <v>4</v>
      </c>
      <c r="N36" s="53" t="s">
        <v>20</v>
      </c>
      <c r="O36" s="60" t="s">
        <v>243</v>
      </c>
      <c r="P36" s="67">
        <v>581315.12883399997</v>
      </c>
      <c r="Q36" s="71">
        <v>551034.06395400001</v>
      </c>
      <c r="R36" s="72">
        <v>0.94790938102585143</v>
      </c>
      <c r="S36" s="75">
        <v>457722.66400300001</v>
      </c>
      <c r="T36" s="76">
        <v>0.78739162512611471</v>
      </c>
    </row>
    <row r="37" spans="3:28" x14ac:dyDescent="0.2">
      <c r="C37" s="52" t="s">
        <v>3</v>
      </c>
      <c r="D37" s="53" t="s">
        <v>184</v>
      </c>
      <c r="E37" s="22"/>
      <c r="F37" s="21"/>
      <c r="G37" s="21"/>
      <c r="H37" s="22"/>
      <c r="I37" s="22"/>
      <c r="J37" s="52" t="s">
        <v>63</v>
      </c>
      <c r="K37" s="53" t="s">
        <v>1</v>
      </c>
      <c r="L37" s="22"/>
      <c r="M37" s="21"/>
      <c r="N37" s="21"/>
      <c r="O37" s="60" t="s">
        <v>244</v>
      </c>
      <c r="P37" s="67">
        <v>129973.40739600001</v>
      </c>
      <c r="Q37" s="71">
        <v>123171.736106</v>
      </c>
      <c r="R37" s="72">
        <v>0.94766874681313207</v>
      </c>
      <c r="S37" s="75">
        <v>77082.515440000003</v>
      </c>
      <c r="T37" s="76">
        <v>0.59306374268658479</v>
      </c>
    </row>
    <row r="38" spans="3:28" x14ac:dyDescent="0.2">
      <c r="C38" s="23"/>
      <c r="D38" s="23"/>
      <c r="E38" s="23"/>
      <c r="F38" s="23"/>
      <c r="G38" s="23"/>
      <c r="H38" s="23"/>
      <c r="I38" s="21"/>
      <c r="J38" s="21"/>
      <c r="K38" s="21"/>
      <c r="L38" s="21"/>
      <c r="M38" s="21"/>
      <c r="N38" s="21"/>
      <c r="O38" s="60" t="s">
        <v>245</v>
      </c>
      <c r="P38" s="67">
        <v>1938582.1764469999</v>
      </c>
      <c r="Q38" s="71">
        <v>1832473.0358539999</v>
      </c>
      <c r="R38" s="72">
        <v>0.94526456402922521</v>
      </c>
      <c r="S38" s="75">
        <v>1488816.019233</v>
      </c>
      <c r="T38" s="76">
        <v>0.76799221478538326</v>
      </c>
    </row>
    <row r="39" spans="3:28" x14ac:dyDescent="0.2">
      <c r="C39" s="23"/>
      <c r="D39" s="23" t="s">
        <v>84</v>
      </c>
      <c r="E39" s="23"/>
      <c r="F39" s="23"/>
      <c r="G39" s="23"/>
      <c r="H39" s="23"/>
      <c r="I39" s="21"/>
      <c r="J39" s="23"/>
      <c r="K39" s="23" t="s">
        <v>84</v>
      </c>
      <c r="L39" s="53"/>
      <c r="M39" s="53"/>
      <c r="N39" s="21"/>
      <c r="O39" s="60" t="s">
        <v>199</v>
      </c>
      <c r="P39" s="67">
        <v>78282.42</v>
      </c>
      <c r="Q39" s="71">
        <v>73737.680619000006</v>
      </c>
      <c r="R39" s="72">
        <v>0.94194431673164947</v>
      </c>
      <c r="S39" s="75">
        <v>73737.680619000006</v>
      </c>
      <c r="T39" s="76">
        <v>0.94194431673164947</v>
      </c>
    </row>
    <row r="40" spans="3:28" ht="25.5" x14ac:dyDescent="0.2">
      <c r="C40" s="33" t="s">
        <v>87</v>
      </c>
      <c r="D40" s="62" t="s">
        <v>7</v>
      </c>
      <c r="E40" s="65" t="s">
        <v>9</v>
      </c>
      <c r="F40" s="66" t="s">
        <v>18</v>
      </c>
      <c r="G40" s="63" t="s">
        <v>8</v>
      </c>
      <c r="H40" s="64" t="s">
        <v>19</v>
      </c>
      <c r="I40" s="19"/>
      <c r="J40" s="33" t="s">
        <v>88</v>
      </c>
      <c r="K40" s="62" t="s">
        <v>7</v>
      </c>
      <c r="L40" s="79" t="s">
        <v>10</v>
      </c>
      <c r="M40" s="80" t="s">
        <v>17</v>
      </c>
      <c r="N40" s="19"/>
      <c r="O40" s="60" t="s">
        <v>246</v>
      </c>
      <c r="P40" s="67">
        <v>163804.357927</v>
      </c>
      <c r="Q40" s="71">
        <v>154162.22748600002</v>
      </c>
      <c r="R40" s="72">
        <v>0.94113630087120737</v>
      </c>
      <c r="S40" s="75">
        <v>123745.693762</v>
      </c>
      <c r="T40" s="76">
        <v>0.755448117058935</v>
      </c>
    </row>
    <row r="41" spans="3:28" x14ac:dyDescent="0.2">
      <c r="C41" s="69" t="s">
        <v>14</v>
      </c>
      <c r="D41" s="67">
        <v>9228571.052780997</v>
      </c>
      <c r="E41" s="71">
        <v>8642469.4316359982</v>
      </c>
      <c r="F41" s="72">
        <v>0.93649053382231051</v>
      </c>
      <c r="G41" s="75">
        <v>7646888.8186609996</v>
      </c>
      <c r="H41" s="76">
        <v>0.82861027724943803</v>
      </c>
      <c r="J41" s="69" t="s">
        <v>12</v>
      </c>
      <c r="K41" s="67">
        <v>20297865.980837002</v>
      </c>
      <c r="L41" s="81">
        <v>20646906.586326994</v>
      </c>
      <c r="M41" s="82">
        <v>1.0171959262032531</v>
      </c>
      <c r="O41" s="60" t="s">
        <v>247</v>
      </c>
      <c r="P41" s="67">
        <v>92565.712847000003</v>
      </c>
      <c r="Q41" s="71">
        <v>86375.415861000001</v>
      </c>
      <c r="R41" s="72">
        <v>0.93312537876490165</v>
      </c>
      <c r="S41" s="75">
        <v>73982.813592000006</v>
      </c>
      <c r="T41" s="76">
        <v>0.79924640902711686</v>
      </c>
    </row>
    <row r="42" spans="3:28" x14ac:dyDescent="0.2">
      <c r="C42" s="69" t="s">
        <v>15</v>
      </c>
      <c r="D42" s="67">
        <v>30030125.262966994</v>
      </c>
      <c r="E42" s="71">
        <v>28144465.449933004</v>
      </c>
      <c r="F42" s="72">
        <v>0.9372077273563898</v>
      </c>
      <c r="G42" s="75">
        <v>21410798.909433</v>
      </c>
      <c r="H42" s="76">
        <v>0.71297734264987211</v>
      </c>
      <c r="J42" s="69" t="s">
        <v>28</v>
      </c>
      <c r="K42" s="67">
        <v>4729392.4728009999</v>
      </c>
      <c r="L42" s="81">
        <v>5440171.8661079993</v>
      </c>
      <c r="M42" s="82">
        <v>1.1502897882539314</v>
      </c>
      <c r="O42" s="60" t="s">
        <v>248</v>
      </c>
      <c r="P42" s="67">
        <v>58937.701336000006</v>
      </c>
      <c r="Q42" s="71">
        <v>54949.213079000001</v>
      </c>
      <c r="R42" s="72">
        <v>0.9323270476012987</v>
      </c>
      <c r="S42" s="75">
        <v>40141.72638</v>
      </c>
      <c r="T42" s="76">
        <v>0.681087410436227</v>
      </c>
    </row>
    <row r="43" spans="3:28" x14ac:dyDescent="0.2">
      <c r="C43" s="69" t="s">
        <v>29</v>
      </c>
      <c r="D43" s="67">
        <v>573018.808632</v>
      </c>
      <c r="E43" s="71">
        <v>391318.28338000004</v>
      </c>
      <c r="F43" s="72">
        <v>0.68290652503050675</v>
      </c>
      <c r="G43" s="75">
        <v>389740.68764700001</v>
      </c>
      <c r="H43" s="76">
        <v>0.68015339422705834</v>
      </c>
      <c r="J43" s="69" t="s">
        <v>13</v>
      </c>
      <c r="K43" s="67">
        <v>11780778.512226999</v>
      </c>
      <c r="L43" s="81">
        <v>8947732.7208249997</v>
      </c>
      <c r="M43" s="82">
        <v>0.75951964562769381</v>
      </c>
      <c r="O43" s="60" t="s">
        <v>249</v>
      </c>
      <c r="P43" s="67">
        <v>815657.05350099993</v>
      </c>
      <c r="Q43" s="71">
        <v>756365.33745300001</v>
      </c>
      <c r="R43" s="72">
        <v>0.92730803247087079</v>
      </c>
      <c r="S43" s="75">
        <v>492919.95904999995</v>
      </c>
      <c r="T43" s="76">
        <v>0.60432256048576627</v>
      </c>
    </row>
    <row r="44" spans="3:28" x14ac:dyDescent="0.2">
      <c r="C44" s="69" t="s">
        <v>16</v>
      </c>
      <c r="D44" s="67">
        <v>1609345.8927989998</v>
      </c>
      <c r="E44" s="71">
        <v>0</v>
      </c>
      <c r="F44" s="72">
        <v>0</v>
      </c>
      <c r="G44" s="75">
        <v>0</v>
      </c>
      <c r="H44" s="76">
        <v>0</v>
      </c>
      <c r="J44" s="69" t="s">
        <v>11</v>
      </c>
      <c r="K44" s="67">
        <v>4633024.051314</v>
      </c>
      <c r="L44" s="81">
        <v>4633024.0503120003</v>
      </c>
      <c r="M44" s="82">
        <v>0.99999999978372667</v>
      </c>
      <c r="O44" s="60" t="s">
        <v>250</v>
      </c>
      <c r="P44" s="67">
        <v>182984.04800000001</v>
      </c>
      <c r="Q44" s="71">
        <v>168713.97026600002</v>
      </c>
      <c r="R44" s="72">
        <v>0.9220146352101688</v>
      </c>
      <c r="S44" s="75">
        <v>114206.248322</v>
      </c>
      <c r="T44" s="76">
        <v>0.62413226491743146</v>
      </c>
    </row>
    <row r="45" spans="3:28" x14ac:dyDescent="0.2">
      <c r="C45" s="70" t="s">
        <v>21</v>
      </c>
      <c r="D45" s="68">
        <v>41441061.01717899</v>
      </c>
      <c r="E45" s="73">
        <v>37178253.164949</v>
      </c>
      <c r="F45" s="74">
        <v>0.89713564885650698</v>
      </c>
      <c r="G45" s="77">
        <v>29447428.415741</v>
      </c>
      <c r="H45" s="78">
        <v>0.71058577393889211</v>
      </c>
      <c r="I45" s="19"/>
      <c r="J45" s="70" t="s">
        <v>21</v>
      </c>
      <c r="K45" s="68">
        <v>41441061.017178997</v>
      </c>
      <c r="L45" s="83">
        <v>39667835.223571993</v>
      </c>
      <c r="M45" s="84">
        <v>0.9572108978370043</v>
      </c>
      <c r="N45" s="19"/>
      <c r="O45" s="60" t="s">
        <v>251</v>
      </c>
      <c r="P45" s="67">
        <v>5503910.8909570007</v>
      </c>
      <c r="Q45" s="71">
        <v>5025023.605308</v>
      </c>
      <c r="R45" s="72">
        <v>0.91299145368871815</v>
      </c>
      <c r="S45" s="75">
        <v>3484352.6594090001</v>
      </c>
      <c r="T45" s="76">
        <v>0.63306850863698361</v>
      </c>
    </row>
    <row r="46" spans="3:28" s="19" customFormat="1" ht="15" customHeight="1" x14ac:dyDescent="0.2">
      <c r="C46" s="142" t="s">
        <v>101</v>
      </c>
      <c r="D46" s="142"/>
      <c r="E46" s="142"/>
      <c r="F46" s="142"/>
      <c r="G46" s="142"/>
      <c r="H46" s="142"/>
      <c r="I46" s="142"/>
      <c r="J46" s="142"/>
      <c r="K46" s="142"/>
      <c r="L46" s="142"/>
      <c r="M46" s="142"/>
      <c r="N46"/>
      <c r="O46" s="60" t="s">
        <v>252</v>
      </c>
      <c r="P46" s="67">
        <v>15439.394684999999</v>
      </c>
      <c r="Q46" s="71">
        <v>14057.437243</v>
      </c>
      <c r="R46" s="72">
        <v>0.91049147520384155</v>
      </c>
      <c r="S46" s="75">
        <v>13120.205515</v>
      </c>
      <c r="T46" s="76">
        <v>0.84978755855932708</v>
      </c>
      <c r="U46"/>
      <c r="V46"/>
      <c r="W46"/>
      <c r="X46"/>
      <c r="Y46"/>
      <c r="Z46"/>
      <c r="AA46"/>
      <c r="AB46"/>
    </row>
    <row r="47" spans="3:28" x14ac:dyDescent="0.2">
      <c r="C47" s="142"/>
      <c r="D47" s="142"/>
      <c r="E47" s="142"/>
      <c r="F47" s="142"/>
      <c r="G47" s="142"/>
      <c r="H47" s="142"/>
      <c r="I47" s="142"/>
      <c r="J47" s="142"/>
      <c r="K47" s="142"/>
      <c r="L47" s="142"/>
      <c r="M47" s="142"/>
      <c r="O47" s="60" t="s">
        <v>200</v>
      </c>
      <c r="P47" s="67">
        <v>6972035.1691189995</v>
      </c>
      <c r="Q47" s="71">
        <v>6341800.4692719998</v>
      </c>
      <c r="R47" s="72">
        <v>0.90960534699559792</v>
      </c>
      <c r="S47" s="75">
        <v>6301471.3343660003</v>
      </c>
      <c r="T47" s="76">
        <v>0.9038209334165288</v>
      </c>
    </row>
    <row r="48" spans="3:28" x14ac:dyDescent="0.2">
      <c r="C48" s="142"/>
      <c r="D48" s="142"/>
      <c r="E48" s="142"/>
      <c r="F48" s="142"/>
      <c r="G48" s="142"/>
      <c r="H48" s="142"/>
      <c r="I48" s="142"/>
      <c r="J48" s="142"/>
      <c r="K48" s="142"/>
      <c r="L48" s="142"/>
      <c r="M48" s="142"/>
      <c r="O48" s="60" t="s">
        <v>201</v>
      </c>
      <c r="P48" s="68">
        <v>73605.456999999995</v>
      </c>
      <c r="Q48" s="73">
        <v>66914.629631999996</v>
      </c>
      <c r="R48" s="74">
        <v>0.90909875924009276</v>
      </c>
      <c r="S48" s="77">
        <v>66730.177328999998</v>
      </c>
      <c r="T48" s="78">
        <v>0.90659279962082162</v>
      </c>
    </row>
    <row r="49" spans="3:28" ht="18" x14ac:dyDescent="0.2">
      <c r="C49" s="140" t="s">
        <v>103</v>
      </c>
      <c r="D49" s="140"/>
      <c r="E49" s="140"/>
      <c r="F49" s="140"/>
      <c r="G49" s="140"/>
      <c r="H49" s="140"/>
      <c r="I49" s="140"/>
      <c r="J49" s="139" t="s">
        <v>111</v>
      </c>
      <c r="K49" s="139"/>
      <c r="L49" s="139"/>
      <c r="M49" s="139"/>
      <c r="N49" s="139"/>
      <c r="O49" s="60" t="s">
        <v>202</v>
      </c>
      <c r="P49" s="67">
        <v>113464.212</v>
      </c>
      <c r="Q49" s="71">
        <v>102687.61778500001</v>
      </c>
      <c r="R49" s="72">
        <v>0.90502208559823261</v>
      </c>
      <c r="S49" s="75">
        <v>85325.578907999996</v>
      </c>
      <c r="T49" s="76">
        <v>0.75200433162132208</v>
      </c>
    </row>
    <row r="50" spans="3:28" ht="25.5" x14ac:dyDescent="0.2">
      <c r="C50" s="143" t="s">
        <v>105</v>
      </c>
      <c r="D50" s="143"/>
      <c r="E50" s="30" t="s">
        <v>7</v>
      </c>
      <c r="F50" s="31" t="s">
        <v>106</v>
      </c>
      <c r="G50" s="31" t="s">
        <v>18</v>
      </c>
      <c r="H50" s="32" t="s">
        <v>107</v>
      </c>
      <c r="I50" s="32" t="s">
        <v>19</v>
      </c>
      <c r="O50" s="60" t="s">
        <v>203</v>
      </c>
      <c r="P50" s="67">
        <v>206377.86900000001</v>
      </c>
      <c r="Q50" s="71">
        <v>184952.189664</v>
      </c>
      <c r="R50" s="72">
        <v>0.89618228233570918</v>
      </c>
      <c r="S50" s="75">
        <v>169173.64291200001</v>
      </c>
      <c r="T50" s="76">
        <v>0.81972763713341767</v>
      </c>
    </row>
    <row r="51" spans="3:28" s="19" customFormat="1" ht="22.15" customHeight="1" x14ac:dyDescent="0.2">
      <c r="C51" s="122" t="s">
        <v>94</v>
      </c>
      <c r="D51" s="122"/>
      <c r="E51" s="123">
        <f>+IFERROR(VLOOKUP($C51,WorkSheet!$B$126:$G$130,2,FALSE),"")</f>
        <v>1582913.6981929997</v>
      </c>
      <c r="F51" s="124">
        <f>+IFERROR(VLOOKUP($C51,WorkSheet!$B$126:$G$130,3,FALSE),"")</f>
        <v>1312650.9363070002</v>
      </c>
      <c r="G51" s="125">
        <f>+IFERROR(VLOOKUP($C51,WorkSheet!$B$126:$G$130,4,FALSE),"")</f>
        <v>0.8292624783053415</v>
      </c>
      <c r="H51" s="126">
        <f>+IFERROR(VLOOKUP($C51,WorkSheet!$B$126:$G$130,5,FALSE),"")</f>
        <v>615716.8392840001</v>
      </c>
      <c r="I51" s="127">
        <f>+IFERROR(VLOOKUP($C51,WorkSheet!$B$126:$G$130,6,FALSE),"")</f>
        <v>0.3889768848338867</v>
      </c>
      <c r="O51" s="60" t="s">
        <v>204</v>
      </c>
      <c r="P51" s="68">
        <v>558393.42237499997</v>
      </c>
      <c r="Q51" s="73">
        <v>497912.42767900001</v>
      </c>
      <c r="R51" s="74">
        <v>0.89168748722225677</v>
      </c>
      <c r="S51" s="77">
        <v>306941.62259400001</v>
      </c>
      <c r="T51" s="78">
        <v>0.54968703121267681</v>
      </c>
      <c r="V51"/>
      <c r="W51"/>
      <c r="X51"/>
      <c r="Y51"/>
      <c r="Z51"/>
      <c r="AA51"/>
      <c r="AB51"/>
    </row>
    <row r="52" spans="3:28" s="19" customFormat="1" ht="22.15" customHeight="1" x14ac:dyDescent="0.2">
      <c r="C52" s="122"/>
      <c r="D52" s="122"/>
      <c r="E52" s="123"/>
      <c r="F52" s="124"/>
      <c r="G52" s="125"/>
      <c r="H52" s="126"/>
      <c r="I52" s="127"/>
      <c r="O52" s="60" t="s">
        <v>205</v>
      </c>
      <c r="P52" s="68">
        <v>171205.158</v>
      </c>
      <c r="Q52" s="73">
        <v>151945.05846100001</v>
      </c>
      <c r="R52" s="74">
        <v>0.8875028079527838</v>
      </c>
      <c r="S52" s="77">
        <v>120627.798616</v>
      </c>
      <c r="T52" s="78">
        <v>0.70458039947604856</v>
      </c>
      <c r="V52"/>
      <c r="W52"/>
      <c r="X52"/>
      <c r="Y52"/>
      <c r="Z52"/>
      <c r="AA52"/>
      <c r="AB52"/>
    </row>
    <row r="53" spans="3:28" s="19" customFormat="1" ht="21" customHeight="1" x14ac:dyDescent="0.2">
      <c r="C53" s="122" t="s">
        <v>95</v>
      </c>
      <c r="D53" s="122"/>
      <c r="E53" s="123">
        <f>+IFERROR(VLOOKUP($C53,WorkSheet!$B$126:$G$130,2,FALSE),"")</f>
        <v>1239619.9066839998</v>
      </c>
      <c r="F53" s="124">
        <f>+IFERROR(VLOOKUP($C53,WorkSheet!$B$126:$G$130,3,FALSE),"")</f>
        <v>1188781.1598799999</v>
      </c>
      <c r="G53" s="125">
        <f>+IFERROR(VLOOKUP($C53,WorkSheet!$B$126:$G$130,4,FALSE),"")</f>
        <v>0.95898843949675328</v>
      </c>
      <c r="H53" s="126">
        <f>+IFERROR(VLOOKUP($C53,WorkSheet!$B$126:$G$130,5,FALSE),"")</f>
        <v>917042.42137600016</v>
      </c>
      <c r="I53" s="127">
        <f>+IFERROR(VLOOKUP($C53,WorkSheet!$B$126:$G$130,6,FALSE),"")</f>
        <v>0.73977710137706743</v>
      </c>
      <c r="O53" s="60" t="s">
        <v>253</v>
      </c>
      <c r="P53" s="67">
        <v>397051.54982499999</v>
      </c>
      <c r="Q53" s="71">
        <v>342305.26286900003</v>
      </c>
      <c r="R53" s="72">
        <v>0.86211793662528369</v>
      </c>
      <c r="S53" s="75">
        <v>317378.99461499997</v>
      </c>
      <c r="T53" s="76">
        <v>0.79933951839473838</v>
      </c>
      <c r="V53"/>
      <c r="W53"/>
      <c r="X53"/>
      <c r="Y53"/>
      <c r="Z53"/>
      <c r="AA53"/>
      <c r="AB53"/>
    </row>
    <row r="54" spans="3:28" s="19" customFormat="1" ht="21" customHeight="1" x14ac:dyDescent="0.2">
      <c r="C54" s="122"/>
      <c r="D54" s="122"/>
      <c r="E54" s="123"/>
      <c r="F54" s="124"/>
      <c r="G54" s="125"/>
      <c r="H54" s="126"/>
      <c r="I54" s="127"/>
      <c r="O54" s="60" t="s">
        <v>254</v>
      </c>
      <c r="P54" s="67">
        <v>378470.96499999997</v>
      </c>
      <c r="Q54" s="71">
        <v>326180.034246</v>
      </c>
      <c r="R54" s="72">
        <v>0.86183634785828289</v>
      </c>
      <c r="S54" s="75">
        <v>269815.88680400001</v>
      </c>
      <c r="T54" s="76">
        <v>0.71291039935916889</v>
      </c>
      <c r="V54"/>
      <c r="W54"/>
      <c r="X54"/>
      <c r="Y54"/>
      <c r="Z54"/>
      <c r="AA54"/>
      <c r="AB54"/>
    </row>
    <row r="55" spans="3:28" s="19" customFormat="1" x14ac:dyDescent="0.2">
      <c r="C55" s="122" t="s">
        <v>96</v>
      </c>
      <c r="D55" s="122"/>
      <c r="E55" s="123">
        <f>+IFERROR(VLOOKUP($C55,WorkSheet!$B$126:$G$130,2,FALSE),"")</f>
        <v>6911131.4563899999</v>
      </c>
      <c r="F55" s="124">
        <f>+IFERROR(VLOOKUP($C55,WorkSheet!$B$126:$G$130,3,FALSE),"")</f>
        <v>6183522.3164320001</v>
      </c>
      <c r="G55" s="125">
        <f>+IFERROR(VLOOKUP($C55,WorkSheet!$B$126:$G$130,4,FALSE),"")</f>
        <v>0.89471924466358466</v>
      </c>
      <c r="H55" s="126">
        <f>+IFERROR(VLOOKUP($C55,WorkSheet!$B$126:$G$130,5,FALSE),"")</f>
        <v>3773103.5497280001</v>
      </c>
      <c r="I55" s="127">
        <f>+IFERROR(VLOOKUP($C55,WorkSheet!$B$126:$G$130,6,FALSE),"")</f>
        <v>0.54594585178081168</v>
      </c>
      <c r="O55" s="60" t="s">
        <v>255</v>
      </c>
      <c r="P55" s="67">
        <v>137534.63640000002</v>
      </c>
      <c r="Q55" s="71">
        <v>116238.15258000001</v>
      </c>
      <c r="R55" s="72">
        <v>0.84515548681088448</v>
      </c>
      <c r="S55" s="75">
        <v>100892.756899</v>
      </c>
      <c r="T55" s="76">
        <v>0.73358071493763721</v>
      </c>
      <c r="V55"/>
      <c r="W55"/>
      <c r="X55"/>
      <c r="Y55"/>
      <c r="Z55"/>
      <c r="AA55"/>
      <c r="AB55"/>
    </row>
    <row r="56" spans="3:28" x14ac:dyDescent="0.2">
      <c r="C56" s="122"/>
      <c r="D56" s="122"/>
      <c r="E56" s="123"/>
      <c r="F56" s="124"/>
      <c r="G56" s="125"/>
      <c r="H56" s="126"/>
      <c r="I56" s="127"/>
      <c r="O56" s="60" t="s">
        <v>256</v>
      </c>
      <c r="P56" s="67">
        <v>51063.078419999998</v>
      </c>
      <c r="Q56" s="71">
        <v>43153.780202000002</v>
      </c>
      <c r="R56" s="72">
        <v>0.84510729743034563</v>
      </c>
      <c r="S56" s="75">
        <v>35939.634733999999</v>
      </c>
      <c r="T56" s="76">
        <v>0.70382820319590123</v>
      </c>
    </row>
    <row r="57" spans="3:28" ht="18" customHeight="1" x14ac:dyDescent="0.2">
      <c r="C57" s="122" t="s">
        <v>97</v>
      </c>
      <c r="D57" s="122"/>
      <c r="E57" s="123">
        <f>+IFERROR(VLOOKUP($C57,WorkSheet!$B$126:$G$130,2,FALSE),"")</f>
        <v>10493869.147626001</v>
      </c>
      <c r="F57" s="124">
        <f>+IFERROR(VLOOKUP($C57,WorkSheet!$B$126:$G$130,3,FALSE),"")</f>
        <v>10152386.695253002</v>
      </c>
      <c r="G57" s="125">
        <f>+IFERROR(VLOOKUP($C57,WorkSheet!$B$126:$G$130,4,FALSE),"")</f>
        <v>0.96745886121038083</v>
      </c>
      <c r="H57" s="126">
        <f>+IFERROR(VLOOKUP($C57,WorkSheet!$B$126:$G$130,5,FALSE),"")</f>
        <v>8318455.6842180006</v>
      </c>
      <c r="I57" s="127">
        <f>+IFERROR(VLOOKUP($C57,WorkSheet!$B$126:$G$130,6,FALSE),"")</f>
        <v>0.79269672293368187</v>
      </c>
      <c r="O57" s="60" t="s">
        <v>257</v>
      </c>
      <c r="P57" s="67">
        <v>3913136.5796460002</v>
      </c>
      <c r="Q57" s="71">
        <v>3289616.817822</v>
      </c>
      <c r="R57" s="72">
        <v>0.84065985197981341</v>
      </c>
      <c r="S57" s="75">
        <v>2221997.9861869998</v>
      </c>
      <c r="T57" s="76">
        <v>0.56783041965481607</v>
      </c>
    </row>
    <row r="58" spans="3:28" ht="18" customHeight="1" x14ac:dyDescent="0.2">
      <c r="C58" s="122"/>
      <c r="D58" s="122"/>
      <c r="E58" s="123"/>
      <c r="F58" s="124"/>
      <c r="G58" s="125"/>
      <c r="H58" s="126"/>
      <c r="I58" s="127"/>
      <c r="O58" s="60" t="s">
        <v>258</v>
      </c>
      <c r="P58" s="67">
        <v>794019.08329099999</v>
      </c>
      <c r="Q58" s="71">
        <v>646016.87695800001</v>
      </c>
      <c r="R58" s="72">
        <v>0.81360371627395933</v>
      </c>
      <c r="S58" s="75">
        <v>424752.08558499999</v>
      </c>
      <c r="T58" s="76">
        <v>0.53493939191551221</v>
      </c>
    </row>
    <row r="59" spans="3:28" ht="23.45" customHeight="1" x14ac:dyDescent="0.2">
      <c r="C59" s="122" t="s">
        <v>98</v>
      </c>
      <c r="D59" s="122"/>
      <c r="E59" s="123">
        <f>+IFERROR(VLOOKUP($C59,WorkSheet!$B$126:$G$130,2,FALSE),"")</f>
        <v>692063.66457500018</v>
      </c>
      <c r="F59" s="124">
        <f>+IFERROR(VLOOKUP($C59,WorkSheet!$B$126:$G$130,3,FALSE),"")</f>
        <v>627441.54110699997</v>
      </c>
      <c r="G59" s="125">
        <f>+IFERROR(VLOOKUP($C59,WorkSheet!$B$126:$G$130,4,FALSE),"")</f>
        <v>0.9066240191822742</v>
      </c>
      <c r="H59" s="126">
        <f>+IFERROR(VLOOKUP($C59,WorkSheet!$B$126:$G$130,5,FALSE),"")</f>
        <v>392858.34671000001</v>
      </c>
      <c r="I59" s="127">
        <f>+IFERROR(VLOOKUP($C59,WorkSheet!$B$126:$G$130,6,FALSE),"")</f>
        <v>0.56766214846903762</v>
      </c>
      <c r="O59" s="60" t="s">
        <v>206</v>
      </c>
      <c r="P59" s="67">
        <v>167208.95973100001</v>
      </c>
      <c r="Q59" s="71">
        <v>135142.36775899999</v>
      </c>
      <c r="R59" s="72">
        <v>0.8082244395061865</v>
      </c>
      <c r="S59" s="75">
        <v>127124.18363100001</v>
      </c>
      <c r="T59" s="76">
        <v>0.76027136246474469</v>
      </c>
    </row>
    <row r="60" spans="3:28" ht="23.45" customHeight="1" x14ac:dyDescent="0.2">
      <c r="C60" s="122"/>
      <c r="D60" s="122"/>
      <c r="E60" s="123"/>
      <c r="F60" s="124"/>
      <c r="G60" s="125"/>
      <c r="H60" s="126"/>
      <c r="I60" s="127"/>
      <c r="O60" s="60" t="s">
        <v>259</v>
      </c>
      <c r="P60" s="67">
        <v>2232323.642796</v>
      </c>
      <c r="Q60" s="71">
        <v>1742646.0224629999</v>
      </c>
      <c r="R60" s="72">
        <v>0.78064219231236753</v>
      </c>
      <c r="S60" s="75">
        <v>623306.24223700003</v>
      </c>
      <c r="T60" s="76">
        <v>0.27921858205842631</v>
      </c>
    </row>
    <row r="61" spans="3:28" x14ac:dyDescent="0.2">
      <c r="C61" s="128" t="s">
        <v>104</v>
      </c>
      <c r="D61" s="128"/>
      <c r="E61" s="130">
        <f>+SUM(E51:E59)</f>
        <v>20919597.873468</v>
      </c>
      <c r="F61" s="132">
        <f>+SUM(F51:F59)</f>
        <v>19464782.648979001</v>
      </c>
      <c r="G61" s="134">
        <f>+IFERROR(F61/E61,"")</f>
        <v>0.93045682649884398</v>
      </c>
      <c r="H61" s="136">
        <f>+SUM(H51:H59)</f>
        <v>14017176.841316001</v>
      </c>
      <c r="I61" s="120">
        <f>+IFERROR(H61/E61,"")</f>
        <v>0.67005001368089245</v>
      </c>
      <c r="O61" s="60" t="s">
        <v>260</v>
      </c>
      <c r="P61" s="68">
        <v>188044.164525</v>
      </c>
      <c r="Q61" s="73">
        <v>142146.94037999999</v>
      </c>
      <c r="R61" s="74">
        <v>0.75592316698081796</v>
      </c>
      <c r="S61" s="77">
        <v>130442.254485</v>
      </c>
      <c r="T61" s="78">
        <v>0.69367882175178064</v>
      </c>
    </row>
    <row r="62" spans="3:28" x14ac:dyDescent="0.2">
      <c r="C62" s="129"/>
      <c r="D62" s="129"/>
      <c r="E62" s="131"/>
      <c r="F62" s="133"/>
      <c r="G62" s="135"/>
      <c r="H62" s="137"/>
      <c r="I62" s="121"/>
      <c r="O62" s="60" t="s">
        <v>261</v>
      </c>
      <c r="P62" s="67">
        <v>2146235.0002339999</v>
      </c>
      <c r="Q62" s="71">
        <v>1085740.5105320001</v>
      </c>
      <c r="R62" s="72">
        <v>0.50588146704047965</v>
      </c>
      <c r="S62" s="75">
        <v>591916.26451700006</v>
      </c>
      <c r="T62" s="76">
        <v>0.27579284861744618</v>
      </c>
    </row>
    <row r="63" spans="3:28" x14ac:dyDescent="0.2">
      <c r="J63" s="138" t="s">
        <v>112</v>
      </c>
      <c r="K63" s="138"/>
      <c r="L63" s="138"/>
      <c r="M63" s="138"/>
      <c r="N63" s="138"/>
      <c r="O63" s="70" t="s">
        <v>21</v>
      </c>
      <c r="P63" s="68">
        <v>41441061.017179005</v>
      </c>
      <c r="Q63" s="73">
        <v>37178253.164949007</v>
      </c>
      <c r="R63" s="74">
        <v>0.89713564885650698</v>
      </c>
      <c r="S63" s="77">
        <v>29447428.415741004</v>
      </c>
      <c r="T63" s="78">
        <v>0.71058577393889211</v>
      </c>
    </row>
    <row r="64" spans="3:28" ht="15.75" x14ac:dyDescent="0.2">
      <c r="C64" s="43" t="s">
        <v>180</v>
      </c>
      <c r="D64" s="38"/>
      <c r="E64" s="38"/>
      <c r="F64" s="38"/>
      <c r="G64" s="38"/>
      <c r="H64" s="38"/>
      <c r="I64" s="38"/>
      <c r="J64" s="38"/>
      <c r="K64" s="38"/>
      <c r="L64" s="38"/>
      <c r="M64" s="38"/>
      <c r="N64" s="38"/>
      <c r="U64" s="38"/>
      <c r="V64" s="38"/>
      <c r="W64" s="38"/>
      <c r="X64" s="38"/>
      <c r="Y64" s="38"/>
      <c r="Z64" s="38"/>
      <c r="AA64" s="38"/>
    </row>
    <row r="65" spans="3:27" ht="15.75" x14ac:dyDescent="0.2">
      <c r="C65" s="43" t="s">
        <v>100</v>
      </c>
      <c r="D65" s="38"/>
      <c r="E65" s="38"/>
      <c r="F65" s="38"/>
      <c r="G65" s="38"/>
      <c r="H65" s="38"/>
      <c r="I65" s="38"/>
      <c r="J65" s="38"/>
      <c r="K65" s="38"/>
      <c r="L65" s="38"/>
      <c r="M65" s="38"/>
      <c r="N65" s="38"/>
      <c r="U65" s="38"/>
      <c r="V65" s="38"/>
      <c r="W65" s="38"/>
      <c r="X65" s="38"/>
      <c r="Y65" s="38"/>
      <c r="Z65" s="38"/>
      <c r="AA65" s="38"/>
    </row>
    <row r="66" spans="3:27" x14ac:dyDescent="0.2"/>
    <row r="67" spans="3:27" x14ac:dyDescent="0.2"/>
    <row r="68" spans="3:27" x14ac:dyDescent="0.2"/>
    <row r="69" spans="3:27" x14ac:dyDescent="0.2"/>
    <row r="70" spans="3:27" x14ac:dyDescent="0.2"/>
    <row r="71" spans="3:27" x14ac:dyDescent="0.2"/>
    <row r="72" spans="3:27" x14ac:dyDescent="0.2"/>
    <row r="73" spans="3:27" x14ac:dyDescent="0.2"/>
    <row r="74" spans="3:27" x14ac:dyDescent="0.2"/>
    <row r="75" spans="3:27" x14ac:dyDescent="0.2"/>
    <row r="76" spans="3:27" x14ac:dyDescent="0.2"/>
    <row r="77" spans="3:27" x14ac:dyDescent="0.2"/>
    <row r="78" spans="3:27" x14ac:dyDescent="0.2"/>
    <row r="79" spans="3:27" x14ac:dyDescent="0.2"/>
    <row r="80" spans="3:27" x14ac:dyDescent="0.2"/>
    <row r="81" x14ac:dyDescent="0.2"/>
    <row r="82" x14ac:dyDescent="0.2"/>
    <row r="83" x14ac:dyDescent="0.2"/>
    <row r="84" x14ac:dyDescent="0.2"/>
  </sheetData>
  <sheetProtection algorithmName="SHA-512" hashValue="rGuubSIc6ENAVgZitlRnZhrtE7/tIvEihwNnHZxiyTVhmHXts2h/CnK4SqrILaCS8mrLdpWS0EpqMwImaM9ZJA==" saltValue="3s9Zdo/PGVQpYMqmsfRRzA==" spinCount="100000" sheet="1" formatColumns="0" formatRows="0" pivotTables="0"/>
  <mergeCells count="46">
    <mergeCell ref="C2:M2"/>
    <mergeCell ref="C3:M3"/>
    <mergeCell ref="C4:M4"/>
    <mergeCell ref="C50:D50"/>
    <mergeCell ref="C49:I49"/>
    <mergeCell ref="J63:N63"/>
    <mergeCell ref="I55:I56"/>
    <mergeCell ref="J49:N49"/>
    <mergeCell ref="C6:K6"/>
    <mergeCell ref="L6:M6"/>
    <mergeCell ref="C46:M48"/>
    <mergeCell ref="C57:D58"/>
    <mergeCell ref="C59:D60"/>
    <mergeCell ref="E59:E60"/>
    <mergeCell ref="F59:F60"/>
    <mergeCell ref="G59:G60"/>
    <mergeCell ref="H59:H60"/>
    <mergeCell ref="G57:G58"/>
    <mergeCell ref="H57:H58"/>
    <mergeCell ref="I57:I58"/>
    <mergeCell ref="I51:I52"/>
    <mergeCell ref="I53:I54"/>
    <mergeCell ref="C51:D52"/>
    <mergeCell ref="E51:E52"/>
    <mergeCell ref="F51:F52"/>
    <mergeCell ref="G51:G52"/>
    <mergeCell ref="H51:H52"/>
    <mergeCell ref="C53:D54"/>
    <mergeCell ref="E53:E54"/>
    <mergeCell ref="F53:F54"/>
    <mergeCell ref="G53:G54"/>
    <mergeCell ref="H53:H54"/>
    <mergeCell ref="I61:I62"/>
    <mergeCell ref="C55:D56"/>
    <mergeCell ref="E55:E56"/>
    <mergeCell ref="F55:F56"/>
    <mergeCell ref="G55:G56"/>
    <mergeCell ref="H55:H56"/>
    <mergeCell ref="I59:I60"/>
    <mergeCell ref="E57:E58"/>
    <mergeCell ref="F57:F58"/>
    <mergeCell ref="C61:D62"/>
    <mergeCell ref="E61:E62"/>
    <mergeCell ref="F61:F62"/>
    <mergeCell ref="G61:G62"/>
    <mergeCell ref="H61:H62"/>
  </mergeCells>
  <conditionalFormatting pivot="1" sqref="R7:R63">
    <cfRule type="colorScale" priority="2">
      <colorScale>
        <cfvo type="percent" val="0"/>
        <cfvo type="percent" val="50"/>
        <cfvo type="percent" val="100"/>
        <color rgb="FFFF0000"/>
        <color rgb="FFFFFF00"/>
        <color rgb="FF00B050"/>
      </colorScale>
    </cfRule>
  </conditionalFormatting>
  <conditionalFormatting pivot="1" sqref="Y7:Y23">
    <cfRule type="colorScale" priority="1">
      <colorScale>
        <cfvo type="percent" val="0"/>
        <cfvo type="percent" val="50"/>
        <cfvo type="percent" val="100"/>
        <color rgb="FFFF0000"/>
        <color rgb="FFFFFF00"/>
        <color rgb="FF00B050"/>
      </colorScale>
    </cfRule>
  </conditionalFormatting>
  <pageMargins left="0.7" right="0.7" top="0.75" bottom="0.75" header="0.3" footer="0.3"/>
  <drawing r:id="rId5"/>
  <legacyDrawing r:id="rId6"/>
  <extLs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593E-9D53-48B4-947B-9A55536B9903}">
  <dimension ref="B2:S45"/>
  <sheetViews>
    <sheetView showGridLines="0" zoomScaleNormal="100" workbookViewId="0">
      <pane xSplit="1" ySplit="9" topLeftCell="B10" activePane="bottomRight" state="frozen"/>
      <selection pane="topRight" activeCell="B1" sqref="B1"/>
      <selection pane="bottomLeft" activeCell="A10" sqref="A10"/>
      <selection pane="bottomRight" activeCell="E22" sqref="E22"/>
    </sheetView>
  </sheetViews>
  <sheetFormatPr baseColWidth="10" defaultRowHeight="15" x14ac:dyDescent="0.2"/>
  <cols>
    <col min="1" max="1" width="15.5546875" customWidth="1"/>
    <col min="2" max="2" width="23.77734375" customWidth="1"/>
    <col min="3" max="4" width="13.33203125" customWidth="1"/>
    <col min="5" max="5" width="9" customWidth="1"/>
    <col min="6" max="6" width="13.33203125" customWidth="1"/>
    <col min="7" max="7" width="9" customWidth="1"/>
    <col min="8" max="8" width="13.33203125" customWidth="1"/>
    <col min="9" max="9" width="9" customWidth="1"/>
    <col min="10" max="12" width="8.6640625" bestFit="1" customWidth="1"/>
  </cols>
  <sheetData>
    <row r="2" spans="2:13" ht="15.75" x14ac:dyDescent="0.25">
      <c r="B2" s="144" t="s">
        <v>178</v>
      </c>
      <c r="C2" s="144"/>
      <c r="D2" s="144"/>
      <c r="E2" s="144"/>
      <c r="F2" s="144"/>
      <c r="G2" s="144"/>
      <c r="H2" s="144"/>
      <c r="I2" s="144"/>
      <c r="J2" s="144"/>
      <c r="K2" s="144"/>
      <c r="L2" s="144"/>
      <c r="M2" s="144"/>
    </row>
    <row r="3" spans="2:13" hidden="1" x14ac:dyDescent="0.2">
      <c r="B3" s="1" t="s">
        <v>0</v>
      </c>
      <c r="C3" t="s">
        <v>1</v>
      </c>
      <c r="E3" s="1" t="s">
        <v>55</v>
      </c>
      <c r="F3" t="s">
        <v>1</v>
      </c>
    </row>
    <row r="4" spans="2:13" hidden="1" x14ac:dyDescent="0.2">
      <c r="B4" s="1" t="s">
        <v>2</v>
      </c>
      <c r="C4" t="s">
        <v>56</v>
      </c>
      <c r="E4" s="1" t="s">
        <v>6</v>
      </c>
      <c r="F4" t="s">
        <v>20</v>
      </c>
    </row>
    <row r="5" spans="2:13" hidden="1" x14ac:dyDescent="0.2">
      <c r="B5" s="1" t="s">
        <v>63</v>
      </c>
      <c r="C5" t="s">
        <v>1</v>
      </c>
      <c r="E5" s="1" t="s">
        <v>5</v>
      </c>
      <c r="F5" t="s">
        <v>1</v>
      </c>
    </row>
    <row r="6" spans="2:13" hidden="1" x14ac:dyDescent="0.2">
      <c r="B6" s="1" t="s">
        <v>4</v>
      </c>
      <c r="C6" t="s">
        <v>20</v>
      </c>
    </row>
    <row r="7" spans="2:13" hidden="1" x14ac:dyDescent="0.2"/>
    <row r="8" spans="2:13" hidden="1" x14ac:dyDescent="0.2">
      <c r="C8" s="1" t="s">
        <v>84</v>
      </c>
    </row>
    <row r="9" spans="2:13" s="37" customFormat="1" ht="25.5" x14ac:dyDescent="0.2">
      <c r="B9" s="91" t="s">
        <v>3</v>
      </c>
      <c r="C9" s="91" t="s">
        <v>119</v>
      </c>
      <c r="D9" s="79" t="s">
        <v>10</v>
      </c>
      <c r="E9" s="80" t="s">
        <v>121</v>
      </c>
      <c r="F9" s="65" t="s">
        <v>9</v>
      </c>
      <c r="G9" s="66" t="s">
        <v>120</v>
      </c>
      <c r="H9" s="63" t="s">
        <v>8</v>
      </c>
      <c r="I9" s="64" t="s">
        <v>122</v>
      </c>
      <c r="J9"/>
      <c r="K9"/>
      <c r="L9"/>
    </row>
    <row r="10" spans="2:13" x14ac:dyDescent="0.2">
      <c r="B10" s="89" t="s">
        <v>113</v>
      </c>
      <c r="C10" s="88">
        <v>40742154.37400002</v>
      </c>
      <c r="D10" s="90">
        <v>2784133.9387569996</v>
      </c>
      <c r="E10" s="92">
        <v>6.8335461919846838E-2</v>
      </c>
      <c r="F10" s="71">
        <v>8392764.568700999</v>
      </c>
      <c r="G10" s="72">
        <v>0.20599707348948929</v>
      </c>
      <c r="H10" s="75">
        <v>1206522.3392989994</v>
      </c>
      <c r="I10" s="76">
        <v>2.9613611696217828E-2</v>
      </c>
    </row>
    <row r="11" spans="2:13" x14ac:dyDescent="0.2">
      <c r="B11" s="89" t="s">
        <v>114</v>
      </c>
      <c r="C11" s="88">
        <v>40771425.029587023</v>
      </c>
      <c r="D11" s="90">
        <v>5466681.2223890005</v>
      </c>
      <c r="E11" s="92">
        <v>0.13408119089342443</v>
      </c>
      <c r="F11" s="71">
        <v>10474075.476301998</v>
      </c>
      <c r="G11" s="72">
        <v>0.25689745866623909</v>
      </c>
      <c r="H11" s="75">
        <v>2570018.9369270001</v>
      </c>
      <c r="I11" s="76">
        <v>6.3034807713048729E-2</v>
      </c>
    </row>
    <row r="12" spans="2:13" x14ac:dyDescent="0.2">
      <c r="B12" s="89" t="s">
        <v>115</v>
      </c>
      <c r="C12" s="88">
        <v>41114473.190964013</v>
      </c>
      <c r="D12" s="90">
        <v>7829948.5507389996</v>
      </c>
      <c r="E12" s="92">
        <v>0.19044263353129467</v>
      </c>
      <c r="F12" s="71">
        <v>12998877.988347001</v>
      </c>
      <c r="G12" s="72">
        <v>0.31616306812375372</v>
      </c>
      <c r="H12" s="75">
        <v>4346008.5403210009</v>
      </c>
      <c r="I12" s="76">
        <v>0.10570507665597793</v>
      </c>
    </row>
    <row r="13" spans="2:13" x14ac:dyDescent="0.2">
      <c r="B13" s="89" t="s">
        <v>116</v>
      </c>
      <c r="C13" s="88">
        <v>41005680.161715016</v>
      </c>
      <c r="D13" s="90">
        <v>11444158.631276002</v>
      </c>
      <c r="E13" s="92">
        <v>0.27908715539270212</v>
      </c>
      <c r="F13" s="71">
        <v>15466636.497134</v>
      </c>
      <c r="G13" s="72">
        <v>0.37718278141315742</v>
      </c>
      <c r="H13" s="75">
        <v>6402434.6904389989</v>
      </c>
      <c r="I13" s="76">
        <v>0.15613531260034158</v>
      </c>
    </row>
    <row r="14" spans="2:13" x14ac:dyDescent="0.2">
      <c r="B14" s="89" t="s">
        <v>117</v>
      </c>
      <c r="C14" s="88">
        <v>41032050.873330012</v>
      </c>
      <c r="D14" s="90">
        <v>14327060.167213</v>
      </c>
      <c r="E14" s="92">
        <v>0.34916753762667257</v>
      </c>
      <c r="F14" s="71">
        <v>17551640.283917002</v>
      </c>
      <c r="G14" s="72">
        <v>0.427754399557084</v>
      </c>
      <c r="H14" s="75">
        <v>8549010.1966329999</v>
      </c>
      <c r="I14" s="76">
        <v>0.20834957099816037</v>
      </c>
    </row>
    <row r="15" spans="2:13" x14ac:dyDescent="0.2">
      <c r="B15" s="89" t="s">
        <v>30</v>
      </c>
      <c r="C15" s="88">
        <v>41196614.384124018</v>
      </c>
      <c r="D15" s="90">
        <v>19404151.807117</v>
      </c>
      <c r="E15" s="92">
        <v>0.47101326400731608</v>
      </c>
      <c r="F15" s="71">
        <v>20396572.263127003</v>
      </c>
      <c r="G15" s="72">
        <v>0.49510311874043833</v>
      </c>
      <c r="H15" s="75">
        <v>11022578.646633001</v>
      </c>
      <c r="I15" s="76">
        <v>0.26756030347194704</v>
      </c>
    </row>
    <row r="16" spans="2:13" x14ac:dyDescent="0.2">
      <c r="B16" s="89" t="s">
        <v>118</v>
      </c>
      <c r="C16" s="88">
        <v>41274096.082812011</v>
      </c>
      <c r="D16" s="90">
        <v>22174547.951915003</v>
      </c>
      <c r="E16" s="92">
        <v>0.53725096504655534</v>
      </c>
      <c r="F16" s="71">
        <v>22969720.392780002</v>
      </c>
      <c r="G16" s="72">
        <v>0.55651661872118874</v>
      </c>
      <c r="H16" s="75">
        <v>13673180.290029002</v>
      </c>
      <c r="I16" s="76">
        <v>0.33127752241006669</v>
      </c>
    </row>
    <row r="17" spans="2:9" x14ac:dyDescent="0.2">
      <c r="B17" s="89" t="s">
        <v>64</v>
      </c>
      <c r="C17" s="88">
        <v>41374452.410779014</v>
      </c>
      <c r="D17" s="90">
        <v>23735822.177283004</v>
      </c>
      <c r="E17" s="92">
        <v>0.57368305304988798</v>
      </c>
      <c r="F17" s="71">
        <v>25393503.628862005</v>
      </c>
      <c r="G17" s="72">
        <v>0.6137483918034019</v>
      </c>
      <c r="H17" s="75">
        <v>16277441.502244001</v>
      </c>
      <c r="I17" s="76">
        <v>0.39341769023638717</v>
      </c>
    </row>
    <row r="18" spans="2:9" x14ac:dyDescent="0.2">
      <c r="B18" s="89" t="s">
        <v>181</v>
      </c>
      <c r="C18" s="88">
        <v>44536576.224527001</v>
      </c>
      <c r="D18" s="90">
        <v>26426209.181230001</v>
      </c>
      <c r="E18" s="92">
        <v>0.59335969267158595</v>
      </c>
      <c r="F18" s="71">
        <v>27723439.564602003</v>
      </c>
      <c r="G18" s="72">
        <v>0.62248699641474148</v>
      </c>
      <c r="H18" s="75">
        <v>19075442.022367001</v>
      </c>
      <c r="I18" s="76">
        <v>0.4283095747234798</v>
      </c>
    </row>
    <row r="19" spans="2:9" x14ac:dyDescent="0.2">
      <c r="B19" s="89" t="s">
        <v>182</v>
      </c>
      <c r="C19" s="88">
        <v>44877245.521143004</v>
      </c>
      <c r="D19" s="90">
        <v>33970874.341104001</v>
      </c>
      <c r="E19" s="92">
        <v>0.75697324883942163</v>
      </c>
      <c r="F19" s="71">
        <v>32858995.041308992</v>
      </c>
      <c r="G19" s="72">
        <v>0.73219723402649883</v>
      </c>
      <c r="H19" s="75">
        <v>24474895.632437006</v>
      </c>
      <c r="I19" s="76">
        <v>0.54537428374266317</v>
      </c>
    </row>
    <row r="20" spans="2:9" x14ac:dyDescent="0.2">
      <c r="B20" s="89" t="s">
        <v>183</v>
      </c>
      <c r="C20" s="88">
        <v>44687965.167308018</v>
      </c>
      <c r="D20" s="90">
        <v>30666234.632582001</v>
      </c>
      <c r="E20" s="92">
        <v>0.68623027514835755</v>
      </c>
      <c r="F20" s="71">
        <v>30455364.036356006</v>
      </c>
      <c r="G20" s="72">
        <v>0.68151154169436134</v>
      </c>
      <c r="H20" s="75">
        <v>22046809.779099002</v>
      </c>
      <c r="I20" s="76">
        <v>0.49335004842036517</v>
      </c>
    </row>
    <row r="21" spans="2:9" x14ac:dyDescent="0.2">
      <c r="B21" s="89" t="s">
        <v>184</v>
      </c>
      <c r="C21" s="88">
        <v>41441061.017179027</v>
      </c>
      <c r="D21" s="90">
        <v>39667835.223572001</v>
      </c>
      <c r="E21" s="92">
        <v>0.95721089783700397</v>
      </c>
      <c r="F21" s="71">
        <v>37178253.164949</v>
      </c>
      <c r="G21" s="72">
        <v>0.89713564885650687</v>
      </c>
      <c r="H21" s="75">
        <v>29447428.415741008</v>
      </c>
      <c r="I21" s="76">
        <v>0.710585773938892</v>
      </c>
    </row>
    <row r="44" spans="2:19" x14ac:dyDescent="0.2">
      <c r="B44" s="145" t="s">
        <v>180</v>
      </c>
      <c r="C44" s="145"/>
      <c r="D44" s="145"/>
      <c r="E44" s="145"/>
      <c r="F44" s="145"/>
      <c r="G44" s="145"/>
      <c r="H44" s="145"/>
      <c r="I44" s="145"/>
      <c r="J44" s="145"/>
      <c r="K44" s="145"/>
      <c r="L44" s="145"/>
      <c r="M44" s="145"/>
      <c r="N44" s="145"/>
      <c r="O44" s="145"/>
      <c r="P44" s="145"/>
      <c r="Q44" s="145"/>
      <c r="R44" s="145"/>
      <c r="S44" s="145"/>
    </row>
    <row r="45" spans="2:19" x14ac:dyDescent="0.2">
      <c r="B45" s="145" t="s">
        <v>100</v>
      </c>
      <c r="C45" s="145"/>
      <c r="D45" s="145"/>
      <c r="E45" s="145"/>
      <c r="F45" s="145"/>
      <c r="G45" s="145"/>
      <c r="H45" s="145"/>
      <c r="I45" s="145"/>
      <c r="J45" s="145"/>
      <c r="K45" s="145"/>
      <c r="L45" s="145"/>
      <c r="M45" s="145"/>
      <c r="N45" s="145"/>
      <c r="O45" s="145"/>
      <c r="P45" s="145"/>
      <c r="Q45" s="145"/>
      <c r="R45" s="145"/>
      <c r="S45" s="145"/>
    </row>
  </sheetData>
  <sheetProtection algorithmName="SHA-512" hashValue="10f6g0yrPJ0vhZz4jW3b4sd2R2XnEJqEy06OKiyQ3NhDU1Xsptl9MFNwu/NjrWCfwHhjBS1oj/3s8C8GyqPYzA==" saltValue="5Ac0ArQ5hdl+ukxpEagIVQ==" spinCount="100000" sheet="1" formatColumns="0" formatRows="0" pivotTables="0"/>
  <mergeCells count="3">
    <mergeCell ref="B2:M2"/>
    <mergeCell ref="B44:S44"/>
    <mergeCell ref="B45:S45"/>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B1041-9533-432B-B4D2-9CF789D9B9A1}">
  <dimension ref="C3:L32"/>
  <sheetViews>
    <sheetView topLeftCell="A11" workbookViewId="0">
      <selection activeCell="D22" sqref="D22"/>
    </sheetView>
  </sheetViews>
  <sheetFormatPr baseColWidth="10" defaultRowHeight="15" x14ac:dyDescent="0.2"/>
  <cols>
    <col min="3" max="3" width="24.88671875" customWidth="1"/>
    <col min="4" max="6" width="11.44140625" bestFit="1" customWidth="1"/>
    <col min="12" max="12" width="11.44140625" bestFit="1" customWidth="1"/>
  </cols>
  <sheetData>
    <row r="3" spans="3:12" x14ac:dyDescent="0.2">
      <c r="C3" s="19"/>
      <c r="D3" s="19"/>
      <c r="E3" s="19"/>
      <c r="F3" s="19"/>
      <c r="G3" s="19"/>
      <c r="H3" s="19"/>
      <c r="I3" s="19"/>
      <c r="J3" s="19"/>
      <c r="K3" s="19"/>
      <c r="L3" s="19"/>
    </row>
    <row r="4" spans="3:12" x14ac:dyDescent="0.2">
      <c r="C4" s="96"/>
      <c r="D4" s="96"/>
      <c r="E4" s="97" t="s">
        <v>84</v>
      </c>
      <c r="F4" s="96"/>
      <c r="G4" s="96"/>
      <c r="H4" s="96"/>
      <c r="I4" s="96"/>
      <c r="J4" s="96"/>
      <c r="K4" s="96"/>
      <c r="L4" s="96"/>
    </row>
    <row r="5" spans="3:12" ht="25.5" x14ac:dyDescent="0.2">
      <c r="C5" s="97" t="s">
        <v>4</v>
      </c>
      <c r="D5" s="94" t="s">
        <v>0</v>
      </c>
      <c r="E5" s="95" t="s">
        <v>141</v>
      </c>
      <c r="F5" s="95" t="s">
        <v>142</v>
      </c>
      <c r="G5" s="95" t="s">
        <v>143</v>
      </c>
      <c r="H5" s="95" t="s">
        <v>144</v>
      </c>
      <c r="I5" s="95" t="s">
        <v>137</v>
      </c>
      <c r="J5" s="95" t="s">
        <v>138</v>
      </c>
      <c r="K5" s="95" t="s">
        <v>139</v>
      </c>
      <c r="L5" s="95" t="s">
        <v>140</v>
      </c>
    </row>
    <row r="6" spans="3:12" x14ac:dyDescent="0.2">
      <c r="C6" s="146" t="s">
        <v>262</v>
      </c>
      <c r="D6" s="100" t="s">
        <v>135</v>
      </c>
      <c r="E6" s="98">
        <v>2358415.227316</v>
      </c>
      <c r="F6" s="99">
        <v>1119103.9035199999</v>
      </c>
      <c r="G6" s="98">
        <v>88653.70564</v>
      </c>
      <c r="H6" s="98">
        <v>12481.004346</v>
      </c>
      <c r="I6" s="98">
        <v>104096.757581</v>
      </c>
      <c r="J6" s="98">
        <v>1706.6393399999999</v>
      </c>
      <c r="K6" s="98">
        <v>118284.40126699999</v>
      </c>
      <c r="L6" s="98">
        <v>3553691.8321299995</v>
      </c>
    </row>
    <row r="7" spans="3:12" x14ac:dyDescent="0.2">
      <c r="C7" s="147"/>
      <c r="D7" s="100" t="s">
        <v>136</v>
      </c>
      <c r="E7" s="98">
        <v>1005572.61973701</v>
      </c>
      <c r="F7" s="99">
        <v>1151159.3999999999</v>
      </c>
      <c r="G7" s="98">
        <v>51142.922917999997</v>
      </c>
      <c r="H7" s="98">
        <v>77230.566701999996</v>
      </c>
      <c r="I7" s="98">
        <v>74877.233947999994</v>
      </c>
      <c r="J7" s="98">
        <v>42211.069758999998</v>
      </c>
      <c r="K7" s="98">
        <v>194318.870409</v>
      </c>
      <c r="L7" s="98">
        <v>2130644.3759530098</v>
      </c>
    </row>
    <row r="8" spans="3:12" x14ac:dyDescent="0.2">
      <c r="C8" s="146" t="s">
        <v>263</v>
      </c>
      <c r="D8" s="147"/>
      <c r="E8" s="98">
        <v>3363987.84705301</v>
      </c>
      <c r="F8" s="99">
        <v>2270263.3035199996</v>
      </c>
      <c r="G8" s="98">
        <v>139796.628558</v>
      </c>
      <c r="H8" s="98">
        <v>89711.571047999998</v>
      </c>
      <c r="I8" s="98">
        <v>178973.99152899999</v>
      </c>
      <c r="J8" s="98">
        <v>43917.709099</v>
      </c>
      <c r="K8" s="98">
        <v>312603.27167599997</v>
      </c>
      <c r="L8" s="98">
        <v>5684336.2080830093</v>
      </c>
    </row>
    <row r="9" spans="3:12" x14ac:dyDescent="0.2">
      <c r="C9" s="146" t="s">
        <v>145</v>
      </c>
      <c r="D9" s="100" t="s">
        <v>135</v>
      </c>
      <c r="E9" s="98">
        <v>3700894.1837764997</v>
      </c>
      <c r="F9" s="99">
        <v>0</v>
      </c>
      <c r="G9" s="98">
        <v>223424.08853950002</v>
      </c>
      <c r="H9" s="98">
        <v>17680.692326</v>
      </c>
      <c r="I9" s="98">
        <v>135528.679217</v>
      </c>
      <c r="J9" s="98">
        <v>0</v>
      </c>
      <c r="K9" s="98">
        <v>153209.37154299999</v>
      </c>
      <c r="L9" s="98">
        <v>3906637.5799899995</v>
      </c>
    </row>
    <row r="10" spans="3:12" x14ac:dyDescent="0.2">
      <c r="C10" s="147"/>
      <c r="D10" s="100" t="s">
        <v>136</v>
      </c>
      <c r="E10" s="98">
        <v>8792017.1249999944</v>
      </c>
      <c r="F10" s="99">
        <v>0</v>
      </c>
      <c r="G10" s="98">
        <v>1328429.895</v>
      </c>
      <c r="H10" s="98">
        <v>734912.50199999998</v>
      </c>
      <c r="I10" s="98">
        <v>228500.6071814</v>
      </c>
      <c r="J10" s="98">
        <v>5032.9892719712998</v>
      </c>
      <c r="K10" s="98">
        <v>968446.09845337132</v>
      </c>
      <c r="L10" s="98">
        <v>9385534.5179999936</v>
      </c>
    </row>
    <row r="11" spans="3:12" x14ac:dyDescent="0.2">
      <c r="C11" s="146" t="s">
        <v>146</v>
      </c>
      <c r="D11" s="146"/>
      <c r="E11" s="98">
        <v>12492911.308776494</v>
      </c>
      <c r="F11" s="99">
        <v>0</v>
      </c>
      <c r="G11" s="98">
        <v>1551853.9835395</v>
      </c>
      <c r="H11" s="98">
        <v>752593.19432599994</v>
      </c>
      <c r="I11" s="98">
        <v>364029.28639839997</v>
      </c>
      <c r="J11" s="98">
        <v>5032.9892719712998</v>
      </c>
      <c r="K11" s="98">
        <v>1121655.4699963713</v>
      </c>
      <c r="L11" s="98">
        <v>13292172.097989993</v>
      </c>
    </row>
    <row r="12" spans="3:12" x14ac:dyDescent="0.2">
      <c r="C12" s="146" t="s">
        <v>21</v>
      </c>
      <c r="D12" s="147"/>
      <c r="E12" s="98">
        <v>15856899.155829504</v>
      </c>
      <c r="F12" s="99">
        <v>2270263.3035199996</v>
      </c>
      <c r="G12" s="98">
        <v>1691650.6120974999</v>
      </c>
      <c r="H12" s="98">
        <v>842304.76537399995</v>
      </c>
      <c r="I12" s="98">
        <v>543003.27792740008</v>
      </c>
      <c r="J12" s="98">
        <v>48950.698370971302</v>
      </c>
      <c r="K12" s="98">
        <v>1434258.7416723713</v>
      </c>
      <c r="L12" s="98">
        <v>18976508.306073003</v>
      </c>
    </row>
    <row r="15" spans="3:12" x14ac:dyDescent="0.2">
      <c r="C15" s="19"/>
      <c r="D15" s="19"/>
      <c r="E15" s="19"/>
      <c r="F15" s="19"/>
      <c r="G15" s="19"/>
      <c r="H15" s="19"/>
      <c r="I15" s="19"/>
      <c r="J15" s="19"/>
      <c r="K15" s="19"/>
      <c r="L15" s="19"/>
    </row>
    <row r="16" spans="3:12" x14ac:dyDescent="0.2">
      <c r="C16" s="96"/>
      <c r="D16" s="96"/>
      <c r="E16" s="97" t="s">
        <v>84</v>
      </c>
      <c r="F16" s="96"/>
      <c r="G16" s="96"/>
    </row>
    <row r="17" spans="3:7" x14ac:dyDescent="0.2">
      <c r="C17" s="97" t="s">
        <v>4</v>
      </c>
      <c r="D17" s="94" t="s">
        <v>0</v>
      </c>
      <c r="E17" s="95" t="s">
        <v>141</v>
      </c>
      <c r="F17" s="95" t="s">
        <v>140</v>
      </c>
      <c r="G17" s="100" t="s">
        <v>147</v>
      </c>
    </row>
    <row r="18" spans="3:7" x14ac:dyDescent="0.2">
      <c r="C18" s="146" t="s">
        <v>262</v>
      </c>
      <c r="D18" s="100" t="s">
        <v>135</v>
      </c>
      <c r="E18" s="98">
        <v>2358415.227316</v>
      </c>
      <c r="F18" s="98">
        <v>3553691.8321299995</v>
      </c>
      <c r="G18" s="103">
        <v>0.18726795123804313</v>
      </c>
    </row>
    <row r="19" spans="3:7" x14ac:dyDescent="0.2">
      <c r="C19" s="147"/>
      <c r="D19" s="100" t="s">
        <v>136</v>
      </c>
      <c r="E19" s="98">
        <v>1005572.61973701</v>
      </c>
      <c r="F19" s="98">
        <v>2130644.3759530098</v>
      </c>
      <c r="G19" s="103">
        <v>0.11227799875444658</v>
      </c>
    </row>
    <row r="20" spans="3:7" x14ac:dyDescent="0.2">
      <c r="C20" s="146" t="s">
        <v>263</v>
      </c>
      <c r="D20" s="147"/>
      <c r="E20" s="98">
        <v>3363987.84705301</v>
      </c>
      <c r="F20" s="98">
        <v>5684336.2080830093</v>
      </c>
      <c r="G20" s="103">
        <v>0.29954594999248974</v>
      </c>
    </row>
    <row r="21" spans="3:7" x14ac:dyDescent="0.2">
      <c r="C21" s="146" t="s">
        <v>145</v>
      </c>
      <c r="D21" s="100" t="s">
        <v>135</v>
      </c>
      <c r="E21" s="98">
        <v>3700894.1837764997</v>
      </c>
      <c r="F21" s="98">
        <v>3906637.5799899995</v>
      </c>
      <c r="G21" s="103">
        <v>0.20586703923501926</v>
      </c>
    </row>
    <row r="22" spans="3:7" x14ac:dyDescent="0.2">
      <c r="C22" s="147"/>
      <c r="D22" s="100" t="s">
        <v>136</v>
      </c>
      <c r="E22" s="98">
        <v>8792017.1249999944</v>
      </c>
      <c r="F22" s="98">
        <v>9385534.5179999936</v>
      </c>
      <c r="G22" s="103">
        <v>0.49458701077249101</v>
      </c>
    </row>
    <row r="23" spans="3:7" x14ac:dyDescent="0.2">
      <c r="C23" s="146" t="s">
        <v>146</v>
      </c>
      <c r="D23" s="146"/>
      <c r="E23" s="98">
        <v>12492911.308776494</v>
      </c>
      <c r="F23" s="98">
        <v>13292172.097989993</v>
      </c>
      <c r="G23" s="103">
        <v>0.70045405000751026</v>
      </c>
    </row>
    <row r="24" spans="3:7" x14ac:dyDescent="0.2">
      <c r="C24" s="146" t="s">
        <v>21</v>
      </c>
      <c r="D24" s="147"/>
      <c r="E24" s="98">
        <v>15856899.155829504</v>
      </c>
      <c r="F24" s="98">
        <v>18976508.306073003</v>
      </c>
      <c r="G24" s="103">
        <v>1</v>
      </c>
    </row>
    <row r="27" spans="3:7" x14ac:dyDescent="0.2">
      <c r="C27" s="19"/>
      <c r="D27" s="19"/>
      <c r="E27" s="19"/>
      <c r="F27" s="19"/>
      <c r="G27" s="19"/>
    </row>
    <row r="28" spans="3:7" x14ac:dyDescent="0.2">
      <c r="C28" s="97" t="s">
        <v>140</v>
      </c>
      <c r="D28" s="96"/>
    </row>
    <row r="29" spans="3:7" x14ac:dyDescent="0.2">
      <c r="C29" s="94" t="s">
        <v>0</v>
      </c>
      <c r="D29" s="96" t="s">
        <v>149</v>
      </c>
    </row>
    <row r="30" spans="3:7" x14ac:dyDescent="0.2">
      <c r="C30" s="100" t="s">
        <v>148</v>
      </c>
      <c r="D30" s="104">
        <v>7460329.4121199995</v>
      </c>
    </row>
    <row r="31" spans="3:7" x14ac:dyDescent="0.2">
      <c r="C31" s="100" t="s">
        <v>151</v>
      </c>
      <c r="D31" s="104">
        <v>11516178.893953003</v>
      </c>
    </row>
    <row r="32" spans="3:7" x14ac:dyDescent="0.2">
      <c r="C32" s="100" t="s">
        <v>21</v>
      </c>
      <c r="D32" s="104">
        <v>18976508.306073003</v>
      </c>
    </row>
  </sheetData>
  <sheetProtection algorithmName="SHA-512" hashValue="nK4y1XM9KCWA3rzPHKomWYUfBrHVwLRYoMzLFspB2r8ysbGtKlVnO8XCzpApYGTpHTyHj3GuNEL5FRqcR+lDGw==" saltValue="NQX45VxGVmwaKcrsTxlFQQ==" spinCount="100000" sheet="1" formatColumns="0" formatRows="0" pivotTables="0"/>
  <mergeCells count="10">
    <mergeCell ref="C18:C19"/>
    <mergeCell ref="C20:D20"/>
    <mergeCell ref="C21:C22"/>
    <mergeCell ref="C23:D23"/>
    <mergeCell ref="C24:D24"/>
    <mergeCell ref="C6:C7"/>
    <mergeCell ref="C8:D8"/>
    <mergeCell ref="C9:C10"/>
    <mergeCell ref="C11:D11"/>
    <mergeCell ref="C12:D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44E6-5171-4CDF-AABF-6D96A84D3C6A}">
  <dimension ref="A1:O49"/>
  <sheetViews>
    <sheetView showGridLines="0" zoomScale="90" zoomScaleNormal="90" workbookViewId="0">
      <selection activeCell="O12" sqref="O12"/>
    </sheetView>
  </sheetViews>
  <sheetFormatPr baseColWidth="10" defaultColWidth="0" defaultRowHeight="15" zeroHeight="1" x14ac:dyDescent="0.2"/>
  <cols>
    <col min="1" max="2" width="10.88671875" style="19" customWidth="1"/>
    <col min="3" max="3" width="20" style="19" customWidth="1"/>
    <col min="4" max="4" width="10.44140625" style="19" bestFit="1" customWidth="1"/>
    <col min="5" max="12" width="12.77734375" style="19" customWidth="1"/>
    <col min="13" max="15" width="10.88671875" style="19" customWidth="1"/>
    <col min="16" max="16384" width="10.88671875" style="19" hidden="1"/>
  </cols>
  <sheetData>
    <row r="1" spans="3:14" ht="8.4499999999999993" customHeight="1" x14ac:dyDescent="0.2"/>
    <row r="2" spans="3:14" ht="23.25" x14ac:dyDescent="0.2">
      <c r="C2" s="110" t="s">
        <v>150</v>
      </c>
      <c r="D2" s="110"/>
      <c r="E2" s="110"/>
      <c r="F2" s="110"/>
      <c r="G2" s="110"/>
      <c r="H2" s="110"/>
      <c r="I2" s="110"/>
      <c r="J2" s="110"/>
      <c r="K2" s="110"/>
      <c r="L2" s="110"/>
      <c r="M2" s="110"/>
      <c r="N2" s="110"/>
    </row>
    <row r="3" spans="3:14" ht="18.75" x14ac:dyDescent="0.2">
      <c r="C3" s="111" t="s">
        <v>86</v>
      </c>
      <c r="D3" s="111"/>
      <c r="E3" s="111"/>
      <c r="F3" s="111"/>
      <c r="G3" s="111"/>
      <c r="H3" s="111"/>
      <c r="I3" s="111"/>
      <c r="J3" s="111"/>
      <c r="K3" s="111"/>
      <c r="L3" s="111"/>
      <c r="M3" s="111"/>
      <c r="N3" s="111"/>
    </row>
    <row r="4" spans="3:14" ht="16.5" x14ac:dyDescent="0.2">
      <c r="C4" s="112" t="s">
        <v>102</v>
      </c>
      <c r="D4" s="112"/>
      <c r="E4" s="112"/>
      <c r="F4" s="112"/>
      <c r="G4" s="112"/>
      <c r="H4" s="112"/>
      <c r="I4" s="112"/>
      <c r="J4" s="112"/>
      <c r="K4" s="112"/>
      <c r="L4" s="112"/>
      <c r="M4" s="112"/>
      <c r="N4" s="112"/>
    </row>
    <row r="5" spans="3:14" x14ac:dyDescent="0.2"/>
    <row r="6" spans="3:14" s="37" customFormat="1" hidden="1" x14ac:dyDescent="0.2">
      <c r="C6" s="96"/>
      <c r="D6" s="96"/>
      <c r="E6" s="97" t="s">
        <v>84</v>
      </c>
      <c r="F6" s="96"/>
      <c r="G6" s="96"/>
      <c r="H6" s="96"/>
      <c r="I6" s="96"/>
      <c r="J6" s="96"/>
      <c r="K6" s="96"/>
      <c r="L6" s="96"/>
    </row>
    <row r="7" spans="3:14" ht="25.5" x14ac:dyDescent="0.2">
      <c r="C7" s="97" t="s">
        <v>4</v>
      </c>
      <c r="D7" s="94" t="s">
        <v>0</v>
      </c>
      <c r="E7" s="95" t="s">
        <v>141</v>
      </c>
      <c r="F7" s="95" t="s">
        <v>142</v>
      </c>
      <c r="G7" s="95" t="s">
        <v>143</v>
      </c>
      <c r="H7" s="95" t="s">
        <v>137</v>
      </c>
      <c r="I7" s="95" t="s">
        <v>138</v>
      </c>
      <c r="J7" s="95" t="s">
        <v>144</v>
      </c>
      <c r="K7" s="95" t="s">
        <v>139</v>
      </c>
      <c r="L7" s="95" t="s">
        <v>140</v>
      </c>
    </row>
    <row r="8" spans="3:14" x14ac:dyDescent="0.2">
      <c r="C8" s="146" t="s">
        <v>262</v>
      </c>
      <c r="D8" s="100" t="s">
        <v>135</v>
      </c>
      <c r="E8" s="101">
        <v>2358415.227316</v>
      </c>
      <c r="F8" s="102">
        <v>1119103.9035199999</v>
      </c>
      <c r="G8" s="101">
        <v>88653.70564</v>
      </c>
      <c r="H8" s="101">
        <v>104096.757581</v>
      </c>
      <c r="I8" s="101">
        <v>1706.6393399999999</v>
      </c>
      <c r="J8" s="101">
        <v>12481.004346</v>
      </c>
      <c r="K8" s="101">
        <v>118284.40126699999</v>
      </c>
      <c r="L8" s="101">
        <v>3553691.8321299995</v>
      </c>
    </row>
    <row r="9" spans="3:14" x14ac:dyDescent="0.2">
      <c r="C9" s="147"/>
      <c r="D9" s="100" t="s">
        <v>136</v>
      </c>
      <c r="E9" s="101">
        <v>1005572.61973701</v>
      </c>
      <c r="F9" s="102">
        <v>1151159.3999999999</v>
      </c>
      <c r="G9" s="101">
        <v>51142.922917999997</v>
      </c>
      <c r="H9" s="101">
        <v>74877.233947999994</v>
      </c>
      <c r="I9" s="101">
        <v>42211.069758999998</v>
      </c>
      <c r="J9" s="101">
        <v>77230.566701999996</v>
      </c>
      <c r="K9" s="101">
        <v>194318.870409</v>
      </c>
      <c r="L9" s="101">
        <v>2130644.3759530098</v>
      </c>
    </row>
    <row r="10" spans="3:14" x14ac:dyDescent="0.2">
      <c r="C10" s="146" t="s">
        <v>263</v>
      </c>
      <c r="D10" s="147"/>
      <c r="E10" s="101">
        <v>3363987.84705301</v>
      </c>
      <c r="F10" s="102">
        <v>2270263.3035199996</v>
      </c>
      <c r="G10" s="101">
        <v>139796.628558</v>
      </c>
      <c r="H10" s="101">
        <v>178973.99152899999</v>
      </c>
      <c r="I10" s="101">
        <v>43917.709099</v>
      </c>
      <c r="J10" s="101">
        <v>89711.571047999998</v>
      </c>
      <c r="K10" s="101">
        <v>312603.27167599997</v>
      </c>
      <c r="L10" s="101">
        <v>5684336.2080830093</v>
      </c>
    </row>
    <row r="11" spans="3:14" x14ac:dyDescent="0.2">
      <c r="C11" s="146" t="s">
        <v>145</v>
      </c>
      <c r="D11" s="100" t="s">
        <v>135</v>
      </c>
      <c r="E11" s="101">
        <v>3700894.1837764997</v>
      </c>
      <c r="F11" s="102">
        <v>0</v>
      </c>
      <c r="G11" s="101">
        <v>223424.08853950002</v>
      </c>
      <c r="H11" s="101">
        <v>135528.679217</v>
      </c>
      <c r="I11" s="101">
        <v>0</v>
      </c>
      <c r="J11" s="101">
        <v>17680.692326</v>
      </c>
      <c r="K11" s="101">
        <v>153209.37154299999</v>
      </c>
      <c r="L11" s="101">
        <v>3906637.5799899995</v>
      </c>
    </row>
    <row r="12" spans="3:14" x14ac:dyDescent="0.2">
      <c r="C12" s="147"/>
      <c r="D12" s="100" t="s">
        <v>136</v>
      </c>
      <c r="E12" s="101">
        <v>8792017.1249999944</v>
      </c>
      <c r="F12" s="102">
        <v>0</v>
      </c>
      <c r="G12" s="101">
        <v>1328429.895</v>
      </c>
      <c r="H12" s="101">
        <v>228500.6071814</v>
      </c>
      <c r="I12" s="101">
        <v>5032.9892719712998</v>
      </c>
      <c r="J12" s="101">
        <v>734912.50199999998</v>
      </c>
      <c r="K12" s="101">
        <v>968446.09845337132</v>
      </c>
      <c r="L12" s="101">
        <v>9385534.5179999936</v>
      </c>
    </row>
    <row r="13" spans="3:14" x14ac:dyDescent="0.2">
      <c r="C13" s="146" t="s">
        <v>146</v>
      </c>
      <c r="D13" s="146"/>
      <c r="E13" s="101">
        <v>12492911.308776494</v>
      </c>
      <c r="F13" s="102">
        <v>0</v>
      </c>
      <c r="G13" s="101">
        <v>1551853.9835395</v>
      </c>
      <c r="H13" s="101">
        <v>364029.28639839997</v>
      </c>
      <c r="I13" s="101">
        <v>5032.9892719712998</v>
      </c>
      <c r="J13" s="101">
        <v>752593.19432599994</v>
      </c>
      <c r="K13" s="101">
        <v>1121655.4699963713</v>
      </c>
      <c r="L13" s="101">
        <v>13292172.097989993</v>
      </c>
    </row>
    <row r="14" spans="3:14" x14ac:dyDescent="0.2">
      <c r="C14" s="146" t="s">
        <v>21</v>
      </c>
      <c r="D14" s="147"/>
      <c r="E14" s="101">
        <v>15856899.155829504</v>
      </c>
      <c r="F14" s="102">
        <v>2270263.3035199996</v>
      </c>
      <c r="G14" s="101">
        <v>1691650.6120974999</v>
      </c>
      <c r="H14" s="101">
        <v>543003.27792740008</v>
      </c>
      <c r="I14" s="101">
        <v>48950.698370971302</v>
      </c>
      <c r="J14" s="101">
        <v>842304.76537399995</v>
      </c>
      <c r="K14" s="101">
        <v>1434258.7416723713</v>
      </c>
      <c r="L14" s="101">
        <v>18976508.306073003</v>
      </c>
    </row>
    <row r="15" spans="3:14" x14ac:dyDescent="0.2"/>
    <row r="16" spans="3:14"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1:14" x14ac:dyDescent="0.2"/>
    <row r="34" spans="1:14" x14ac:dyDescent="0.2"/>
    <row r="35" spans="1:14" x14ac:dyDescent="0.2">
      <c r="A35" s="148" t="s">
        <v>180</v>
      </c>
      <c r="B35" s="148"/>
      <c r="C35" s="148"/>
      <c r="D35" s="148"/>
      <c r="E35" s="148"/>
      <c r="F35" s="148"/>
      <c r="G35" s="148"/>
      <c r="H35" s="148"/>
      <c r="I35" s="148"/>
      <c r="J35" s="148"/>
      <c r="K35" s="148"/>
      <c r="L35" s="148"/>
      <c r="M35" s="148"/>
      <c r="N35" s="148"/>
    </row>
    <row r="36" spans="1:14" x14ac:dyDescent="0.2">
      <c r="A36" s="148" t="s">
        <v>100</v>
      </c>
      <c r="B36" s="148"/>
      <c r="C36" s="148"/>
      <c r="D36" s="148"/>
      <c r="E36" s="148"/>
      <c r="F36" s="148"/>
      <c r="G36" s="148"/>
      <c r="H36" s="148"/>
      <c r="I36" s="148"/>
      <c r="J36" s="148"/>
      <c r="K36" s="148"/>
      <c r="L36" s="148"/>
      <c r="M36" s="148"/>
      <c r="N36" s="148"/>
    </row>
    <row r="37" spans="1:14" x14ac:dyDescent="0.2"/>
    <row r="38" spans="1:14" x14ac:dyDescent="0.2"/>
    <row r="39" spans="1:14" x14ac:dyDescent="0.2"/>
    <row r="49" hidden="1" x14ac:dyDescent="0.2"/>
  </sheetData>
  <sheetProtection algorithmName="SHA-512" hashValue="fxhuWGry85UUgTjkkCQTs9M1XIreWs15AejQKpIjfdkX/yq6gr7whzllIi3YFTWn44mgF6+uV+NXXZYJNx4bAA==" saltValue="HKpA+atzHY9ocjqnlIULZQ==" spinCount="100000" sheet="1" formatColumns="0" formatRows="0" pivotTables="0"/>
  <mergeCells count="10">
    <mergeCell ref="A35:N35"/>
    <mergeCell ref="A36:N36"/>
    <mergeCell ref="C11:C12"/>
    <mergeCell ref="C13:D13"/>
    <mergeCell ref="C14:D14"/>
    <mergeCell ref="C4:N4"/>
    <mergeCell ref="C2:N2"/>
    <mergeCell ref="C3:N3"/>
    <mergeCell ref="C8:C9"/>
    <mergeCell ref="C10:D10"/>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E28A-C4BE-4A29-99F9-DFE16C810AF3}">
  <dimension ref="B2:I113"/>
  <sheetViews>
    <sheetView workbookViewId="0">
      <selection activeCell="C26" sqref="C26"/>
    </sheetView>
  </sheetViews>
  <sheetFormatPr baseColWidth="10" defaultRowHeight="15" x14ac:dyDescent="0.2"/>
  <cols>
    <col min="2" max="2" width="16.21875" style="5" customWidth="1"/>
    <col min="3" max="3" width="35.5546875" customWidth="1"/>
  </cols>
  <sheetData>
    <row r="2" spans="2:9" x14ac:dyDescent="0.2">
      <c r="B2" s="44" t="s">
        <v>0</v>
      </c>
      <c r="C2" s="45" t="s">
        <v>22</v>
      </c>
      <c r="D2" s="4"/>
      <c r="E2" s="44" t="s">
        <v>26</v>
      </c>
      <c r="F2" s="45" t="s">
        <v>1</v>
      </c>
      <c r="G2" s="2"/>
    </row>
    <row r="3" spans="2:9" x14ac:dyDescent="0.2">
      <c r="B3" s="44" t="s">
        <v>5</v>
      </c>
      <c r="C3" s="45" t="s">
        <v>1</v>
      </c>
      <c r="D3" s="4"/>
      <c r="E3" s="44" t="s">
        <v>3</v>
      </c>
      <c r="F3" s="45" t="s">
        <v>30</v>
      </c>
      <c r="G3" s="2"/>
    </row>
    <row r="4" spans="2:9" x14ac:dyDescent="0.2">
      <c r="B4" s="44" t="s">
        <v>25</v>
      </c>
      <c r="C4" s="45" t="s">
        <v>1</v>
      </c>
      <c r="D4" s="2"/>
      <c r="E4" s="47" t="s">
        <v>4</v>
      </c>
      <c r="F4" s="45" t="s">
        <v>20</v>
      </c>
      <c r="G4" s="2"/>
    </row>
    <row r="5" spans="2:9" x14ac:dyDescent="0.2">
      <c r="B5" s="3"/>
      <c r="C5" s="2"/>
      <c r="D5" s="2"/>
      <c r="E5" s="2"/>
      <c r="F5" s="2"/>
      <c r="G5" s="2"/>
      <c r="H5" s="2"/>
      <c r="I5" s="2"/>
    </row>
    <row r="6" spans="2:9" x14ac:dyDescent="0.2">
      <c r="B6" s="50" t="s">
        <v>7</v>
      </c>
      <c r="C6" s="51"/>
      <c r="D6" s="44" t="s">
        <v>2</v>
      </c>
      <c r="I6" s="1"/>
    </row>
    <row r="7" spans="2:9" s="6" customFormat="1" x14ac:dyDescent="0.2">
      <c r="B7" s="50" t="s">
        <v>55</v>
      </c>
      <c r="C7" s="49" t="s">
        <v>6</v>
      </c>
      <c r="D7" s="45" t="s">
        <v>56</v>
      </c>
      <c r="E7"/>
      <c r="F7"/>
      <c r="G7"/>
      <c r="H7"/>
    </row>
    <row r="8" spans="2:9" x14ac:dyDescent="0.2">
      <c r="B8" s="51" t="s">
        <v>50</v>
      </c>
      <c r="C8" s="7" t="s">
        <v>11</v>
      </c>
      <c r="D8" s="9">
        <v>4563242.4091469999</v>
      </c>
    </row>
    <row r="9" spans="2:9" x14ac:dyDescent="0.2">
      <c r="B9" s="51" t="s">
        <v>51</v>
      </c>
      <c r="C9" s="7" t="s">
        <v>12</v>
      </c>
      <c r="D9" s="9">
        <v>19061564.858139001</v>
      </c>
    </row>
    <row r="10" spans="2:9" x14ac:dyDescent="0.2">
      <c r="B10" s="51" t="s">
        <v>53</v>
      </c>
      <c r="C10" s="7" t="s">
        <v>13</v>
      </c>
      <c r="D10" s="9">
        <v>12642103.226127002</v>
      </c>
    </row>
    <row r="11" spans="2:9" x14ac:dyDescent="0.2">
      <c r="B11" s="51">
        <v>3</v>
      </c>
      <c r="C11" s="7" t="s">
        <v>27</v>
      </c>
      <c r="D11" s="8">
        <v>41196614.384124003</v>
      </c>
    </row>
    <row r="12" spans="2:9" x14ac:dyDescent="0.2">
      <c r="B12" s="45" t="s">
        <v>57</v>
      </c>
      <c r="C12" s="45" t="s">
        <v>42</v>
      </c>
      <c r="D12" s="46">
        <v>3082.38</v>
      </c>
    </row>
    <row r="13" spans="2:9" x14ac:dyDescent="0.2">
      <c r="B13" s="45"/>
      <c r="C13" s="45" t="s">
        <v>35</v>
      </c>
      <c r="D13" s="46">
        <v>55579.046000000002</v>
      </c>
    </row>
    <row r="14" spans="2:9" x14ac:dyDescent="0.2">
      <c r="B14" s="45" t="s">
        <v>58</v>
      </c>
      <c r="C14" s="45" t="s">
        <v>36</v>
      </c>
      <c r="D14" s="46">
        <v>5652485.9038249981</v>
      </c>
    </row>
    <row r="15" spans="2:9" x14ac:dyDescent="0.2">
      <c r="B15" s="45" t="s">
        <v>59</v>
      </c>
      <c r="C15" s="45" t="s">
        <v>43</v>
      </c>
      <c r="D15" s="46">
        <v>505.12400000000002</v>
      </c>
    </row>
    <row r="16" spans="2:9" x14ac:dyDescent="0.2">
      <c r="B16" s="45"/>
      <c r="C16" s="45" t="s">
        <v>48</v>
      </c>
      <c r="D16" s="46">
        <v>1907450.6852930002</v>
      </c>
    </row>
    <row r="17" spans="2:4" x14ac:dyDescent="0.2">
      <c r="B17" s="45" t="s">
        <v>60</v>
      </c>
      <c r="C17" s="45" t="s">
        <v>41</v>
      </c>
      <c r="D17" s="46">
        <v>545595.14851099998</v>
      </c>
    </row>
    <row r="18" spans="2:4" x14ac:dyDescent="0.2">
      <c r="B18" s="45" t="s">
        <v>61</v>
      </c>
      <c r="C18" s="45" t="s">
        <v>45</v>
      </c>
      <c r="D18" s="46">
        <v>198915.60623400001</v>
      </c>
    </row>
    <row r="19" spans="2:4" x14ac:dyDescent="0.2">
      <c r="B19" s="45"/>
      <c r="C19" s="45" t="s">
        <v>49</v>
      </c>
      <c r="D19" s="46">
        <v>2715988.1390589997</v>
      </c>
    </row>
    <row r="20" spans="2:4" x14ac:dyDescent="0.2">
      <c r="B20" s="45" t="s">
        <v>62</v>
      </c>
      <c r="C20" s="45" t="s">
        <v>43</v>
      </c>
      <c r="D20" s="46">
        <v>1037494.097</v>
      </c>
    </row>
    <row r="21" spans="2:4" x14ac:dyDescent="0.2">
      <c r="B21" s="45"/>
      <c r="C21" s="45" t="s">
        <v>37</v>
      </c>
      <c r="D21" s="46">
        <v>1635449.755138</v>
      </c>
    </row>
    <row r="22" spans="2:4" x14ac:dyDescent="0.2">
      <c r="B22" s="45" t="s">
        <v>65</v>
      </c>
      <c r="C22" s="45" t="s">
        <v>42</v>
      </c>
      <c r="D22" s="46">
        <v>541285.85499999998</v>
      </c>
    </row>
    <row r="23" spans="2:4" x14ac:dyDescent="0.2">
      <c r="B23" s="45" t="s">
        <v>66</v>
      </c>
      <c r="C23" s="45" t="s">
        <v>67</v>
      </c>
      <c r="D23" s="46">
        <v>13016</v>
      </c>
    </row>
    <row r="24" spans="2:4" x14ac:dyDescent="0.2">
      <c r="B24" s="45"/>
      <c r="C24" s="45" t="s">
        <v>39</v>
      </c>
      <c r="D24" s="46">
        <v>34583.741029999997</v>
      </c>
    </row>
    <row r="25" spans="2:4" x14ac:dyDescent="0.2">
      <c r="B25" s="45" t="s">
        <v>68</v>
      </c>
      <c r="C25" s="45" t="s">
        <v>38</v>
      </c>
      <c r="D25" s="46">
        <v>364261.26099999994</v>
      </c>
    </row>
    <row r="26" spans="2:4" x14ac:dyDescent="0.2">
      <c r="B26" s="45" t="s">
        <v>69</v>
      </c>
      <c r="C26" s="45" t="s">
        <v>46</v>
      </c>
      <c r="D26" s="46">
        <v>206519.15700000001</v>
      </c>
    </row>
    <row r="27" spans="2:4" x14ac:dyDescent="0.2">
      <c r="B27" s="45" t="s">
        <v>52</v>
      </c>
      <c r="C27" s="45" t="s">
        <v>28</v>
      </c>
      <c r="D27" s="46">
        <v>4929703.8907110002</v>
      </c>
    </row>
    <row r="28" spans="2:4" x14ac:dyDescent="0.2">
      <c r="B28" s="45" t="s">
        <v>70</v>
      </c>
      <c r="C28" s="45" t="s">
        <v>47</v>
      </c>
      <c r="D28" s="46">
        <v>4883741.1899699997</v>
      </c>
    </row>
    <row r="29" spans="2:4" x14ac:dyDescent="0.2">
      <c r="B29" s="45" t="s">
        <v>71</v>
      </c>
      <c r="C29" s="45" t="s">
        <v>32</v>
      </c>
      <c r="D29" s="46">
        <v>7912.8620000000001</v>
      </c>
    </row>
    <row r="30" spans="2:4" x14ac:dyDescent="0.2">
      <c r="B30" s="45" t="s">
        <v>72</v>
      </c>
      <c r="C30" s="45" t="s">
        <v>34</v>
      </c>
      <c r="D30" s="46">
        <v>19190.732</v>
      </c>
    </row>
    <row r="31" spans="2:4" x14ac:dyDescent="0.2">
      <c r="B31" s="45" t="s">
        <v>73</v>
      </c>
      <c r="C31" s="45" t="s">
        <v>37</v>
      </c>
      <c r="D31" s="46">
        <v>254852.68468100001</v>
      </c>
    </row>
    <row r="32" spans="2:4" x14ac:dyDescent="0.2">
      <c r="B32" s="45" t="s">
        <v>74</v>
      </c>
      <c r="C32" s="45" t="s">
        <v>49</v>
      </c>
      <c r="D32" s="46">
        <v>3991166.6530490001</v>
      </c>
    </row>
    <row r="33" spans="2:4" x14ac:dyDescent="0.2">
      <c r="B33" s="45" t="s">
        <v>75</v>
      </c>
      <c r="C33" s="45" t="s">
        <v>44</v>
      </c>
      <c r="D33" s="46">
        <v>10257.707586</v>
      </c>
    </row>
    <row r="34" spans="2:4" x14ac:dyDescent="0.2">
      <c r="B34" s="45" t="s">
        <v>76</v>
      </c>
      <c r="C34" s="45" t="s">
        <v>40</v>
      </c>
      <c r="D34" s="46">
        <v>294885.79854599998</v>
      </c>
    </row>
    <row r="35" spans="2:4" x14ac:dyDescent="0.2">
      <c r="B35" s="45" t="s">
        <v>54</v>
      </c>
      <c r="C35" s="45" t="s">
        <v>31</v>
      </c>
      <c r="D35" s="46">
        <v>0</v>
      </c>
    </row>
    <row r="36" spans="2:4" x14ac:dyDescent="0.2">
      <c r="B36" s="45" t="s">
        <v>77</v>
      </c>
      <c r="C36" s="45" t="s">
        <v>33</v>
      </c>
      <c r="D36" s="46">
        <v>18859.106741</v>
      </c>
    </row>
    <row r="37" spans="2:4" x14ac:dyDescent="0.2">
      <c r="B37" s="45" t="s">
        <v>78</v>
      </c>
      <c r="C37" s="45" t="s">
        <v>79</v>
      </c>
      <c r="D37" s="46">
        <v>44473.565999999999</v>
      </c>
    </row>
    <row r="38" spans="2:4" x14ac:dyDescent="0.2">
      <c r="B38" s="45" t="s">
        <v>80</v>
      </c>
      <c r="C38" s="45" t="s">
        <v>81</v>
      </c>
      <c r="D38" s="46">
        <v>2755420.6863139998</v>
      </c>
    </row>
    <row r="39" spans="2:4" x14ac:dyDescent="0.2">
      <c r="B39" s="45" t="s">
        <v>82</v>
      </c>
      <c r="C39" s="45" t="s">
        <v>83</v>
      </c>
      <c r="D39" s="46">
        <v>1942.086</v>
      </c>
    </row>
    <row r="40" spans="2:4" x14ac:dyDescent="0.2">
      <c r="B40" s="45" t="s">
        <v>89</v>
      </c>
      <c r="C40" s="45" t="s">
        <v>90</v>
      </c>
      <c r="D40" s="46">
        <v>6419997.5889999997</v>
      </c>
    </row>
    <row r="41" spans="2:4" x14ac:dyDescent="0.2">
      <c r="B41"/>
    </row>
    <row r="42" spans="2:4" x14ac:dyDescent="0.2">
      <c r="B42"/>
    </row>
    <row r="43" spans="2:4" x14ac:dyDescent="0.2">
      <c r="B43"/>
    </row>
    <row r="44" spans="2:4" x14ac:dyDescent="0.2">
      <c r="B44"/>
    </row>
    <row r="45" spans="2:4" x14ac:dyDescent="0.2">
      <c r="B45"/>
    </row>
    <row r="46" spans="2:4" x14ac:dyDescent="0.2">
      <c r="B46"/>
    </row>
    <row r="47" spans="2:4" x14ac:dyDescent="0.2">
      <c r="B47"/>
    </row>
    <row r="48" spans="2:4" x14ac:dyDescent="0.2">
      <c r="B48"/>
    </row>
    <row r="49" spans="2:2" x14ac:dyDescent="0.2">
      <c r="B49"/>
    </row>
    <row r="50" spans="2:2" x14ac:dyDescent="0.2">
      <c r="B50"/>
    </row>
    <row r="51" spans="2:2" x14ac:dyDescent="0.2">
      <c r="B51"/>
    </row>
    <row r="52" spans="2:2" x14ac:dyDescent="0.2">
      <c r="B52"/>
    </row>
    <row r="53" spans="2:2" x14ac:dyDescent="0.2">
      <c r="B53"/>
    </row>
    <row r="54" spans="2:2" x14ac:dyDescent="0.2">
      <c r="B54"/>
    </row>
    <row r="55" spans="2:2" x14ac:dyDescent="0.2">
      <c r="B55"/>
    </row>
    <row r="56" spans="2:2" x14ac:dyDescent="0.2">
      <c r="B56"/>
    </row>
    <row r="57" spans="2:2" x14ac:dyDescent="0.2">
      <c r="B57"/>
    </row>
    <row r="58" spans="2:2" x14ac:dyDescent="0.2">
      <c r="B58"/>
    </row>
    <row r="59" spans="2:2" x14ac:dyDescent="0.2">
      <c r="B59"/>
    </row>
    <row r="60" spans="2:2" x14ac:dyDescent="0.2">
      <c r="B60"/>
    </row>
    <row r="61" spans="2:2" x14ac:dyDescent="0.2">
      <c r="B61"/>
    </row>
    <row r="62" spans="2:2" x14ac:dyDescent="0.2">
      <c r="B62"/>
    </row>
    <row r="63" spans="2:2" x14ac:dyDescent="0.2">
      <c r="B63"/>
    </row>
    <row r="64" spans="2:2" x14ac:dyDescent="0.2">
      <c r="B64"/>
    </row>
    <row r="65" spans="2:2" x14ac:dyDescent="0.2">
      <c r="B65"/>
    </row>
    <row r="66" spans="2:2" x14ac:dyDescent="0.2">
      <c r="B66"/>
    </row>
    <row r="67" spans="2:2" x14ac:dyDescent="0.2">
      <c r="B67"/>
    </row>
    <row r="68" spans="2:2" x14ac:dyDescent="0.2">
      <c r="B68"/>
    </row>
    <row r="69" spans="2:2" x14ac:dyDescent="0.2">
      <c r="B69"/>
    </row>
    <row r="70" spans="2:2" x14ac:dyDescent="0.2">
      <c r="B70"/>
    </row>
    <row r="71" spans="2:2" x14ac:dyDescent="0.2">
      <c r="B71"/>
    </row>
    <row r="72" spans="2:2" x14ac:dyDescent="0.2">
      <c r="B72"/>
    </row>
    <row r="73" spans="2:2" x14ac:dyDescent="0.2">
      <c r="B73"/>
    </row>
    <row r="74" spans="2:2" x14ac:dyDescent="0.2">
      <c r="B74"/>
    </row>
    <row r="75" spans="2:2" x14ac:dyDescent="0.2">
      <c r="B75"/>
    </row>
    <row r="76" spans="2:2" x14ac:dyDescent="0.2">
      <c r="B76"/>
    </row>
    <row r="77" spans="2:2" x14ac:dyDescent="0.2">
      <c r="B77"/>
    </row>
    <row r="78" spans="2:2" x14ac:dyDescent="0.2">
      <c r="B78"/>
    </row>
    <row r="79" spans="2:2" x14ac:dyDescent="0.2">
      <c r="B79"/>
    </row>
    <row r="80" spans="2:2" x14ac:dyDescent="0.2">
      <c r="B80"/>
    </row>
    <row r="81" spans="2:2" x14ac:dyDescent="0.2">
      <c r="B81"/>
    </row>
    <row r="82" spans="2:2" x14ac:dyDescent="0.2">
      <c r="B82"/>
    </row>
    <row r="83" spans="2:2" x14ac:dyDescent="0.2">
      <c r="B83"/>
    </row>
    <row r="84" spans="2:2" x14ac:dyDescent="0.2">
      <c r="B84"/>
    </row>
    <row r="85" spans="2:2" x14ac:dyDescent="0.2">
      <c r="B85"/>
    </row>
    <row r="86" spans="2:2" x14ac:dyDescent="0.2">
      <c r="B86"/>
    </row>
    <row r="87" spans="2:2" x14ac:dyDescent="0.2">
      <c r="B87"/>
    </row>
    <row r="88" spans="2:2" x14ac:dyDescent="0.2">
      <c r="B88"/>
    </row>
    <row r="89" spans="2:2" x14ac:dyDescent="0.2">
      <c r="B89"/>
    </row>
    <row r="90" spans="2:2" x14ac:dyDescent="0.2">
      <c r="B90"/>
    </row>
    <row r="91" spans="2:2" x14ac:dyDescent="0.2">
      <c r="B91"/>
    </row>
    <row r="92" spans="2:2" x14ac:dyDescent="0.2">
      <c r="B92"/>
    </row>
    <row r="93" spans="2:2" x14ac:dyDescent="0.2">
      <c r="B93"/>
    </row>
    <row r="94" spans="2:2" x14ac:dyDescent="0.2">
      <c r="B94"/>
    </row>
    <row r="95" spans="2:2" x14ac:dyDescent="0.2">
      <c r="B95"/>
    </row>
    <row r="96" spans="2:2" x14ac:dyDescent="0.2">
      <c r="B96"/>
    </row>
    <row r="97" spans="2:2" x14ac:dyDescent="0.2">
      <c r="B97"/>
    </row>
    <row r="98" spans="2:2" x14ac:dyDescent="0.2">
      <c r="B98"/>
    </row>
    <row r="99" spans="2:2" x14ac:dyDescent="0.2">
      <c r="B99"/>
    </row>
    <row r="100" spans="2:2" x14ac:dyDescent="0.2">
      <c r="B100"/>
    </row>
    <row r="101" spans="2:2" x14ac:dyDescent="0.2">
      <c r="B101"/>
    </row>
    <row r="102" spans="2:2" x14ac:dyDescent="0.2">
      <c r="B102"/>
    </row>
    <row r="103" spans="2:2" x14ac:dyDescent="0.2">
      <c r="B103"/>
    </row>
    <row r="104" spans="2:2" x14ac:dyDescent="0.2">
      <c r="B104"/>
    </row>
    <row r="105" spans="2:2" x14ac:dyDescent="0.2">
      <c r="B105"/>
    </row>
    <row r="106" spans="2:2" x14ac:dyDescent="0.2">
      <c r="B106"/>
    </row>
    <row r="107" spans="2:2" x14ac:dyDescent="0.2">
      <c r="B107"/>
    </row>
    <row r="108" spans="2:2" x14ac:dyDescent="0.2">
      <c r="B108"/>
    </row>
    <row r="109" spans="2:2" x14ac:dyDescent="0.2">
      <c r="B109"/>
    </row>
    <row r="110" spans="2:2" x14ac:dyDescent="0.2">
      <c r="B110"/>
    </row>
    <row r="111" spans="2:2" x14ac:dyDescent="0.2">
      <c r="B111"/>
    </row>
    <row r="112" spans="2:2" x14ac:dyDescent="0.2">
      <c r="B112"/>
    </row>
    <row r="113" spans="2:2" x14ac:dyDescent="0.2">
      <c r="B113"/>
    </row>
  </sheetData>
  <sheetProtection algorithmName="SHA-512" hashValue="WHjQy3UdekE0zETg4iaSAB1hGnBxq2vVwu1q1IQbLZ2sEJKO6szsMki++aj7gK5y8IK6SCfcLeVHn6TPgCHf0Q==" saltValue="dFjiGe00IuUJtxC1dvhu1A==" spinCount="100000" sheet="1" formatColumns="0" formatRows="0" pivotTable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0FBFEB79734540AB8EB3CCEDB287CA" ma:contentTypeVersion="14" ma:contentTypeDescription="Create a new document." ma:contentTypeScope="" ma:versionID="c7c736b7900f79b59e7bb5d5e4cba833">
  <xsd:schema xmlns:xsd="http://www.w3.org/2001/XMLSchema" xmlns:xs="http://www.w3.org/2001/XMLSchema" xmlns:p="http://schemas.microsoft.com/office/2006/metadata/properties" xmlns:ns3="01d53553-60a2-4168-b9a9-67829c7423fe" xmlns:ns4="cef76eb0-e1b3-4b88-a7b2-33f8e02bef98" targetNamespace="http://schemas.microsoft.com/office/2006/metadata/properties" ma:root="true" ma:fieldsID="5ce04df7d289a23815748df279baa48d" ns3:_="" ns4:_="">
    <xsd:import namespace="01d53553-60a2-4168-b9a9-67829c7423fe"/>
    <xsd:import namespace="cef76eb0-e1b3-4b88-a7b2-33f8e02bef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Loca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d53553-60a2-4168-b9a9-67829c7423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ef76eb0-e1b3-4b88-a7b2-33f8e02bef9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134B1F9-9949-4515-88F3-88989C7065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d53553-60a2-4168-b9a9-67829c7423fe"/>
    <ds:schemaRef ds:uri="cef76eb0-e1b3-4b88-a7b2-33f8e02bef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7B44F7-A3AB-4F72-83E9-D1C6A7A1FFFA}">
  <ds:schemaRefs>
    <ds:schemaRef ds:uri="http://schemas.microsoft.com/sharepoint/v3/contenttype/forms"/>
  </ds:schemaRefs>
</ds:datastoreItem>
</file>

<file path=customXml/itemProps3.xml><?xml version="1.0" encoding="utf-8"?>
<ds:datastoreItem xmlns:ds="http://schemas.openxmlformats.org/officeDocument/2006/customXml" ds:itemID="{31D5A964-7EBD-4B3B-9D13-CA2A85866A55}">
  <ds:schemaRefs>
    <ds:schemaRef ds:uri="cef76eb0-e1b3-4b88-a7b2-33f8e02bef98"/>
    <ds:schemaRef ds:uri="http://purl.org/dc/terms/"/>
    <ds:schemaRef ds:uri="01d53553-60a2-4168-b9a9-67829c7423fe"/>
    <ds:schemaRef ds:uri="http://schemas.microsoft.com/office/2006/metadata/propertie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WorkSheet</vt:lpstr>
      <vt:lpstr>Instructivo</vt:lpstr>
      <vt:lpstr>Notas</vt:lpstr>
      <vt:lpstr>Vocabulario</vt:lpstr>
      <vt:lpstr>Resumen Presupuestal</vt:lpstr>
      <vt:lpstr>Ppto Mensual</vt:lpstr>
      <vt:lpstr>Trabajo Deuda</vt:lpstr>
      <vt:lpstr>Resumen Deuda Distrital</vt:lpstr>
      <vt:lpstr>Comp Ingresos</vt:lpstr>
      <vt:lpstr>Comp Gastos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Ruiz</dc:creator>
  <cp:lastModifiedBy>daruiz</cp:lastModifiedBy>
  <cp:lastPrinted>2020-05-22T17:59:58Z</cp:lastPrinted>
  <dcterms:created xsi:type="dcterms:W3CDTF">2020-05-19T01:27:54Z</dcterms:created>
  <dcterms:modified xsi:type="dcterms:W3CDTF">2022-03-01T19:03:05Z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0x010100720FBFEB79734540AB8EB3CCEDB287CA</vt:lpwstr>
  </property>
</Properties>
</file>